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EF8E28C6-7F64-4F1B-98BB-8C0C7352BA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内訳書" sheetId="6" r:id="rId1"/>
    <sheet name="計算内訳書（学校）" sheetId="1" r:id="rId2"/>
    <sheet name="計算内訳書（射撃場）" sheetId="4" r:id="rId3"/>
    <sheet name="計算内訳書（機動隊）" sheetId="5" r:id="rId4"/>
  </sheets>
  <definedNames>
    <definedName name="_xlnm.Print_Area" localSheetId="1">'計算内訳書（学校）'!$A$1:$P$39</definedName>
    <definedName name="_xlnm.Print_Area" localSheetId="3">'計算内訳書（機動隊）'!$B$1:$Q$57</definedName>
    <definedName name="_xlnm.Print_Area" localSheetId="2">'計算内訳書（射撃場）'!$A$1:$P$39</definedName>
    <definedName name="_xlnm.Print_Area" localSheetId="0">入札内訳書!$A$1:$E$12</definedName>
    <definedName name="_xlnm.Print_Titles" localSheetId="3">'計算内訳書（機動隊）'!$6:$6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5" i="5" l="1"/>
  <c r="I42" i="5"/>
  <c r="I39" i="5"/>
  <c r="I36" i="5"/>
  <c r="I33" i="5"/>
  <c r="I30" i="5"/>
  <c r="I27" i="5"/>
  <c r="I23" i="5"/>
  <c r="I19" i="5"/>
  <c r="I15" i="5"/>
  <c r="I12" i="5"/>
  <c r="I9" i="5"/>
  <c r="H30" i="4" l="1"/>
  <c r="H28" i="4"/>
  <c r="H26" i="4"/>
  <c r="H24" i="4"/>
  <c r="H22" i="4"/>
  <c r="H20" i="4"/>
  <c r="H18" i="4"/>
  <c r="H16" i="4"/>
  <c r="H14" i="4"/>
  <c r="H12" i="4"/>
  <c r="H10" i="4"/>
  <c r="H30" i="1"/>
  <c r="H28" i="1"/>
  <c r="H26" i="1"/>
  <c r="H24" i="1"/>
  <c r="H22" i="1"/>
  <c r="H20" i="1"/>
  <c r="H18" i="1"/>
  <c r="H16" i="1"/>
  <c r="H14" i="1"/>
  <c r="H12" i="1"/>
  <c r="H10" i="1"/>
  <c r="H8" i="1"/>
  <c r="H8" i="4" l="1"/>
  <c r="H32" i="1"/>
  <c r="H31" i="1"/>
  <c r="I51" i="5" l="1"/>
  <c r="H32" i="4"/>
  <c r="I49" i="5"/>
  <c r="I48" i="5"/>
  <c r="I47" i="5"/>
  <c r="I46" i="5"/>
  <c r="I50" i="5" l="1"/>
  <c r="H31" i="4"/>
</calcChain>
</file>

<file path=xl/sharedStrings.xml><?xml version="1.0" encoding="utf-8"?>
<sst xmlns="http://schemas.openxmlformats.org/spreadsheetml/2006/main" count="796" uniqueCount="81">
  <si>
    <t>＠</t>
    <phoneticPr fontId="1"/>
  </si>
  <si>
    <t>円</t>
    <rPh sb="0" eb="1">
      <t>エン</t>
    </rPh>
    <phoneticPr fontId="1"/>
  </si>
  <si>
    <t>×</t>
    <phoneticPr fontId="1"/>
  </si>
  <si>
    <t>ｋＷ</t>
    <phoneticPr fontId="1"/>
  </si>
  <si>
    <t>月</t>
    <rPh sb="0" eb="1">
      <t>ガツ</t>
    </rPh>
    <phoneticPr fontId="1"/>
  </si>
  <si>
    <t>＝</t>
    <phoneticPr fontId="1"/>
  </si>
  <si>
    <t>・・・①</t>
    <phoneticPr fontId="1"/>
  </si>
  <si>
    <t>年　月</t>
    <rPh sb="0" eb="1">
      <t>トシ</t>
    </rPh>
    <rPh sb="2" eb="3">
      <t>ツキ</t>
    </rPh>
    <phoneticPr fontId="1"/>
  </si>
  <si>
    <t>基　本　料　金</t>
    <rPh sb="0" eb="1">
      <t>モト</t>
    </rPh>
    <rPh sb="2" eb="3">
      <t>ホン</t>
    </rPh>
    <rPh sb="4" eb="5">
      <t>リョウ</t>
    </rPh>
    <rPh sb="6" eb="7">
      <t>キン</t>
    </rPh>
    <phoneticPr fontId="1"/>
  </si>
  <si>
    <t>電　力　量　料　金</t>
    <rPh sb="0" eb="1">
      <t>デン</t>
    </rPh>
    <rPh sb="2" eb="3">
      <t>チカラ</t>
    </rPh>
    <rPh sb="4" eb="5">
      <t>リョウ</t>
    </rPh>
    <rPh sb="6" eb="7">
      <t>リョウ</t>
    </rPh>
    <rPh sb="8" eb="9">
      <t>キン</t>
    </rPh>
    <phoneticPr fontId="1"/>
  </si>
  <si>
    <t>ｋＷｈ</t>
    <phoneticPr fontId="1"/>
  </si>
  <si>
    <t>・・・②</t>
    <phoneticPr fontId="1"/>
  </si>
  <si>
    <t>合　計</t>
    <rPh sb="0" eb="1">
      <t>ゴウ</t>
    </rPh>
    <rPh sb="2" eb="3">
      <t>ケイ</t>
    </rPh>
    <phoneticPr fontId="1"/>
  </si>
  <si>
    <t>種別</t>
    <rPh sb="0" eb="2">
      <t>シュベツ</t>
    </rPh>
    <phoneticPr fontId="1"/>
  </si>
  <si>
    <t>夜間</t>
    <rPh sb="0" eb="2">
      <t>ヤカン</t>
    </rPh>
    <phoneticPr fontId="1"/>
  </si>
  <si>
    <t>ピーク</t>
    <phoneticPr fontId="1"/>
  </si>
  <si>
    <t>その他季・昼間</t>
    <rPh sb="2" eb="3">
      <t>タ</t>
    </rPh>
    <rPh sb="3" eb="4">
      <t>キ</t>
    </rPh>
    <rPh sb="5" eb="7">
      <t>チュウカン</t>
    </rPh>
    <phoneticPr fontId="1"/>
  </si>
  <si>
    <t>その他季・昼間</t>
    <rPh sb="2" eb="3">
      <t>タ</t>
    </rPh>
    <rPh sb="3" eb="4">
      <t>キ</t>
    </rPh>
    <rPh sb="5" eb="7">
      <t>ヒルマ</t>
    </rPh>
    <phoneticPr fontId="1"/>
  </si>
  <si>
    <t>夏季・昼間</t>
    <rPh sb="0" eb="2">
      <t>カキ</t>
    </rPh>
    <rPh sb="3" eb="5">
      <t>チュウカン</t>
    </rPh>
    <phoneticPr fontId="1"/>
  </si>
  <si>
    <t>夏季・昼間</t>
    <rPh sb="0" eb="2">
      <t>カキ</t>
    </rPh>
    <rPh sb="3" eb="5">
      <t>ヒルマ</t>
    </rPh>
    <phoneticPr fontId="1"/>
  </si>
  <si>
    <t>年月</t>
    <rPh sb="0" eb="1">
      <t>ネン</t>
    </rPh>
    <rPh sb="1" eb="2">
      <t>ツキ</t>
    </rPh>
    <phoneticPr fontId="1"/>
  </si>
  <si>
    <t>合計</t>
    <rPh sb="0" eb="1">
      <t>ゴウ</t>
    </rPh>
    <rPh sb="1" eb="2">
      <t>ケイ</t>
    </rPh>
    <phoneticPr fontId="1"/>
  </si>
  <si>
    <t>・上記内訳の各項目を全て満たす書式であれば、任意の書式で作成して構わない。</t>
    <rPh sb="1" eb="3">
      <t>ジョウキ</t>
    </rPh>
    <rPh sb="3" eb="5">
      <t>ウチワケ</t>
    </rPh>
    <rPh sb="6" eb="7">
      <t>カク</t>
    </rPh>
    <rPh sb="7" eb="9">
      <t>コウモク</t>
    </rPh>
    <rPh sb="10" eb="11">
      <t>スベ</t>
    </rPh>
    <rPh sb="12" eb="13">
      <t>ミ</t>
    </rPh>
    <rPh sb="15" eb="17">
      <t>ショシキ</t>
    </rPh>
    <rPh sb="22" eb="24">
      <t>ニンイ</t>
    </rPh>
    <rPh sb="25" eb="27">
      <t>ショシキ</t>
    </rPh>
    <rPh sb="28" eb="30">
      <t>サクセイ</t>
    </rPh>
    <rPh sb="32" eb="33">
      <t>カマ</t>
    </rPh>
    <phoneticPr fontId="1"/>
  </si>
  <si>
    <t>（備考）</t>
    <rPh sb="1" eb="3">
      <t>ビコウ</t>
    </rPh>
    <phoneticPr fontId="1"/>
  </si>
  <si>
    <t>・本積算については、燃料費調整等は考慮しないこと。</t>
    <rPh sb="1" eb="2">
      <t>ホン</t>
    </rPh>
    <rPh sb="2" eb="4">
      <t>セキサン</t>
    </rPh>
    <rPh sb="10" eb="13">
      <t>ネンリョウヒ</t>
    </rPh>
    <rPh sb="13" eb="15">
      <t>チョウセイ</t>
    </rPh>
    <rPh sb="15" eb="16">
      <t>トウ</t>
    </rPh>
    <rPh sb="17" eb="19">
      <t>コウリョ</t>
    </rPh>
    <phoneticPr fontId="1"/>
  </si>
  <si>
    <t>計算内訳書（熊本県警察本部機動隊）</t>
    <rPh sb="0" eb="2">
      <t>ケイサン</t>
    </rPh>
    <rPh sb="2" eb="4">
      <t>ウチワケ</t>
    </rPh>
    <rPh sb="4" eb="5">
      <t>ショ</t>
    </rPh>
    <rPh sb="11" eb="13">
      <t>ホンブ</t>
    </rPh>
    <rPh sb="13" eb="16">
      <t>キドウタイ</t>
    </rPh>
    <phoneticPr fontId="1"/>
  </si>
  <si>
    <t>計算内訳書（熊本県警察学校）</t>
    <rPh sb="0" eb="2">
      <t>ケイサン</t>
    </rPh>
    <rPh sb="2" eb="4">
      <t>ウチワケ</t>
    </rPh>
    <rPh sb="4" eb="5">
      <t>ショ</t>
    </rPh>
    <phoneticPr fontId="1"/>
  </si>
  <si>
    <t>入札書内訳書</t>
    <rPh sb="0" eb="2">
      <t>ニュウサツ</t>
    </rPh>
    <rPh sb="2" eb="3">
      <t>ショ</t>
    </rPh>
    <rPh sb="3" eb="6">
      <t>ウチワケショ</t>
    </rPh>
    <phoneticPr fontId="1"/>
  </si>
  <si>
    <t>熊本県警察学校</t>
    <rPh sb="0" eb="3">
      <t>クマモトケン</t>
    </rPh>
    <rPh sb="3" eb="5">
      <t>ケイサツ</t>
    </rPh>
    <rPh sb="5" eb="7">
      <t>ガッコウ</t>
    </rPh>
    <phoneticPr fontId="1"/>
  </si>
  <si>
    <t>けん銃射撃場</t>
    <rPh sb="2" eb="3">
      <t>ジュウ</t>
    </rPh>
    <rPh sb="3" eb="6">
      <t>シャゲキジョウ</t>
    </rPh>
    <phoneticPr fontId="1"/>
  </si>
  <si>
    <t>熊本県警察本部機動隊</t>
    <rPh sb="0" eb="3">
      <t>クマモトケン</t>
    </rPh>
    <rPh sb="3" eb="5">
      <t>ケイサツ</t>
    </rPh>
    <rPh sb="5" eb="7">
      <t>ホンブ</t>
    </rPh>
    <rPh sb="7" eb="10">
      <t>キドウタイ</t>
    </rPh>
    <phoneticPr fontId="1"/>
  </si>
  <si>
    <t>計算内訳書（けん銃射撃場）</t>
    <rPh sb="0" eb="2">
      <t>ケイサン</t>
    </rPh>
    <rPh sb="2" eb="4">
      <t>ウチワケ</t>
    </rPh>
    <rPh sb="4" eb="5">
      <t>ショ</t>
    </rPh>
    <rPh sb="8" eb="9">
      <t>ジュウ</t>
    </rPh>
    <rPh sb="9" eb="12">
      <t>シャゲキジョウ</t>
    </rPh>
    <phoneticPr fontId="1"/>
  </si>
  <si>
    <t>合計（税込）</t>
    <rPh sb="0" eb="2">
      <t>ゴウケイ</t>
    </rPh>
    <rPh sb="3" eb="5">
      <t>ゼイコ</t>
    </rPh>
    <phoneticPr fontId="1"/>
  </si>
  <si>
    <t>合計（税抜）</t>
    <rPh sb="0" eb="2">
      <t>ゴウケイ</t>
    </rPh>
    <rPh sb="3" eb="4">
      <t>ゼイ</t>
    </rPh>
    <rPh sb="4" eb="5">
      <t>バツ</t>
    </rPh>
    <phoneticPr fontId="1"/>
  </si>
  <si>
    <t>←契約希望金額</t>
    <rPh sb="1" eb="3">
      <t>ケイヤク</t>
    </rPh>
    <rPh sb="3" eb="5">
      <t>キボウ</t>
    </rPh>
    <rPh sb="5" eb="7">
      <t>キンガク</t>
    </rPh>
    <phoneticPr fontId="1"/>
  </si>
  <si>
    <t>←入札書記載金額</t>
    <rPh sb="1" eb="4">
      <t>ニュウサツショ</t>
    </rPh>
    <rPh sb="4" eb="6">
      <t>キサイ</t>
    </rPh>
    <rPh sb="6" eb="8">
      <t>キンガク</t>
    </rPh>
    <phoneticPr fontId="1"/>
  </si>
  <si>
    <t>基本料金（別添「計算内訳書」の①）</t>
    <rPh sb="0" eb="2">
      <t>キホン</t>
    </rPh>
    <rPh sb="2" eb="4">
      <t>リョウキン</t>
    </rPh>
    <rPh sb="5" eb="7">
      <t>ベッテン</t>
    </rPh>
    <rPh sb="8" eb="10">
      <t>ケイサン</t>
    </rPh>
    <rPh sb="10" eb="13">
      <t>ウチワケショ</t>
    </rPh>
    <phoneticPr fontId="1"/>
  </si>
  <si>
    <t>電力量料金（別添「計算内訳書」の②）</t>
    <rPh sb="0" eb="3">
      <t>デンリョクリョウ</t>
    </rPh>
    <rPh sb="3" eb="5">
      <t>リョウキン</t>
    </rPh>
    <rPh sb="6" eb="8">
      <t>ベッテン</t>
    </rPh>
    <rPh sb="9" eb="11">
      <t>ケイサン</t>
    </rPh>
    <rPh sb="11" eb="14">
      <t>ウチワケショ</t>
    </rPh>
    <phoneticPr fontId="1"/>
  </si>
  <si>
    <t>・  上記の各項目を全て満たす書式であれば、任意の書式で作成して構わない。</t>
    <rPh sb="3" eb="5">
      <t>ジョウキ</t>
    </rPh>
    <rPh sb="6" eb="7">
      <t>カク</t>
    </rPh>
    <rPh sb="7" eb="9">
      <t>コウモク</t>
    </rPh>
    <rPh sb="10" eb="11">
      <t>スベ</t>
    </rPh>
    <rPh sb="12" eb="13">
      <t>ミ</t>
    </rPh>
    <rPh sb="15" eb="17">
      <t>ショシキ</t>
    </rPh>
    <rPh sb="22" eb="24">
      <t>ニンイ</t>
    </rPh>
    <rPh sb="25" eb="27">
      <t>ショシキ</t>
    </rPh>
    <rPh sb="28" eb="30">
      <t>サクセイ</t>
    </rPh>
    <rPh sb="32" eb="33">
      <t>カマ</t>
    </rPh>
    <phoneticPr fontId="1"/>
  </si>
  <si>
    <t>・各単価（＠）欄に記載する金額（小数点第二位未満の端数切捨て）については、消費税額(10%)を含めた額とすること。</t>
    <rPh sb="1" eb="2">
      <t>カク</t>
    </rPh>
    <rPh sb="2" eb="4">
      <t>タンカ</t>
    </rPh>
    <rPh sb="7" eb="8">
      <t>ラン</t>
    </rPh>
    <rPh sb="9" eb="11">
      <t>キサイ</t>
    </rPh>
    <rPh sb="13" eb="15">
      <t>キンガク</t>
    </rPh>
    <rPh sb="16" eb="19">
      <t>ショウスウテン</t>
    </rPh>
    <rPh sb="19" eb="22">
      <t>ダイニイ</t>
    </rPh>
    <rPh sb="22" eb="24">
      <t>ミマン</t>
    </rPh>
    <rPh sb="25" eb="26">
      <t>ハ</t>
    </rPh>
    <rPh sb="26" eb="27">
      <t>スウ</t>
    </rPh>
    <rPh sb="27" eb="28">
      <t>キ</t>
    </rPh>
    <rPh sb="28" eb="29">
      <t>ス</t>
    </rPh>
    <rPh sb="37" eb="40">
      <t>ショウヒゼイ</t>
    </rPh>
    <rPh sb="40" eb="41">
      <t>ガク</t>
    </rPh>
    <rPh sb="47" eb="48">
      <t>フク</t>
    </rPh>
    <rPh sb="50" eb="51">
      <t>ガク</t>
    </rPh>
    <phoneticPr fontId="1"/>
  </si>
  <si>
    <t>電力量</t>
    <rPh sb="0" eb="3">
      <t>デンリョクリョウ</t>
    </rPh>
    <phoneticPr fontId="1"/>
  </si>
  <si>
    <t>＝</t>
    <phoneticPr fontId="1"/>
  </si>
  <si>
    <t>円</t>
    <rPh sb="0" eb="1">
      <t>エン</t>
    </rPh>
    <phoneticPr fontId="1"/>
  </si>
  <si>
    <t>×</t>
    <phoneticPr fontId="1"/>
  </si>
  <si>
    <t>小計</t>
    <rPh sb="0" eb="2">
      <t>ショウケイ</t>
    </rPh>
    <phoneticPr fontId="1"/>
  </si>
  <si>
    <t>ピーク（７～９月）</t>
    <rPh sb="7" eb="8">
      <t>ガツ</t>
    </rPh>
    <phoneticPr fontId="1"/>
  </si>
  <si>
    <t>夏季・昼間</t>
    <rPh sb="0" eb="2">
      <t>カキ</t>
    </rPh>
    <rPh sb="3" eb="5">
      <t>ヒルマ</t>
    </rPh>
    <phoneticPr fontId="1"/>
  </si>
  <si>
    <t>再生可能エネルギー</t>
    <rPh sb="0" eb="4">
      <t>サイセイカノウ</t>
    </rPh>
    <phoneticPr fontId="1"/>
  </si>
  <si>
    <t>再生可能エネルギー</t>
    <rPh sb="0" eb="2">
      <t>サイセイ</t>
    </rPh>
    <rPh sb="2" eb="4">
      <t>カノウ</t>
    </rPh>
    <phoneticPr fontId="1"/>
  </si>
  <si>
    <t>再生可能
ｴﾈﾙｷﾞｰ電力量</t>
    <rPh sb="0" eb="2">
      <t>サイセイ</t>
    </rPh>
    <rPh sb="2" eb="4">
      <t>カノウ</t>
    </rPh>
    <rPh sb="11" eb="14">
      <t>デンリョクリョウ</t>
    </rPh>
    <phoneticPr fontId="1"/>
  </si>
  <si>
    <t>再生可能エネルギー電力量</t>
    <rPh sb="0" eb="4">
      <t>サイセイカノウ</t>
    </rPh>
    <rPh sb="9" eb="12">
      <t>デンリョクリョウ</t>
    </rPh>
    <phoneticPr fontId="1"/>
  </si>
  <si>
    <t>再生可能エネルギー電力量</t>
    <phoneticPr fontId="1"/>
  </si>
  <si>
    <t>計（電力量）</t>
    <rPh sb="0" eb="1">
      <t>ケイ</t>
    </rPh>
    <rPh sb="2" eb="5">
      <t>デンリョクリョウ</t>
    </rPh>
    <phoneticPr fontId="1"/>
  </si>
  <si>
    <t>・　合計（税抜）欄（入札書記載金額）は、合計（税込）欄（契約希望金額）の110分の100に相当する金額を記載すること。</t>
    <rPh sb="2" eb="4">
      <t>ゴウケイ</t>
    </rPh>
    <rPh sb="5" eb="7">
      <t>ゼイヌ</t>
    </rPh>
    <rPh sb="8" eb="9">
      <t>ラン</t>
    </rPh>
    <rPh sb="10" eb="13">
      <t>ニュウサツショ</t>
    </rPh>
    <rPh sb="13" eb="15">
      <t>キサイ</t>
    </rPh>
    <rPh sb="15" eb="17">
      <t>キンガク</t>
    </rPh>
    <rPh sb="20" eb="22">
      <t>ゴウケイ</t>
    </rPh>
    <rPh sb="23" eb="25">
      <t>ゼイコ</t>
    </rPh>
    <rPh sb="26" eb="27">
      <t>ラン</t>
    </rPh>
    <rPh sb="28" eb="30">
      <t>ケイヤク</t>
    </rPh>
    <rPh sb="30" eb="32">
      <t>キボウ</t>
    </rPh>
    <rPh sb="32" eb="34">
      <t>キンガク</t>
    </rPh>
    <rPh sb="39" eb="40">
      <t>ブン</t>
    </rPh>
    <rPh sb="45" eb="47">
      <t>ソウトウ</t>
    </rPh>
    <rPh sb="49" eb="51">
      <t>キンガク</t>
    </rPh>
    <rPh sb="52" eb="54">
      <t>キサイ</t>
    </rPh>
    <phoneticPr fontId="1"/>
  </si>
  <si>
    <t>令和8年4月
　～令和9年3月</t>
    <rPh sb="0" eb="2">
      <t>トシカズ</t>
    </rPh>
    <rPh sb="3" eb="4">
      <t>ネン</t>
    </rPh>
    <rPh sb="5" eb="6">
      <t>ガツ</t>
    </rPh>
    <rPh sb="9" eb="11">
      <t>レイワ</t>
    </rPh>
    <rPh sb="12" eb="13">
      <t>ネン</t>
    </rPh>
    <rPh sb="14" eb="15">
      <t>ガツ</t>
    </rPh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</si>
  <si>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</si>
  <si>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令和8年5月</t>
    <rPh sb="0" eb="2">
      <t>レイワ</t>
    </rPh>
    <rPh sb="3" eb="4">
      <t>ネン</t>
    </rPh>
    <rPh sb="5" eb="6">
      <t>ガツ</t>
    </rPh>
    <phoneticPr fontId="1"/>
  </si>
  <si>
    <t>令和8年6月</t>
    <rPh sb="0" eb="2">
      <t>レイワ</t>
    </rPh>
    <rPh sb="3" eb="4">
      <t>ネン</t>
    </rPh>
    <rPh sb="5" eb="6">
      <t>ガツ</t>
    </rPh>
    <phoneticPr fontId="1"/>
  </si>
  <si>
    <t>令和8年7月</t>
    <rPh sb="0" eb="2">
      <t>レイワ</t>
    </rPh>
    <rPh sb="3" eb="4">
      <t>ネン</t>
    </rPh>
    <rPh sb="5" eb="6">
      <t>ガツ</t>
    </rPh>
    <phoneticPr fontId="1"/>
  </si>
  <si>
    <t>令和8年8月</t>
    <rPh sb="0" eb="2">
      <t>レイワ</t>
    </rPh>
    <rPh sb="3" eb="4">
      <t>ネン</t>
    </rPh>
    <rPh sb="5" eb="6">
      <t>ガツ</t>
    </rPh>
    <phoneticPr fontId="1"/>
  </si>
  <si>
    <t>令和8年9月</t>
    <rPh sb="0" eb="2">
      <t>レイワ</t>
    </rPh>
    <rPh sb="3" eb="4">
      <t>ネン</t>
    </rPh>
    <rPh sb="5" eb="6">
      <t>ガツ</t>
    </rPh>
    <phoneticPr fontId="1"/>
  </si>
  <si>
    <t>令和8年10月</t>
    <rPh sb="0" eb="2">
      <t>レイワ</t>
    </rPh>
    <rPh sb="3" eb="4">
      <t>ネン</t>
    </rPh>
    <rPh sb="6" eb="7">
      <t>ガツ</t>
    </rPh>
    <phoneticPr fontId="1"/>
  </si>
  <si>
    <t>令和8年11月</t>
    <rPh sb="0" eb="2">
      <t>レイワ</t>
    </rPh>
    <rPh sb="3" eb="4">
      <t>ネン</t>
    </rPh>
    <rPh sb="6" eb="7">
      <t>ガツ</t>
    </rPh>
    <phoneticPr fontId="1"/>
  </si>
  <si>
    <t>令和8年12月</t>
    <rPh sb="0" eb="2">
      <t>レイワ</t>
    </rPh>
    <rPh sb="3" eb="4">
      <t>ネン</t>
    </rPh>
    <rPh sb="6" eb="7">
      <t>ガツ</t>
    </rPh>
    <phoneticPr fontId="1"/>
  </si>
  <si>
    <t>令和9年1月</t>
    <rPh sb="0" eb="2">
      <t>トシカズ</t>
    </rPh>
    <rPh sb="3" eb="4">
      <t>ネン</t>
    </rPh>
    <rPh sb="4" eb="5">
      <t>ヘイネン</t>
    </rPh>
    <rPh sb="5" eb="6">
      <t>ガツ</t>
    </rPh>
    <phoneticPr fontId="1"/>
  </si>
  <si>
    <t>令和9年2月</t>
    <rPh sb="0" eb="2">
      <t>トシカズ</t>
    </rPh>
    <rPh sb="3" eb="4">
      <t>ネン</t>
    </rPh>
    <rPh sb="4" eb="5">
      <t>ヘイネン</t>
    </rPh>
    <rPh sb="5" eb="6">
      <t>ガツ</t>
    </rPh>
    <phoneticPr fontId="1"/>
  </si>
  <si>
    <t>令和9年3月</t>
    <rPh sb="0" eb="2">
      <t>トシカズ</t>
    </rPh>
    <rPh sb="3" eb="4">
      <t>ネン</t>
    </rPh>
    <rPh sb="4" eb="5">
      <t>ヘイネン</t>
    </rPh>
    <rPh sb="5" eb="6">
      <t>ガツ</t>
    </rPh>
    <phoneticPr fontId="1"/>
  </si>
  <si>
    <t>令和9年1月</t>
    <rPh sb="0" eb="2">
      <t>レイワ</t>
    </rPh>
    <rPh sb="3" eb="4">
      <t>ネン</t>
    </rPh>
    <rPh sb="5" eb="6">
      <t>ガツ</t>
    </rPh>
    <phoneticPr fontId="1"/>
  </si>
  <si>
    <t>　　令和8年4月
　　～令和9年3月</t>
    <rPh sb="2" eb="4">
      <t>トシカズ</t>
    </rPh>
    <rPh sb="5" eb="6">
      <t>ネン</t>
    </rPh>
    <rPh sb="7" eb="8">
      <t>ガツ</t>
    </rPh>
    <rPh sb="12" eb="14">
      <t>トシカズ</t>
    </rPh>
    <rPh sb="15" eb="16">
      <t>ネン</t>
    </rPh>
    <rPh sb="17" eb="18">
      <t>ガツ</t>
    </rPh>
    <phoneticPr fontId="1"/>
  </si>
  <si>
    <t>令和8年
4月</t>
    <rPh sb="0" eb="2">
      <t>レイワ</t>
    </rPh>
    <rPh sb="3" eb="4">
      <t>ネン</t>
    </rPh>
    <rPh sb="6" eb="7">
      <t>ガツ</t>
    </rPh>
    <phoneticPr fontId="1"/>
  </si>
  <si>
    <t>令和8年
5月</t>
    <rPh sb="0" eb="2">
      <t>レイワ</t>
    </rPh>
    <rPh sb="3" eb="4">
      <t>ネン</t>
    </rPh>
    <rPh sb="6" eb="7">
      <t>ガツ</t>
    </rPh>
    <phoneticPr fontId="1"/>
  </si>
  <si>
    <t>令和8年
6月</t>
    <rPh sb="0" eb="2">
      <t>レイワ</t>
    </rPh>
    <rPh sb="3" eb="4">
      <t>ネン</t>
    </rPh>
    <rPh sb="6" eb="7">
      <t>ガツ</t>
    </rPh>
    <phoneticPr fontId="1"/>
  </si>
  <si>
    <t>令和8年
7月</t>
    <phoneticPr fontId="1"/>
  </si>
  <si>
    <t>令和8年
8月</t>
    <phoneticPr fontId="1"/>
  </si>
  <si>
    <t>令和8年
9月</t>
    <phoneticPr fontId="1"/>
  </si>
  <si>
    <t>令和8年10月</t>
    <rPh sb="0" eb="2">
      <t>トシカズ</t>
    </rPh>
    <rPh sb="3" eb="4">
      <t>ネン</t>
    </rPh>
    <rPh sb="6" eb="7">
      <t>ガツ</t>
    </rPh>
    <phoneticPr fontId="1"/>
  </si>
  <si>
    <t>令和8年11月</t>
    <rPh sb="0" eb="2">
      <t>トシカズ</t>
    </rPh>
    <rPh sb="3" eb="4">
      <t>ネン</t>
    </rPh>
    <rPh sb="6" eb="7">
      <t>ガツ</t>
    </rPh>
    <phoneticPr fontId="1"/>
  </si>
  <si>
    <t>令和8年12月</t>
    <rPh sb="0" eb="2">
      <t>トシカズ</t>
    </rPh>
    <rPh sb="3" eb="4">
      <t>ネン</t>
    </rPh>
    <rPh sb="6" eb="7">
      <t>ガツ</t>
    </rPh>
    <phoneticPr fontId="1"/>
  </si>
  <si>
    <t>令和9年
1月</t>
    <rPh sb="0" eb="2">
      <t>トシカズ</t>
    </rPh>
    <rPh sb="3" eb="4">
      <t>ネン</t>
    </rPh>
    <rPh sb="6" eb="7">
      <t>ガツ</t>
    </rPh>
    <phoneticPr fontId="1"/>
  </si>
  <si>
    <t>令和9年
2月</t>
    <rPh sb="0" eb="2">
      <t>レイワ</t>
    </rPh>
    <rPh sb="3" eb="4">
      <t>ネン</t>
    </rPh>
    <rPh sb="6" eb="7">
      <t>ガツ</t>
    </rPh>
    <phoneticPr fontId="1"/>
  </si>
  <si>
    <t>令和9年
3月</t>
    <rPh sb="0" eb="2">
      <t>トシカズ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</si>
</sst>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_);[Red]\(&quot;¥&quot;#,##0\)"/>
    <numFmt numFmtId="176" formatCode="#,##0_ "/>
    <numFmt numFmtId="177" formatCode="0_);[Red]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2" fillId="0" borderId="15" xfId="0" applyFont="1" applyBorder="1" applyAlignment="1">
      <alignment horizontal="center" vertical="center" shrinkToFit="1"/>
    </xf>
    <xf numFmtId="0" fontId="0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176" fontId="8" fillId="0" borderId="25" xfId="0" applyNumberFormat="1" applyFont="1" applyFill="1" applyBorder="1" applyAlignment="1">
      <alignment horizontal="center" vertical="center"/>
    </xf>
    <xf numFmtId="176" fontId="8" fillId="0" borderId="30" xfId="0" applyNumberFormat="1" applyFont="1" applyFill="1" applyBorder="1" applyAlignment="1">
      <alignment horizontal="center" vertical="center"/>
    </xf>
    <xf numFmtId="176" fontId="8" fillId="0" borderId="35" xfId="0" applyNumberFormat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0" xfId="0" applyFont="1" applyBorder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9" fillId="0" borderId="6" xfId="0" applyNumberFormat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shrinkToFit="1"/>
    </xf>
    <xf numFmtId="0" fontId="9" fillId="0" borderId="6" xfId="0" applyFont="1" applyBorder="1">
      <alignment vertical="center"/>
    </xf>
    <xf numFmtId="176" fontId="9" fillId="2" borderId="6" xfId="0" applyNumberFormat="1" applyFont="1" applyFill="1" applyBorder="1">
      <alignment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9" fillId="0" borderId="0" xfId="0" applyFont="1" applyAlignment="1">
      <alignment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22" xfId="0" applyFont="1" applyBorder="1">
      <alignment vertical="center"/>
    </xf>
    <xf numFmtId="0" fontId="9" fillId="2" borderId="22" xfId="0" applyFont="1" applyFill="1" applyBorder="1">
      <alignment vertical="center"/>
    </xf>
    <xf numFmtId="176" fontId="8" fillId="0" borderId="22" xfId="0" applyNumberFormat="1" applyFont="1" applyFill="1" applyBorder="1" applyAlignment="1">
      <alignment horizontal="center" vertical="center"/>
    </xf>
    <xf numFmtId="0" fontId="9" fillId="0" borderId="23" xfId="0" applyFont="1" applyBorder="1">
      <alignment vertical="center"/>
    </xf>
    <xf numFmtId="0" fontId="12" fillId="0" borderId="24" xfId="0" applyFont="1" applyFill="1" applyBorder="1" applyAlignment="1">
      <alignment horizontal="center" vertical="center" wrapText="1" shrinkToFit="1"/>
    </xf>
    <xf numFmtId="0" fontId="9" fillId="0" borderId="25" xfId="0" applyFont="1" applyBorder="1">
      <alignment vertical="center"/>
    </xf>
    <xf numFmtId="0" fontId="9" fillId="2" borderId="25" xfId="0" applyFont="1" applyFill="1" applyBorder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9" fillId="2" borderId="27" xfId="0" applyFont="1" applyFill="1" applyBorder="1">
      <alignment vertical="center"/>
    </xf>
    <xf numFmtId="0" fontId="9" fillId="0" borderId="28" xfId="0" applyFont="1" applyBorder="1">
      <alignment vertical="center"/>
    </xf>
    <xf numFmtId="0" fontId="9" fillId="0" borderId="31" xfId="0" applyFont="1" applyBorder="1">
      <alignment vertical="center"/>
    </xf>
    <xf numFmtId="0" fontId="9" fillId="2" borderId="31" xfId="0" applyFont="1" applyFill="1" applyBorder="1">
      <alignment vertical="center"/>
    </xf>
    <xf numFmtId="0" fontId="9" fillId="0" borderId="33" xfId="0" applyFont="1" applyBorder="1">
      <alignment vertical="center"/>
    </xf>
    <xf numFmtId="0" fontId="9" fillId="0" borderId="36" xfId="0" applyFont="1" applyBorder="1">
      <alignment vertical="center"/>
    </xf>
    <xf numFmtId="0" fontId="9" fillId="2" borderId="36" xfId="0" applyFont="1" applyFill="1" applyBorder="1">
      <alignment vertical="center"/>
    </xf>
    <xf numFmtId="0" fontId="9" fillId="0" borderId="38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2" borderId="2" xfId="0" applyFont="1" applyFill="1" applyBorder="1">
      <alignment vertical="center"/>
    </xf>
    <xf numFmtId="0" fontId="9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>
      <alignment vertical="center"/>
    </xf>
    <xf numFmtId="0" fontId="9" fillId="0" borderId="5" xfId="0" applyFont="1" applyBorder="1" applyAlignment="1">
      <alignment vertical="center" shrinkToFit="1"/>
    </xf>
    <xf numFmtId="177" fontId="8" fillId="0" borderId="6" xfId="4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176" fontId="9" fillId="0" borderId="0" xfId="0" applyNumberFormat="1" applyFont="1" applyFill="1" applyBorder="1">
      <alignment vertical="center"/>
    </xf>
    <xf numFmtId="0" fontId="15" fillId="0" borderId="4" xfId="0" applyFont="1" applyBorder="1">
      <alignment vertical="center"/>
    </xf>
    <xf numFmtId="0" fontId="9" fillId="0" borderId="52" xfId="0" applyFont="1" applyBorder="1" applyAlignment="1">
      <alignment horizontal="center" vertical="center"/>
    </xf>
    <xf numFmtId="0" fontId="16" fillId="0" borderId="55" xfId="0" applyFont="1" applyFill="1" applyBorder="1" applyAlignment="1">
      <alignment vertical="center" wrapText="1"/>
    </xf>
    <xf numFmtId="0" fontId="9" fillId="0" borderId="49" xfId="0" applyFont="1" applyFill="1" applyBorder="1" applyAlignment="1">
      <alignment horizontal="center" vertical="center" shrinkToFit="1"/>
    </xf>
    <xf numFmtId="0" fontId="9" fillId="0" borderId="50" xfId="0" applyFont="1" applyBorder="1">
      <alignment vertical="center"/>
    </xf>
    <xf numFmtId="0" fontId="9" fillId="2" borderId="50" xfId="0" applyFont="1" applyFill="1" applyBorder="1">
      <alignment vertical="center"/>
    </xf>
    <xf numFmtId="176" fontId="8" fillId="0" borderId="50" xfId="0" applyNumberFormat="1" applyFont="1" applyFill="1" applyBorder="1">
      <alignment vertical="center"/>
    </xf>
    <xf numFmtId="0" fontId="9" fillId="0" borderId="51" xfId="0" applyFont="1" applyBorder="1">
      <alignment vertical="center"/>
    </xf>
    <xf numFmtId="0" fontId="16" fillId="0" borderId="56" xfId="0" applyFont="1" applyFill="1" applyBorder="1" applyAlignment="1">
      <alignment vertical="center"/>
    </xf>
    <xf numFmtId="0" fontId="9" fillId="0" borderId="24" xfId="0" applyFont="1" applyFill="1" applyBorder="1" applyAlignment="1">
      <alignment horizontal="center" vertical="center" shrinkToFit="1"/>
    </xf>
    <xf numFmtId="176" fontId="8" fillId="0" borderId="25" xfId="0" applyNumberFormat="1" applyFont="1" applyFill="1" applyBorder="1">
      <alignment vertical="center"/>
    </xf>
    <xf numFmtId="0" fontId="16" fillId="0" borderId="53" xfId="0" applyFont="1" applyFill="1" applyBorder="1" applyAlignment="1">
      <alignment vertical="center"/>
    </xf>
    <xf numFmtId="0" fontId="9" fillId="0" borderId="54" xfId="0" applyFont="1" applyFill="1" applyBorder="1" applyAlignment="1">
      <alignment horizontal="center" vertical="center" shrinkToFit="1"/>
    </xf>
    <xf numFmtId="176" fontId="8" fillId="0" borderId="14" xfId="0" applyNumberFormat="1" applyFont="1" applyFill="1" applyBorder="1" applyAlignment="1">
      <alignment horizontal="right" vertical="center"/>
    </xf>
    <xf numFmtId="0" fontId="9" fillId="0" borderId="3" xfId="0" applyFont="1" applyBorder="1">
      <alignment vertical="center"/>
    </xf>
    <xf numFmtId="0" fontId="16" fillId="0" borderId="55" xfId="0" applyFont="1" applyFill="1" applyBorder="1" applyAlignment="1">
      <alignment vertical="center"/>
    </xf>
    <xf numFmtId="0" fontId="16" fillId="0" borderId="57" xfId="0" applyFont="1" applyFill="1" applyBorder="1" applyAlignment="1">
      <alignment vertical="center"/>
    </xf>
    <xf numFmtId="0" fontId="9" fillId="0" borderId="44" xfId="0" applyFont="1" applyFill="1" applyBorder="1" applyAlignment="1">
      <alignment horizontal="center" vertical="center" shrinkToFit="1"/>
    </xf>
    <xf numFmtId="0" fontId="9" fillId="0" borderId="39" xfId="0" applyFont="1" applyBorder="1">
      <alignment vertical="center"/>
    </xf>
    <xf numFmtId="0" fontId="9" fillId="2" borderId="39" xfId="0" applyFont="1" applyFill="1" applyBorder="1">
      <alignment vertical="center"/>
    </xf>
    <xf numFmtId="176" fontId="8" fillId="0" borderId="39" xfId="0" applyNumberFormat="1" applyFont="1" applyFill="1" applyBorder="1">
      <alignment vertical="center"/>
    </xf>
    <xf numFmtId="0" fontId="9" fillId="0" borderId="45" xfId="0" applyFont="1" applyBorder="1">
      <alignment vertical="center"/>
    </xf>
    <xf numFmtId="0" fontId="9" fillId="0" borderId="63" xfId="0" applyFont="1" applyFill="1" applyBorder="1" applyAlignment="1">
      <alignment horizontal="center" vertical="center" shrinkToFit="1"/>
    </xf>
    <xf numFmtId="0" fontId="9" fillId="0" borderId="76" xfId="0" applyFont="1" applyBorder="1">
      <alignment vertical="center"/>
    </xf>
    <xf numFmtId="176" fontId="8" fillId="0" borderId="76" xfId="0" applyNumberFormat="1" applyFont="1" applyFill="1" applyBorder="1" applyAlignment="1">
      <alignment horizontal="right" vertical="center"/>
    </xf>
    <xf numFmtId="0" fontId="16" fillId="0" borderId="59" xfId="0" applyFont="1" applyFill="1" applyBorder="1" applyAlignment="1">
      <alignment vertical="center" wrapText="1"/>
    </xf>
    <xf numFmtId="0" fontId="9" fillId="0" borderId="40" xfId="0" applyFont="1" applyFill="1" applyBorder="1" applyAlignment="1">
      <alignment horizontal="center" vertical="center" shrinkToFit="1"/>
    </xf>
    <xf numFmtId="0" fontId="9" fillId="0" borderId="41" xfId="0" applyFont="1" applyBorder="1">
      <alignment vertical="center"/>
    </xf>
    <xf numFmtId="0" fontId="9" fillId="2" borderId="41" xfId="0" applyFont="1" applyFill="1" applyBorder="1">
      <alignment vertical="center"/>
    </xf>
    <xf numFmtId="176" fontId="8" fillId="0" borderId="41" xfId="0" applyNumberFormat="1" applyFont="1" applyFill="1" applyBorder="1">
      <alignment vertical="center"/>
    </xf>
    <xf numFmtId="0" fontId="9" fillId="0" borderId="42" xfId="0" applyFont="1" applyBorder="1">
      <alignment vertical="center"/>
    </xf>
    <xf numFmtId="0" fontId="16" fillId="0" borderId="64" xfId="0" applyFont="1" applyFill="1" applyBorder="1" applyAlignment="1">
      <alignment vertical="center"/>
    </xf>
    <xf numFmtId="0" fontId="9" fillId="0" borderId="65" xfId="0" applyFont="1" applyFill="1" applyBorder="1" applyAlignment="1">
      <alignment horizontal="center" vertical="center" shrinkToFit="1"/>
    </xf>
    <xf numFmtId="0" fontId="9" fillId="2" borderId="0" xfId="0" applyFont="1" applyFill="1" applyBorder="1">
      <alignment vertical="center"/>
    </xf>
    <xf numFmtId="176" fontId="8" fillId="0" borderId="0" xfId="0" applyNumberFormat="1" applyFont="1" applyFill="1" applyBorder="1" applyAlignment="1">
      <alignment horizontal="right" vertical="center"/>
    </xf>
    <xf numFmtId="0" fontId="9" fillId="0" borderId="58" xfId="0" applyFont="1" applyBorder="1">
      <alignment vertical="center"/>
    </xf>
    <xf numFmtId="176" fontId="8" fillId="0" borderId="49" xfId="0" applyNumberFormat="1" applyFont="1" applyFill="1" applyBorder="1">
      <alignment vertical="center"/>
    </xf>
    <xf numFmtId="176" fontId="8" fillId="0" borderId="44" xfId="0" applyNumberFormat="1" applyFont="1" applyFill="1" applyBorder="1">
      <alignment vertical="center"/>
    </xf>
    <xf numFmtId="176" fontId="8" fillId="0" borderId="62" xfId="0" applyNumberFormat="1" applyFont="1" applyFill="1" applyBorder="1">
      <alignment vertical="center"/>
    </xf>
    <xf numFmtId="176" fontId="8" fillId="0" borderId="70" xfId="0" applyNumberFormat="1" applyFont="1" applyFill="1" applyBorder="1">
      <alignment vertical="center"/>
    </xf>
    <xf numFmtId="0" fontId="9" fillId="0" borderId="68" xfId="0" applyFont="1" applyBorder="1">
      <alignment vertical="center"/>
    </xf>
    <xf numFmtId="0" fontId="9" fillId="2" borderId="68" xfId="0" applyFont="1" applyFill="1" applyBorder="1">
      <alignment vertical="center"/>
    </xf>
    <xf numFmtId="0" fontId="9" fillId="0" borderId="71" xfId="0" applyFont="1" applyBorder="1">
      <alignment vertical="center"/>
    </xf>
    <xf numFmtId="176" fontId="8" fillId="0" borderId="74" xfId="0" applyNumberFormat="1" applyFont="1" applyFill="1" applyBorder="1">
      <alignment vertical="center"/>
    </xf>
    <xf numFmtId="0" fontId="9" fillId="0" borderId="72" xfId="0" applyFont="1" applyBorder="1">
      <alignment vertical="center"/>
    </xf>
    <xf numFmtId="0" fontId="9" fillId="2" borderId="72" xfId="0" applyFont="1" applyFill="1" applyBorder="1">
      <alignment vertical="center"/>
    </xf>
    <xf numFmtId="0" fontId="9" fillId="0" borderId="75" xfId="0" applyFont="1" applyBorder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2" borderId="6" xfId="0" applyFont="1" applyFill="1" applyBorder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9" fillId="0" borderId="29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5" xfId="0" applyFont="1" applyFill="1" applyBorder="1" applyAlignment="1">
      <alignment horizontal="center" vertical="center" wrapText="1" shrinkToFit="1"/>
    </xf>
    <xf numFmtId="0" fontId="9" fillId="0" borderId="36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 shrinkToFit="1"/>
    </xf>
    <xf numFmtId="0" fontId="12" fillId="0" borderId="43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60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0" fontId="9" fillId="0" borderId="72" xfId="0" applyFont="1" applyFill="1" applyBorder="1" applyAlignment="1">
      <alignment horizontal="center" vertical="center"/>
    </xf>
    <xf numFmtId="0" fontId="9" fillId="0" borderId="73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67" xfId="0" applyFont="1" applyFill="1" applyBorder="1" applyAlignment="1">
      <alignment horizontal="center" vertical="center" wrapText="1"/>
    </xf>
    <xf numFmtId="0" fontId="9" fillId="0" borderId="68" xfId="0" applyFont="1" applyFill="1" applyBorder="1" applyAlignment="1">
      <alignment horizontal="center" vertical="center"/>
    </xf>
    <xf numFmtId="0" fontId="9" fillId="0" borderId="69" xfId="0" applyFont="1" applyFill="1" applyBorder="1" applyAlignment="1">
      <alignment horizontal="center" vertical="center"/>
    </xf>
  </cellXfs>
  <cellStyles count="5">
    <cellStyle name="桁区切り 2" xfId="2" xr:uid="{00000000-0005-0000-0000-000000000000}"/>
    <cellStyle name="桁区切り 3" xfId="3" xr:uid="{00000000-0005-0000-0000-000001000000}"/>
    <cellStyle name="通貨" xfId="4" builtinId="7"/>
    <cellStyle name="標準" xfId="0" builtinId="0"/>
    <cellStyle name="標準 2" xfId="1" xr:uid="{00000000-0005-0000-0000-000004000000}"/>
  </cellStyles>
  <dxfs count="0"/>
  <tableStyles count="0" defaultTableStyle="TableStyleMedium9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2"/>
  <sheetViews>
    <sheetView tabSelected="1" view="pageBreakPreview" zoomScale="60" zoomScaleNormal="100" workbookViewId="0">
      <selection activeCell="B1" sqref="B1"/>
    </sheetView>
  </sheetViews>
  <sheetFormatPr defaultRowHeight="14.25" x14ac:dyDescent="0.15"/>
  <cols>
    <col min="1" max="1" width="3.875" style="1" customWidth="1"/>
    <col min="2" max="2" width="22.75" style="1" bestFit="1" customWidth="1"/>
    <col min="3" max="4" width="29.625" style="1" customWidth="1"/>
    <col min="5" max="5" width="20.875" style="1" customWidth="1"/>
    <col min="6" max="16384" width="9" style="1"/>
  </cols>
  <sheetData>
    <row r="1" spans="2:7" ht="33.75" customHeight="1" x14ac:dyDescent="0.15"/>
    <row r="2" spans="2:7" ht="33.75" customHeight="1" x14ac:dyDescent="0.15">
      <c r="B2" s="1" t="s">
        <v>27</v>
      </c>
    </row>
    <row r="3" spans="2:7" ht="33.75" customHeight="1" x14ac:dyDescent="0.15">
      <c r="B3" s="5"/>
      <c r="C3" s="8" t="s">
        <v>36</v>
      </c>
      <c r="D3" s="8" t="s">
        <v>37</v>
      </c>
      <c r="E3" s="6"/>
    </row>
    <row r="4" spans="2:7" ht="38.1" customHeight="1" x14ac:dyDescent="0.15">
      <c r="B4" s="3" t="s">
        <v>28</v>
      </c>
      <c r="C4" s="2"/>
      <c r="D4" s="2"/>
      <c r="E4" s="6"/>
    </row>
    <row r="5" spans="2:7" ht="38.1" customHeight="1" x14ac:dyDescent="0.15">
      <c r="B5" s="3" t="s">
        <v>29</v>
      </c>
      <c r="C5" s="2"/>
      <c r="D5" s="2"/>
      <c r="E5" s="6"/>
    </row>
    <row r="6" spans="2:7" ht="38.1" customHeight="1" x14ac:dyDescent="0.15">
      <c r="B6" s="11" t="s">
        <v>30</v>
      </c>
      <c r="C6" s="2"/>
      <c r="D6" s="2"/>
      <c r="E6" s="6"/>
    </row>
    <row r="7" spans="2:7" ht="50.1" customHeight="1" x14ac:dyDescent="0.15">
      <c r="B7" s="3" t="s">
        <v>32</v>
      </c>
      <c r="C7" s="112"/>
      <c r="D7" s="113"/>
      <c r="E7" s="9" t="s">
        <v>34</v>
      </c>
    </row>
    <row r="8" spans="2:7" ht="50.1" customHeight="1" x14ac:dyDescent="0.15">
      <c r="B8" s="4" t="s">
        <v>33</v>
      </c>
      <c r="C8" s="112"/>
      <c r="D8" s="113"/>
      <c r="E8" s="10" t="s">
        <v>35</v>
      </c>
    </row>
    <row r="9" spans="2:7" ht="33.75" customHeight="1" x14ac:dyDescent="0.15"/>
    <row r="10" spans="2:7" ht="27.75" customHeight="1" x14ac:dyDescent="0.15">
      <c r="B10" s="114" t="s">
        <v>53</v>
      </c>
      <c r="C10" s="114"/>
      <c r="D10" s="114"/>
      <c r="E10" s="114"/>
      <c r="F10" s="7"/>
      <c r="G10" s="7"/>
    </row>
    <row r="11" spans="2:7" ht="27.75" customHeight="1" x14ac:dyDescent="0.15">
      <c r="B11" t="s">
        <v>38</v>
      </c>
    </row>
    <row r="12" spans="2:7" ht="27.75" customHeight="1" x14ac:dyDescent="0.15"/>
  </sheetData>
  <mergeCells count="3">
    <mergeCell ref="C7:D7"/>
    <mergeCell ref="C8:D8"/>
    <mergeCell ref="B10:E10"/>
  </mergeCells>
  <phoneticPr fontId="1"/>
  <pageMargins left="0.78740157480314965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39"/>
  <sheetViews>
    <sheetView view="pageBreakPreview" zoomScale="90" zoomScaleNormal="115" zoomScaleSheetLayoutView="90" workbookViewId="0">
      <selection activeCell="B2" sqref="B2"/>
    </sheetView>
  </sheetViews>
  <sheetFormatPr defaultRowHeight="24" customHeight="1" x14ac:dyDescent="0.15"/>
  <cols>
    <col min="1" max="1" width="1.375" style="12" customWidth="1"/>
    <col min="2" max="2" width="15.875" style="12" customWidth="1"/>
    <col min="3" max="3" width="10.375" style="31" customWidth="1"/>
    <col min="4" max="4" width="3" style="12" customWidth="1"/>
    <col min="5" max="5" width="12" style="12" customWidth="1"/>
    <col min="6" max="6" width="3.375" style="12" bestFit="1" customWidth="1"/>
    <col min="7" max="7" width="2.875" style="12" customWidth="1"/>
    <col min="8" max="8" width="13.25" style="12" customWidth="1"/>
    <col min="9" max="9" width="5.625" style="12" bestFit="1" customWidth="1"/>
    <col min="10" max="10" width="3.375" style="12" bestFit="1" customWidth="1"/>
    <col min="11" max="11" width="3.5" style="12" bestFit="1" customWidth="1"/>
    <col min="12" max="12" width="2.75" style="12" customWidth="1"/>
    <col min="13" max="13" width="3.375" style="12" bestFit="1" customWidth="1"/>
    <col min="14" max="14" width="14.5" style="12" customWidth="1"/>
    <col min="15" max="15" width="3.375" style="12" bestFit="1" customWidth="1"/>
    <col min="16" max="16" width="9" style="12" customWidth="1"/>
    <col min="17" max="18" width="9" style="12"/>
    <col min="19" max="19" width="11.5" style="12" customWidth="1"/>
    <col min="20" max="16384" width="9" style="12"/>
  </cols>
  <sheetData>
    <row r="1" spans="2:16" ht="29.25" customHeight="1" thickBot="1" x14ac:dyDescent="0.2">
      <c r="B1" s="123" t="s">
        <v>26</v>
      </c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2:16" ht="32.25" customHeight="1" thickBot="1" x14ac:dyDescent="0.2">
      <c r="B2" s="23" t="s">
        <v>7</v>
      </c>
      <c r="C2" s="131" t="s">
        <v>8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3"/>
    </row>
    <row r="3" spans="2:16" ht="43.5" customHeight="1" thickBot="1" x14ac:dyDescent="0.2">
      <c r="B3" s="24" t="s">
        <v>54</v>
      </c>
      <c r="C3" s="25"/>
      <c r="D3" s="26" t="s">
        <v>0</v>
      </c>
      <c r="E3" s="27"/>
      <c r="F3" s="26" t="s">
        <v>1</v>
      </c>
      <c r="G3" s="26" t="s">
        <v>2</v>
      </c>
      <c r="H3" s="28">
        <v>147</v>
      </c>
      <c r="I3" s="29" t="s">
        <v>3</v>
      </c>
      <c r="J3" s="29" t="s">
        <v>2</v>
      </c>
      <c r="K3" s="26">
        <v>12</v>
      </c>
      <c r="L3" s="26" t="s">
        <v>4</v>
      </c>
      <c r="M3" s="26" t="s">
        <v>5</v>
      </c>
      <c r="N3" s="27"/>
      <c r="O3" s="29" t="s">
        <v>1</v>
      </c>
      <c r="P3" s="30" t="s">
        <v>6</v>
      </c>
    </row>
    <row r="4" spans="2:16" ht="8.25" customHeight="1" x14ac:dyDescent="0.15"/>
    <row r="5" spans="2:16" ht="8.25" customHeight="1" thickBot="1" x14ac:dyDescent="0.2"/>
    <row r="6" spans="2:16" ht="34.5" customHeight="1" x14ac:dyDescent="0.15">
      <c r="B6" s="32" t="s">
        <v>7</v>
      </c>
      <c r="C6" s="126" t="s">
        <v>9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8"/>
    </row>
    <row r="7" spans="2:16" ht="27" customHeight="1" x14ac:dyDescent="0.15">
      <c r="B7" s="129" t="s">
        <v>55</v>
      </c>
      <c r="C7" s="33" t="s">
        <v>40</v>
      </c>
      <c r="D7" s="34" t="s">
        <v>0</v>
      </c>
      <c r="E7" s="35"/>
      <c r="F7" s="34" t="s">
        <v>1</v>
      </c>
      <c r="G7" s="34" t="s">
        <v>2</v>
      </c>
      <c r="H7" s="36">
        <v>15415</v>
      </c>
      <c r="I7" s="34" t="s">
        <v>10</v>
      </c>
      <c r="J7" s="34"/>
      <c r="K7" s="34" t="s">
        <v>5</v>
      </c>
      <c r="L7" s="34"/>
      <c r="M7" s="34"/>
      <c r="N7" s="35"/>
      <c r="O7" s="34" t="s">
        <v>1</v>
      </c>
      <c r="P7" s="37"/>
    </row>
    <row r="8" spans="2:16" ht="27" customHeight="1" x14ac:dyDescent="0.15">
      <c r="B8" s="130"/>
      <c r="C8" s="38" t="s">
        <v>49</v>
      </c>
      <c r="D8" s="39" t="s">
        <v>0</v>
      </c>
      <c r="E8" s="40"/>
      <c r="F8" s="39" t="s">
        <v>42</v>
      </c>
      <c r="G8" s="39" t="s">
        <v>43</v>
      </c>
      <c r="H8" s="13">
        <f>ROUND(H7*0.4,0)</f>
        <v>6166</v>
      </c>
      <c r="I8" s="39" t="s">
        <v>10</v>
      </c>
      <c r="J8" s="39"/>
      <c r="K8" s="39" t="s">
        <v>41</v>
      </c>
      <c r="L8" s="39"/>
      <c r="M8" s="39"/>
      <c r="N8" s="40"/>
      <c r="O8" s="39" t="s">
        <v>42</v>
      </c>
      <c r="P8" s="41"/>
    </row>
    <row r="9" spans="2:16" ht="27" customHeight="1" x14ac:dyDescent="0.15">
      <c r="B9" s="129" t="s">
        <v>56</v>
      </c>
      <c r="C9" s="33" t="s">
        <v>40</v>
      </c>
      <c r="D9" s="34" t="s">
        <v>0</v>
      </c>
      <c r="E9" s="35"/>
      <c r="F9" s="34" t="s">
        <v>1</v>
      </c>
      <c r="G9" s="34" t="s">
        <v>2</v>
      </c>
      <c r="H9" s="36">
        <v>15851</v>
      </c>
      <c r="I9" s="34" t="s">
        <v>10</v>
      </c>
      <c r="J9" s="34"/>
      <c r="K9" s="34" t="s">
        <v>5</v>
      </c>
      <c r="L9" s="34"/>
      <c r="M9" s="34"/>
      <c r="N9" s="35"/>
      <c r="O9" s="34" t="s">
        <v>1</v>
      </c>
      <c r="P9" s="37"/>
    </row>
    <row r="10" spans="2:16" ht="27" customHeight="1" x14ac:dyDescent="0.15">
      <c r="B10" s="130"/>
      <c r="C10" s="38" t="s">
        <v>49</v>
      </c>
      <c r="D10" s="39" t="s">
        <v>0</v>
      </c>
      <c r="E10" s="40"/>
      <c r="F10" s="39" t="s">
        <v>42</v>
      </c>
      <c r="G10" s="39" t="s">
        <v>43</v>
      </c>
      <c r="H10" s="13">
        <f>ROUND(H9*0.4,0)</f>
        <v>6340</v>
      </c>
      <c r="I10" s="39" t="s">
        <v>10</v>
      </c>
      <c r="J10" s="39"/>
      <c r="K10" s="39" t="s">
        <v>41</v>
      </c>
      <c r="L10" s="39"/>
      <c r="M10" s="39"/>
      <c r="N10" s="40"/>
      <c r="O10" s="39" t="s">
        <v>42</v>
      </c>
      <c r="P10" s="41"/>
    </row>
    <row r="11" spans="2:16" ht="27" customHeight="1" x14ac:dyDescent="0.15">
      <c r="B11" s="129" t="s">
        <v>57</v>
      </c>
      <c r="C11" s="33" t="s">
        <v>40</v>
      </c>
      <c r="D11" s="34" t="s">
        <v>0</v>
      </c>
      <c r="E11" s="35"/>
      <c r="F11" s="34" t="s">
        <v>1</v>
      </c>
      <c r="G11" s="34" t="s">
        <v>2</v>
      </c>
      <c r="H11" s="36">
        <v>24166</v>
      </c>
      <c r="I11" s="34" t="s">
        <v>10</v>
      </c>
      <c r="J11" s="34"/>
      <c r="K11" s="34" t="s">
        <v>5</v>
      </c>
      <c r="L11" s="34"/>
      <c r="M11" s="34"/>
      <c r="N11" s="35"/>
      <c r="O11" s="34" t="s">
        <v>1</v>
      </c>
      <c r="P11" s="37"/>
    </row>
    <row r="12" spans="2:16" ht="27" customHeight="1" x14ac:dyDescent="0.15">
      <c r="B12" s="130"/>
      <c r="C12" s="38" t="s">
        <v>49</v>
      </c>
      <c r="D12" s="39" t="s">
        <v>0</v>
      </c>
      <c r="E12" s="40"/>
      <c r="F12" s="39" t="s">
        <v>42</v>
      </c>
      <c r="G12" s="39" t="s">
        <v>43</v>
      </c>
      <c r="H12" s="13">
        <f>ROUND(H11*0.4,0)</f>
        <v>9666</v>
      </c>
      <c r="I12" s="39" t="s">
        <v>10</v>
      </c>
      <c r="J12" s="39"/>
      <c r="K12" s="39" t="s">
        <v>41</v>
      </c>
      <c r="L12" s="39"/>
      <c r="M12" s="39"/>
      <c r="N12" s="40"/>
      <c r="O12" s="39" t="s">
        <v>42</v>
      </c>
      <c r="P12" s="41"/>
    </row>
    <row r="13" spans="2:16" ht="27" customHeight="1" x14ac:dyDescent="0.15">
      <c r="B13" s="129" t="s">
        <v>58</v>
      </c>
      <c r="C13" s="33" t="s">
        <v>40</v>
      </c>
      <c r="D13" s="34" t="s">
        <v>0</v>
      </c>
      <c r="E13" s="35"/>
      <c r="F13" s="34" t="s">
        <v>1</v>
      </c>
      <c r="G13" s="34" t="s">
        <v>2</v>
      </c>
      <c r="H13" s="36">
        <v>40925</v>
      </c>
      <c r="I13" s="34" t="s">
        <v>10</v>
      </c>
      <c r="J13" s="34"/>
      <c r="K13" s="34" t="s">
        <v>5</v>
      </c>
      <c r="L13" s="34"/>
      <c r="M13" s="34"/>
      <c r="N13" s="35"/>
      <c r="O13" s="34" t="s">
        <v>1</v>
      </c>
      <c r="P13" s="37"/>
    </row>
    <row r="14" spans="2:16" ht="27" customHeight="1" x14ac:dyDescent="0.15">
      <c r="B14" s="130"/>
      <c r="C14" s="38" t="s">
        <v>49</v>
      </c>
      <c r="D14" s="39" t="s">
        <v>0</v>
      </c>
      <c r="E14" s="40"/>
      <c r="F14" s="39" t="s">
        <v>42</v>
      </c>
      <c r="G14" s="39" t="s">
        <v>43</v>
      </c>
      <c r="H14" s="13">
        <f>ROUND(H13*0.4,0)</f>
        <v>16370</v>
      </c>
      <c r="I14" s="39" t="s">
        <v>10</v>
      </c>
      <c r="J14" s="39"/>
      <c r="K14" s="39" t="s">
        <v>41</v>
      </c>
      <c r="L14" s="39"/>
      <c r="M14" s="39"/>
      <c r="N14" s="40"/>
      <c r="O14" s="39" t="s">
        <v>42</v>
      </c>
      <c r="P14" s="41"/>
    </row>
    <row r="15" spans="2:16" ht="27" customHeight="1" x14ac:dyDescent="0.15">
      <c r="B15" s="129" t="s">
        <v>59</v>
      </c>
      <c r="C15" s="33" t="s">
        <v>40</v>
      </c>
      <c r="D15" s="34" t="s">
        <v>0</v>
      </c>
      <c r="E15" s="35"/>
      <c r="F15" s="34" t="s">
        <v>1</v>
      </c>
      <c r="G15" s="34" t="s">
        <v>2</v>
      </c>
      <c r="H15" s="36">
        <v>36034</v>
      </c>
      <c r="I15" s="34" t="s">
        <v>10</v>
      </c>
      <c r="J15" s="34"/>
      <c r="K15" s="34" t="s">
        <v>5</v>
      </c>
      <c r="L15" s="34"/>
      <c r="M15" s="34"/>
      <c r="N15" s="35"/>
      <c r="O15" s="34" t="s">
        <v>1</v>
      </c>
      <c r="P15" s="37"/>
    </row>
    <row r="16" spans="2:16" ht="27" customHeight="1" x14ac:dyDescent="0.15">
      <c r="B16" s="130"/>
      <c r="C16" s="38" t="s">
        <v>49</v>
      </c>
      <c r="D16" s="39" t="s">
        <v>0</v>
      </c>
      <c r="E16" s="40"/>
      <c r="F16" s="39" t="s">
        <v>42</v>
      </c>
      <c r="G16" s="39" t="s">
        <v>43</v>
      </c>
      <c r="H16" s="13">
        <f>ROUND(H15*0.4,0)</f>
        <v>14414</v>
      </c>
      <c r="I16" s="39" t="s">
        <v>10</v>
      </c>
      <c r="J16" s="39"/>
      <c r="K16" s="39" t="s">
        <v>41</v>
      </c>
      <c r="L16" s="39"/>
      <c r="M16" s="39"/>
      <c r="N16" s="40"/>
      <c r="O16" s="39" t="s">
        <v>42</v>
      </c>
      <c r="P16" s="41"/>
    </row>
    <row r="17" spans="2:16" ht="27" customHeight="1" x14ac:dyDescent="0.15">
      <c r="B17" s="129" t="s">
        <v>60</v>
      </c>
      <c r="C17" s="33" t="s">
        <v>40</v>
      </c>
      <c r="D17" s="34" t="s">
        <v>0</v>
      </c>
      <c r="E17" s="35"/>
      <c r="F17" s="34" t="s">
        <v>1</v>
      </c>
      <c r="G17" s="34" t="s">
        <v>2</v>
      </c>
      <c r="H17" s="36">
        <v>33587</v>
      </c>
      <c r="I17" s="34" t="s">
        <v>10</v>
      </c>
      <c r="J17" s="34"/>
      <c r="K17" s="34" t="s">
        <v>5</v>
      </c>
      <c r="L17" s="34"/>
      <c r="M17" s="34"/>
      <c r="N17" s="35"/>
      <c r="O17" s="34" t="s">
        <v>1</v>
      </c>
      <c r="P17" s="37"/>
    </row>
    <row r="18" spans="2:16" ht="27" customHeight="1" x14ac:dyDescent="0.15">
      <c r="B18" s="130"/>
      <c r="C18" s="38" t="s">
        <v>49</v>
      </c>
      <c r="D18" s="39" t="s">
        <v>0</v>
      </c>
      <c r="E18" s="40"/>
      <c r="F18" s="39" t="s">
        <v>42</v>
      </c>
      <c r="G18" s="39" t="s">
        <v>43</v>
      </c>
      <c r="H18" s="13">
        <f>ROUND(H17*0.4,0)</f>
        <v>13435</v>
      </c>
      <c r="I18" s="39" t="s">
        <v>10</v>
      </c>
      <c r="J18" s="39"/>
      <c r="K18" s="39" t="s">
        <v>41</v>
      </c>
      <c r="L18" s="39"/>
      <c r="M18" s="39"/>
      <c r="N18" s="40"/>
      <c r="O18" s="39" t="s">
        <v>42</v>
      </c>
      <c r="P18" s="41"/>
    </row>
    <row r="19" spans="2:16" ht="27" customHeight="1" x14ac:dyDescent="0.15">
      <c r="B19" s="129" t="s">
        <v>61</v>
      </c>
      <c r="C19" s="33" t="s">
        <v>40</v>
      </c>
      <c r="D19" s="34" t="s">
        <v>0</v>
      </c>
      <c r="E19" s="35"/>
      <c r="F19" s="34" t="s">
        <v>1</v>
      </c>
      <c r="G19" s="34" t="s">
        <v>2</v>
      </c>
      <c r="H19" s="36">
        <v>22654</v>
      </c>
      <c r="I19" s="34" t="s">
        <v>10</v>
      </c>
      <c r="J19" s="34"/>
      <c r="K19" s="34" t="s">
        <v>5</v>
      </c>
      <c r="L19" s="34"/>
      <c r="M19" s="34"/>
      <c r="N19" s="35"/>
      <c r="O19" s="34" t="s">
        <v>1</v>
      </c>
      <c r="P19" s="37"/>
    </row>
    <row r="20" spans="2:16" ht="27" customHeight="1" x14ac:dyDescent="0.15">
      <c r="B20" s="130"/>
      <c r="C20" s="38" t="s">
        <v>49</v>
      </c>
      <c r="D20" s="39" t="s">
        <v>0</v>
      </c>
      <c r="E20" s="40"/>
      <c r="F20" s="39" t="s">
        <v>42</v>
      </c>
      <c r="G20" s="39" t="s">
        <v>43</v>
      </c>
      <c r="H20" s="13">
        <f>ROUND(H19*0.4,0)</f>
        <v>9062</v>
      </c>
      <c r="I20" s="39" t="s">
        <v>10</v>
      </c>
      <c r="J20" s="39"/>
      <c r="K20" s="39" t="s">
        <v>41</v>
      </c>
      <c r="L20" s="39"/>
      <c r="M20" s="39"/>
      <c r="N20" s="40"/>
      <c r="O20" s="39" t="s">
        <v>42</v>
      </c>
      <c r="P20" s="41"/>
    </row>
    <row r="21" spans="2:16" ht="27" customHeight="1" x14ac:dyDescent="0.15">
      <c r="B21" s="129" t="s">
        <v>62</v>
      </c>
      <c r="C21" s="33" t="s">
        <v>40</v>
      </c>
      <c r="D21" s="34" t="s">
        <v>0</v>
      </c>
      <c r="E21" s="35"/>
      <c r="F21" s="34" t="s">
        <v>1</v>
      </c>
      <c r="G21" s="34" t="s">
        <v>2</v>
      </c>
      <c r="H21" s="36">
        <v>14866</v>
      </c>
      <c r="I21" s="34" t="s">
        <v>10</v>
      </c>
      <c r="J21" s="34"/>
      <c r="K21" s="34" t="s">
        <v>5</v>
      </c>
      <c r="L21" s="34"/>
      <c r="M21" s="34"/>
      <c r="N21" s="35"/>
      <c r="O21" s="34" t="s">
        <v>1</v>
      </c>
      <c r="P21" s="37"/>
    </row>
    <row r="22" spans="2:16" ht="27" customHeight="1" x14ac:dyDescent="0.15">
      <c r="B22" s="130"/>
      <c r="C22" s="38" t="s">
        <v>49</v>
      </c>
      <c r="D22" s="39" t="s">
        <v>0</v>
      </c>
      <c r="E22" s="40"/>
      <c r="F22" s="39" t="s">
        <v>42</v>
      </c>
      <c r="G22" s="39" t="s">
        <v>43</v>
      </c>
      <c r="H22" s="13">
        <f>ROUND(H21*0.4,0)</f>
        <v>5946</v>
      </c>
      <c r="I22" s="39" t="s">
        <v>10</v>
      </c>
      <c r="J22" s="39"/>
      <c r="K22" s="39" t="s">
        <v>41</v>
      </c>
      <c r="L22" s="39"/>
      <c r="M22" s="39"/>
      <c r="N22" s="40"/>
      <c r="O22" s="39" t="s">
        <v>42</v>
      </c>
      <c r="P22" s="41"/>
    </row>
    <row r="23" spans="2:16" ht="27" customHeight="1" x14ac:dyDescent="0.15">
      <c r="B23" s="129" t="s">
        <v>63</v>
      </c>
      <c r="C23" s="33" t="s">
        <v>40</v>
      </c>
      <c r="D23" s="34" t="s">
        <v>0</v>
      </c>
      <c r="E23" s="35"/>
      <c r="F23" s="34" t="s">
        <v>1</v>
      </c>
      <c r="G23" s="34" t="s">
        <v>2</v>
      </c>
      <c r="H23" s="36">
        <v>20506</v>
      </c>
      <c r="I23" s="34" t="s">
        <v>10</v>
      </c>
      <c r="J23" s="34"/>
      <c r="K23" s="34" t="s">
        <v>5</v>
      </c>
      <c r="L23" s="34"/>
      <c r="M23" s="34"/>
      <c r="N23" s="35"/>
      <c r="O23" s="34" t="s">
        <v>1</v>
      </c>
      <c r="P23" s="37"/>
    </row>
    <row r="24" spans="2:16" ht="27" customHeight="1" x14ac:dyDescent="0.15">
      <c r="B24" s="130"/>
      <c r="C24" s="38" t="s">
        <v>49</v>
      </c>
      <c r="D24" s="39" t="s">
        <v>0</v>
      </c>
      <c r="E24" s="40"/>
      <c r="F24" s="39" t="s">
        <v>42</v>
      </c>
      <c r="G24" s="39" t="s">
        <v>43</v>
      </c>
      <c r="H24" s="13">
        <f>ROUND(H23*0.4,0)</f>
        <v>8202</v>
      </c>
      <c r="I24" s="39" t="s">
        <v>10</v>
      </c>
      <c r="J24" s="39"/>
      <c r="K24" s="39" t="s">
        <v>41</v>
      </c>
      <c r="L24" s="39"/>
      <c r="M24" s="39"/>
      <c r="N24" s="40"/>
      <c r="O24" s="39" t="s">
        <v>42</v>
      </c>
      <c r="P24" s="41"/>
    </row>
    <row r="25" spans="2:16" ht="27" customHeight="1" x14ac:dyDescent="0.15">
      <c r="B25" s="129" t="s">
        <v>64</v>
      </c>
      <c r="C25" s="33" t="s">
        <v>40</v>
      </c>
      <c r="D25" s="34" t="s">
        <v>0</v>
      </c>
      <c r="E25" s="35"/>
      <c r="F25" s="34" t="s">
        <v>1</v>
      </c>
      <c r="G25" s="34" t="s">
        <v>2</v>
      </c>
      <c r="H25" s="36">
        <v>27431</v>
      </c>
      <c r="I25" s="34" t="s">
        <v>10</v>
      </c>
      <c r="J25" s="34"/>
      <c r="K25" s="34" t="s">
        <v>5</v>
      </c>
      <c r="L25" s="34"/>
      <c r="M25" s="34"/>
      <c r="N25" s="35"/>
      <c r="O25" s="34" t="s">
        <v>1</v>
      </c>
      <c r="P25" s="37"/>
    </row>
    <row r="26" spans="2:16" ht="27" customHeight="1" x14ac:dyDescent="0.15">
      <c r="B26" s="130"/>
      <c r="C26" s="38" t="s">
        <v>49</v>
      </c>
      <c r="D26" s="39" t="s">
        <v>0</v>
      </c>
      <c r="E26" s="40"/>
      <c r="F26" s="39" t="s">
        <v>42</v>
      </c>
      <c r="G26" s="39" t="s">
        <v>43</v>
      </c>
      <c r="H26" s="13">
        <f>ROUND(H25*0.4,0)</f>
        <v>10972</v>
      </c>
      <c r="I26" s="39" t="s">
        <v>10</v>
      </c>
      <c r="J26" s="39"/>
      <c r="K26" s="39" t="s">
        <v>41</v>
      </c>
      <c r="L26" s="39"/>
      <c r="M26" s="39"/>
      <c r="N26" s="40"/>
      <c r="O26" s="39" t="s">
        <v>42</v>
      </c>
      <c r="P26" s="41"/>
    </row>
    <row r="27" spans="2:16" ht="27" customHeight="1" x14ac:dyDescent="0.15">
      <c r="B27" s="129" t="s">
        <v>65</v>
      </c>
      <c r="C27" s="33" t="s">
        <v>40</v>
      </c>
      <c r="D27" s="34" t="s">
        <v>0</v>
      </c>
      <c r="E27" s="35"/>
      <c r="F27" s="34" t="s">
        <v>1</v>
      </c>
      <c r="G27" s="34" t="s">
        <v>2</v>
      </c>
      <c r="H27" s="36">
        <v>24962</v>
      </c>
      <c r="I27" s="34" t="s">
        <v>10</v>
      </c>
      <c r="J27" s="34"/>
      <c r="K27" s="34" t="s">
        <v>5</v>
      </c>
      <c r="L27" s="34"/>
      <c r="M27" s="34"/>
      <c r="N27" s="35"/>
      <c r="O27" s="34" t="s">
        <v>1</v>
      </c>
      <c r="P27" s="37"/>
    </row>
    <row r="28" spans="2:16" ht="27" customHeight="1" x14ac:dyDescent="0.15">
      <c r="B28" s="130"/>
      <c r="C28" s="38" t="s">
        <v>49</v>
      </c>
      <c r="D28" s="39" t="s">
        <v>0</v>
      </c>
      <c r="E28" s="40"/>
      <c r="F28" s="39" t="s">
        <v>42</v>
      </c>
      <c r="G28" s="39" t="s">
        <v>43</v>
      </c>
      <c r="H28" s="13">
        <f>ROUND(H27*0.4,0)</f>
        <v>9985</v>
      </c>
      <c r="I28" s="39" t="s">
        <v>10</v>
      </c>
      <c r="J28" s="39"/>
      <c r="K28" s="39" t="s">
        <v>41</v>
      </c>
      <c r="L28" s="39"/>
      <c r="M28" s="39"/>
      <c r="N28" s="40"/>
      <c r="O28" s="39" t="s">
        <v>42</v>
      </c>
      <c r="P28" s="41"/>
    </row>
    <row r="29" spans="2:16" ht="27" customHeight="1" x14ac:dyDescent="0.15">
      <c r="B29" s="129" t="s">
        <v>66</v>
      </c>
      <c r="C29" s="33" t="s">
        <v>40</v>
      </c>
      <c r="D29" s="34" t="s">
        <v>0</v>
      </c>
      <c r="E29" s="35"/>
      <c r="F29" s="34" t="s">
        <v>1</v>
      </c>
      <c r="G29" s="34" t="s">
        <v>2</v>
      </c>
      <c r="H29" s="36">
        <v>15870</v>
      </c>
      <c r="I29" s="34" t="s">
        <v>10</v>
      </c>
      <c r="J29" s="34"/>
      <c r="K29" s="34" t="s">
        <v>5</v>
      </c>
      <c r="L29" s="34"/>
      <c r="M29" s="34"/>
      <c r="N29" s="35"/>
      <c r="O29" s="34" t="s">
        <v>1</v>
      </c>
      <c r="P29" s="37"/>
    </row>
    <row r="30" spans="2:16" ht="27" customHeight="1" thickBot="1" x14ac:dyDescent="0.2">
      <c r="B30" s="134"/>
      <c r="C30" s="38" t="s">
        <v>49</v>
      </c>
      <c r="D30" s="42" t="s">
        <v>0</v>
      </c>
      <c r="E30" s="43"/>
      <c r="F30" s="42" t="s">
        <v>42</v>
      </c>
      <c r="G30" s="42" t="s">
        <v>43</v>
      </c>
      <c r="H30" s="13">
        <f>ROUND(H29*0.4,0)</f>
        <v>6348</v>
      </c>
      <c r="I30" s="42" t="s">
        <v>10</v>
      </c>
      <c r="J30" s="42"/>
      <c r="K30" s="42" t="s">
        <v>41</v>
      </c>
      <c r="L30" s="42"/>
      <c r="M30" s="42"/>
      <c r="N30" s="43"/>
      <c r="O30" s="42" t="s">
        <v>42</v>
      </c>
      <c r="P30" s="44"/>
    </row>
    <row r="31" spans="2:16" ht="27" customHeight="1" thickTop="1" x14ac:dyDescent="0.15">
      <c r="B31" s="115" t="s">
        <v>44</v>
      </c>
      <c r="C31" s="117" t="s">
        <v>40</v>
      </c>
      <c r="D31" s="118"/>
      <c r="E31" s="118"/>
      <c r="F31" s="118"/>
      <c r="G31" s="119"/>
      <c r="H31" s="14">
        <f>H7+H9+H11+H13+H15+H17+H19+H21+H23+H25+H27+H29</f>
        <v>292267</v>
      </c>
      <c r="I31" s="45" t="s">
        <v>10</v>
      </c>
      <c r="J31" s="45"/>
      <c r="K31" s="45"/>
      <c r="L31" s="45"/>
      <c r="M31" s="45"/>
      <c r="N31" s="46"/>
      <c r="O31" s="45" t="s">
        <v>1</v>
      </c>
      <c r="P31" s="47"/>
    </row>
    <row r="32" spans="2:16" ht="27" customHeight="1" thickBot="1" x14ac:dyDescent="0.2">
      <c r="B32" s="116"/>
      <c r="C32" s="120" t="s">
        <v>50</v>
      </c>
      <c r="D32" s="121"/>
      <c r="E32" s="121"/>
      <c r="F32" s="121"/>
      <c r="G32" s="122"/>
      <c r="H32" s="15">
        <f>H8+H10+H12+H14+H16+H18+H20+H22+H24+H26+H28+H30</f>
        <v>116906</v>
      </c>
      <c r="I32" s="48" t="s">
        <v>10</v>
      </c>
      <c r="J32" s="48"/>
      <c r="K32" s="48"/>
      <c r="L32" s="48"/>
      <c r="M32" s="48"/>
      <c r="N32" s="49"/>
      <c r="O32" s="48" t="s">
        <v>42</v>
      </c>
      <c r="P32" s="50"/>
    </row>
    <row r="33" spans="2:16" ht="43.5" customHeight="1" thickTop="1" thickBot="1" x14ac:dyDescent="0.2">
      <c r="B33" s="51" t="s">
        <v>12</v>
      </c>
      <c r="C33" s="52"/>
      <c r="D33" s="19"/>
      <c r="E33" s="19"/>
      <c r="F33" s="19"/>
      <c r="G33" s="19"/>
      <c r="H33" s="16"/>
      <c r="I33" s="19"/>
      <c r="J33" s="19"/>
      <c r="K33" s="19"/>
      <c r="L33" s="19"/>
      <c r="M33" s="19"/>
      <c r="N33" s="53"/>
      <c r="O33" s="19" t="s">
        <v>1</v>
      </c>
      <c r="P33" s="54" t="s">
        <v>11</v>
      </c>
    </row>
    <row r="34" spans="2:16" ht="6.75" customHeight="1" x14ac:dyDescent="0.15">
      <c r="B34" s="55"/>
      <c r="C34" s="56"/>
      <c r="D34" s="20"/>
      <c r="E34" s="20"/>
      <c r="F34" s="20"/>
      <c r="G34" s="20"/>
      <c r="H34" s="17"/>
      <c r="I34" s="20"/>
      <c r="J34" s="20"/>
      <c r="K34" s="20"/>
      <c r="L34" s="20"/>
      <c r="M34" s="20"/>
      <c r="N34" s="57"/>
      <c r="O34" s="20"/>
      <c r="P34" s="20"/>
    </row>
    <row r="35" spans="2:16" ht="3.75" customHeight="1" x14ac:dyDescent="0.15"/>
    <row r="36" spans="2:16" ht="31.5" customHeight="1" x14ac:dyDescent="0.15">
      <c r="B36" s="12" t="s">
        <v>23</v>
      </c>
      <c r="H36" s="18"/>
      <c r="I36" s="18"/>
      <c r="J36" s="18"/>
      <c r="K36" s="18"/>
      <c r="L36" s="18"/>
      <c r="M36" s="57"/>
      <c r="N36" s="57"/>
      <c r="O36" s="20"/>
    </row>
    <row r="37" spans="2:16" ht="24" customHeight="1" x14ac:dyDescent="0.15">
      <c r="B37" s="125" t="s">
        <v>39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</row>
    <row r="38" spans="2:16" ht="24" customHeight="1" x14ac:dyDescent="0.15">
      <c r="B38" s="12" t="s">
        <v>24</v>
      </c>
    </row>
    <row r="39" spans="2:16" ht="24" customHeight="1" x14ac:dyDescent="0.15">
      <c r="B39" s="12" t="s">
        <v>22</v>
      </c>
    </row>
  </sheetData>
  <mergeCells count="19">
    <mergeCell ref="B27:B28"/>
    <mergeCell ref="C2:P2"/>
    <mergeCell ref="B29:B30"/>
    <mergeCell ref="B31:B32"/>
    <mergeCell ref="C31:G31"/>
    <mergeCell ref="C32:G32"/>
    <mergeCell ref="B1:P1"/>
    <mergeCell ref="B37:P37"/>
    <mergeCell ref="C6:P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</mergeCells>
  <phoneticPr fontId="1"/>
  <pageMargins left="0.59055118110236227" right="0.19685039370078741" top="0.55118110236220474" bottom="0.43307086614173229" header="0.31496062992125984" footer="0.31496062992125984"/>
  <pageSetup paperSize="9" scale="82" orientation="portrait" horizontalDpi="300" verticalDpi="300" r:id="rId1"/>
  <headerFooter>
    <oddHeader>&amp;L&amp;"ＭＳ 明朝,標準"別添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39"/>
  <sheetViews>
    <sheetView view="pageBreakPreview" zoomScale="90" zoomScaleNormal="100" zoomScaleSheetLayoutView="90" workbookViewId="0">
      <selection activeCell="B2" sqref="B2"/>
    </sheetView>
  </sheetViews>
  <sheetFormatPr defaultRowHeight="24" customHeight="1" x14ac:dyDescent="0.15"/>
  <cols>
    <col min="1" max="1" width="1.375" style="12" customWidth="1"/>
    <col min="2" max="2" width="15.875" style="12" customWidth="1"/>
    <col min="3" max="3" width="10.375" style="31" customWidth="1"/>
    <col min="4" max="4" width="3" style="12" customWidth="1"/>
    <col min="5" max="5" width="12" style="12" customWidth="1"/>
    <col min="6" max="6" width="3.375" style="12" bestFit="1" customWidth="1"/>
    <col min="7" max="7" width="2.875" style="12" customWidth="1"/>
    <col min="8" max="8" width="13.25" style="12" customWidth="1"/>
    <col min="9" max="9" width="5.625" style="12" bestFit="1" customWidth="1"/>
    <col min="10" max="10" width="3.375" style="12" bestFit="1" customWidth="1"/>
    <col min="11" max="11" width="3.5" style="12" bestFit="1" customWidth="1"/>
    <col min="12" max="12" width="2.75" style="12" customWidth="1"/>
    <col min="13" max="13" width="3.375" style="12" bestFit="1" customWidth="1"/>
    <col min="14" max="14" width="14.5" style="12" customWidth="1"/>
    <col min="15" max="15" width="3.375" style="12" bestFit="1" customWidth="1"/>
    <col min="16" max="18" width="9" style="12"/>
    <col min="19" max="19" width="12.5" style="12" customWidth="1"/>
    <col min="20" max="16384" width="9" style="12"/>
  </cols>
  <sheetData>
    <row r="1" spans="2:16" ht="35.25" customHeight="1" thickBot="1" x14ac:dyDescent="0.2">
      <c r="B1" s="123" t="s">
        <v>31</v>
      </c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2:16" ht="32.25" customHeight="1" thickBot="1" x14ac:dyDescent="0.2">
      <c r="B2" s="23" t="s">
        <v>7</v>
      </c>
      <c r="C2" s="131" t="s">
        <v>8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3"/>
    </row>
    <row r="3" spans="2:16" ht="43.5" customHeight="1" thickBot="1" x14ac:dyDescent="0.2">
      <c r="B3" s="24" t="s">
        <v>54</v>
      </c>
      <c r="C3" s="58"/>
      <c r="D3" s="26" t="s">
        <v>0</v>
      </c>
      <c r="E3" s="27"/>
      <c r="F3" s="26" t="s">
        <v>1</v>
      </c>
      <c r="G3" s="26" t="s">
        <v>2</v>
      </c>
      <c r="H3" s="59">
        <v>63</v>
      </c>
      <c r="I3" s="29" t="s">
        <v>3</v>
      </c>
      <c r="J3" s="29" t="s">
        <v>2</v>
      </c>
      <c r="K3" s="26">
        <v>12</v>
      </c>
      <c r="L3" s="26" t="s">
        <v>4</v>
      </c>
      <c r="M3" s="26" t="s">
        <v>5</v>
      </c>
      <c r="N3" s="27"/>
      <c r="O3" s="29" t="s">
        <v>1</v>
      </c>
      <c r="P3" s="30" t="s">
        <v>6</v>
      </c>
    </row>
    <row r="4" spans="2:16" ht="9.75" customHeight="1" x14ac:dyDescent="0.15"/>
    <row r="5" spans="2:16" ht="9.75" customHeight="1" thickBot="1" x14ac:dyDescent="0.2"/>
    <row r="6" spans="2:16" ht="34.5" customHeight="1" x14ac:dyDescent="0.15">
      <c r="B6" s="32" t="s">
        <v>7</v>
      </c>
      <c r="C6" s="126" t="s">
        <v>9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8"/>
    </row>
    <row r="7" spans="2:16" ht="27" customHeight="1" x14ac:dyDescent="0.15">
      <c r="B7" s="129" t="s">
        <v>55</v>
      </c>
      <c r="C7" s="33" t="s">
        <v>40</v>
      </c>
      <c r="D7" s="34" t="s">
        <v>0</v>
      </c>
      <c r="E7" s="35"/>
      <c r="F7" s="34" t="s">
        <v>1</v>
      </c>
      <c r="G7" s="34" t="s">
        <v>2</v>
      </c>
      <c r="H7" s="36">
        <v>2561</v>
      </c>
      <c r="I7" s="34" t="s">
        <v>10</v>
      </c>
      <c r="J7" s="34"/>
      <c r="K7" s="34" t="s">
        <v>5</v>
      </c>
      <c r="L7" s="34"/>
      <c r="M7" s="34"/>
      <c r="N7" s="35"/>
      <c r="O7" s="34" t="s">
        <v>1</v>
      </c>
      <c r="P7" s="37"/>
    </row>
    <row r="8" spans="2:16" ht="27" customHeight="1" x14ac:dyDescent="0.15">
      <c r="B8" s="130"/>
      <c r="C8" s="38" t="s">
        <v>49</v>
      </c>
      <c r="D8" s="39" t="s">
        <v>0</v>
      </c>
      <c r="E8" s="40"/>
      <c r="F8" s="39" t="s">
        <v>1</v>
      </c>
      <c r="G8" s="39" t="s">
        <v>2</v>
      </c>
      <c r="H8" s="13">
        <f>ROUND(H7*0.4,0)</f>
        <v>1024</v>
      </c>
      <c r="I8" s="39" t="s">
        <v>10</v>
      </c>
      <c r="J8" s="39"/>
      <c r="K8" s="39" t="s">
        <v>5</v>
      </c>
      <c r="L8" s="39"/>
      <c r="M8" s="39"/>
      <c r="N8" s="40"/>
      <c r="O8" s="39" t="s">
        <v>1</v>
      </c>
      <c r="P8" s="41"/>
    </row>
    <row r="9" spans="2:16" ht="27" customHeight="1" x14ac:dyDescent="0.15">
      <c r="B9" s="129" t="s">
        <v>56</v>
      </c>
      <c r="C9" s="33" t="s">
        <v>40</v>
      </c>
      <c r="D9" s="34" t="s">
        <v>0</v>
      </c>
      <c r="E9" s="35"/>
      <c r="F9" s="34" t="s">
        <v>1</v>
      </c>
      <c r="G9" s="34" t="s">
        <v>2</v>
      </c>
      <c r="H9" s="36">
        <v>2983</v>
      </c>
      <c r="I9" s="34" t="s">
        <v>10</v>
      </c>
      <c r="J9" s="34"/>
      <c r="K9" s="34" t="s">
        <v>5</v>
      </c>
      <c r="L9" s="34"/>
      <c r="M9" s="34"/>
      <c r="N9" s="35"/>
      <c r="O9" s="34" t="s">
        <v>1</v>
      </c>
      <c r="P9" s="37"/>
    </row>
    <row r="10" spans="2:16" ht="27" customHeight="1" x14ac:dyDescent="0.15">
      <c r="B10" s="130"/>
      <c r="C10" s="38" t="s">
        <v>49</v>
      </c>
      <c r="D10" s="39" t="s">
        <v>0</v>
      </c>
      <c r="E10" s="40"/>
      <c r="F10" s="39" t="s">
        <v>1</v>
      </c>
      <c r="G10" s="39" t="s">
        <v>2</v>
      </c>
      <c r="H10" s="13">
        <f>ROUND(H9*0.4,0)</f>
        <v>1193</v>
      </c>
      <c r="I10" s="39" t="s">
        <v>10</v>
      </c>
      <c r="J10" s="39"/>
      <c r="K10" s="39" t="s">
        <v>5</v>
      </c>
      <c r="L10" s="39"/>
      <c r="M10" s="39"/>
      <c r="N10" s="40"/>
      <c r="O10" s="39" t="s">
        <v>1</v>
      </c>
      <c r="P10" s="41"/>
    </row>
    <row r="11" spans="2:16" ht="27" customHeight="1" x14ac:dyDescent="0.15">
      <c r="B11" s="129" t="s">
        <v>57</v>
      </c>
      <c r="C11" s="33" t="s">
        <v>40</v>
      </c>
      <c r="D11" s="34" t="s">
        <v>0</v>
      </c>
      <c r="E11" s="35"/>
      <c r="F11" s="34" t="s">
        <v>1</v>
      </c>
      <c r="G11" s="34" t="s">
        <v>2</v>
      </c>
      <c r="H11" s="36">
        <v>5771</v>
      </c>
      <c r="I11" s="34" t="s">
        <v>10</v>
      </c>
      <c r="J11" s="34"/>
      <c r="K11" s="34" t="s">
        <v>5</v>
      </c>
      <c r="L11" s="34"/>
      <c r="M11" s="34"/>
      <c r="N11" s="35"/>
      <c r="O11" s="34" t="s">
        <v>1</v>
      </c>
      <c r="P11" s="37"/>
    </row>
    <row r="12" spans="2:16" ht="27" customHeight="1" x14ac:dyDescent="0.15">
      <c r="B12" s="130"/>
      <c r="C12" s="38" t="s">
        <v>49</v>
      </c>
      <c r="D12" s="39" t="s">
        <v>0</v>
      </c>
      <c r="E12" s="40"/>
      <c r="F12" s="39" t="s">
        <v>1</v>
      </c>
      <c r="G12" s="39" t="s">
        <v>2</v>
      </c>
      <c r="H12" s="13">
        <f>ROUND(H11*0.4,0)</f>
        <v>2308</v>
      </c>
      <c r="I12" s="39" t="s">
        <v>10</v>
      </c>
      <c r="J12" s="39"/>
      <c r="K12" s="39" t="s">
        <v>5</v>
      </c>
      <c r="L12" s="39"/>
      <c r="M12" s="39"/>
      <c r="N12" s="40"/>
      <c r="O12" s="39" t="s">
        <v>1</v>
      </c>
      <c r="P12" s="41"/>
    </row>
    <row r="13" spans="2:16" ht="27" customHeight="1" x14ac:dyDescent="0.15">
      <c r="B13" s="129" t="s">
        <v>58</v>
      </c>
      <c r="C13" s="33" t="s">
        <v>40</v>
      </c>
      <c r="D13" s="34" t="s">
        <v>0</v>
      </c>
      <c r="E13" s="35"/>
      <c r="F13" s="34" t="s">
        <v>1</v>
      </c>
      <c r="G13" s="34" t="s">
        <v>2</v>
      </c>
      <c r="H13" s="36">
        <v>6826</v>
      </c>
      <c r="I13" s="34" t="s">
        <v>10</v>
      </c>
      <c r="J13" s="34"/>
      <c r="K13" s="34" t="s">
        <v>5</v>
      </c>
      <c r="L13" s="34"/>
      <c r="M13" s="34"/>
      <c r="N13" s="35"/>
      <c r="O13" s="34" t="s">
        <v>1</v>
      </c>
      <c r="P13" s="37"/>
    </row>
    <row r="14" spans="2:16" ht="27" customHeight="1" x14ac:dyDescent="0.15">
      <c r="B14" s="130"/>
      <c r="C14" s="38" t="s">
        <v>49</v>
      </c>
      <c r="D14" s="39" t="s">
        <v>0</v>
      </c>
      <c r="E14" s="40"/>
      <c r="F14" s="39" t="s">
        <v>1</v>
      </c>
      <c r="G14" s="39" t="s">
        <v>2</v>
      </c>
      <c r="H14" s="13">
        <f>ROUND(H13*0.4,0)</f>
        <v>2730</v>
      </c>
      <c r="I14" s="39" t="s">
        <v>10</v>
      </c>
      <c r="J14" s="39"/>
      <c r="K14" s="39" t="s">
        <v>5</v>
      </c>
      <c r="L14" s="39"/>
      <c r="M14" s="39"/>
      <c r="N14" s="40"/>
      <c r="O14" s="39" t="s">
        <v>1</v>
      </c>
      <c r="P14" s="41"/>
    </row>
    <row r="15" spans="2:16" ht="27" customHeight="1" x14ac:dyDescent="0.15">
      <c r="B15" s="129" t="s">
        <v>59</v>
      </c>
      <c r="C15" s="33" t="s">
        <v>40</v>
      </c>
      <c r="D15" s="34" t="s">
        <v>0</v>
      </c>
      <c r="E15" s="35"/>
      <c r="F15" s="34" t="s">
        <v>1</v>
      </c>
      <c r="G15" s="34" t="s">
        <v>2</v>
      </c>
      <c r="H15" s="36">
        <v>6282</v>
      </c>
      <c r="I15" s="34" t="s">
        <v>10</v>
      </c>
      <c r="J15" s="34"/>
      <c r="K15" s="34" t="s">
        <v>5</v>
      </c>
      <c r="L15" s="34"/>
      <c r="M15" s="34"/>
      <c r="N15" s="35"/>
      <c r="O15" s="34" t="s">
        <v>1</v>
      </c>
      <c r="P15" s="37"/>
    </row>
    <row r="16" spans="2:16" ht="27" customHeight="1" x14ac:dyDescent="0.15">
      <c r="B16" s="130"/>
      <c r="C16" s="38" t="s">
        <v>49</v>
      </c>
      <c r="D16" s="39" t="s">
        <v>0</v>
      </c>
      <c r="E16" s="40"/>
      <c r="F16" s="39" t="s">
        <v>1</v>
      </c>
      <c r="G16" s="39" t="s">
        <v>2</v>
      </c>
      <c r="H16" s="13">
        <f>ROUND(H15*0.4,0)</f>
        <v>2513</v>
      </c>
      <c r="I16" s="39" t="s">
        <v>10</v>
      </c>
      <c r="J16" s="39"/>
      <c r="K16" s="39" t="s">
        <v>5</v>
      </c>
      <c r="L16" s="39"/>
      <c r="M16" s="39"/>
      <c r="N16" s="40"/>
      <c r="O16" s="39" t="s">
        <v>1</v>
      </c>
      <c r="P16" s="41"/>
    </row>
    <row r="17" spans="2:16" ht="27" customHeight="1" x14ac:dyDescent="0.15">
      <c r="B17" s="129" t="s">
        <v>60</v>
      </c>
      <c r="C17" s="33" t="s">
        <v>40</v>
      </c>
      <c r="D17" s="34" t="s">
        <v>0</v>
      </c>
      <c r="E17" s="35"/>
      <c r="F17" s="34" t="s">
        <v>1</v>
      </c>
      <c r="G17" s="34" t="s">
        <v>2</v>
      </c>
      <c r="H17" s="36">
        <v>6587</v>
      </c>
      <c r="I17" s="34" t="s">
        <v>10</v>
      </c>
      <c r="J17" s="34"/>
      <c r="K17" s="34" t="s">
        <v>5</v>
      </c>
      <c r="L17" s="34"/>
      <c r="M17" s="34"/>
      <c r="N17" s="35"/>
      <c r="O17" s="34" t="s">
        <v>1</v>
      </c>
      <c r="P17" s="37"/>
    </row>
    <row r="18" spans="2:16" ht="27" customHeight="1" x14ac:dyDescent="0.15">
      <c r="B18" s="130"/>
      <c r="C18" s="38" t="s">
        <v>49</v>
      </c>
      <c r="D18" s="39" t="s">
        <v>0</v>
      </c>
      <c r="E18" s="40"/>
      <c r="F18" s="39" t="s">
        <v>1</v>
      </c>
      <c r="G18" s="39" t="s">
        <v>2</v>
      </c>
      <c r="H18" s="13">
        <f>ROUND(H17*0.4,0)</f>
        <v>2635</v>
      </c>
      <c r="I18" s="39" t="s">
        <v>10</v>
      </c>
      <c r="J18" s="39"/>
      <c r="K18" s="39" t="s">
        <v>5</v>
      </c>
      <c r="L18" s="39"/>
      <c r="M18" s="39"/>
      <c r="N18" s="40"/>
      <c r="O18" s="39" t="s">
        <v>1</v>
      </c>
      <c r="P18" s="41"/>
    </row>
    <row r="19" spans="2:16" ht="27" customHeight="1" x14ac:dyDescent="0.15">
      <c r="B19" s="129" t="s">
        <v>61</v>
      </c>
      <c r="C19" s="33" t="s">
        <v>40</v>
      </c>
      <c r="D19" s="34" t="s">
        <v>0</v>
      </c>
      <c r="E19" s="35"/>
      <c r="F19" s="34" t="s">
        <v>1</v>
      </c>
      <c r="G19" s="34" t="s">
        <v>2</v>
      </c>
      <c r="H19" s="36">
        <v>5876</v>
      </c>
      <c r="I19" s="34" t="s">
        <v>10</v>
      </c>
      <c r="J19" s="34"/>
      <c r="K19" s="34" t="s">
        <v>5</v>
      </c>
      <c r="L19" s="34"/>
      <c r="M19" s="34"/>
      <c r="N19" s="35"/>
      <c r="O19" s="34" t="s">
        <v>1</v>
      </c>
      <c r="P19" s="37"/>
    </row>
    <row r="20" spans="2:16" ht="27" customHeight="1" x14ac:dyDescent="0.15">
      <c r="B20" s="130"/>
      <c r="C20" s="38" t="s">
        <v>49</v>
      </c>
      <c r="D20" s="39" t="s">
        <v>0</v>
      </c>
      <c r="E20" s="40"/>
      <c r="F20" s="39" t="s">
        <v>1</v>
      </c>
      <c r="G20" s="39" t="s">
        <v>2</v>
      </c>
      <c r="H20" s="13">
        <f>ROUND(H19*0.4,0)</f>
        <v>2350</v>
      </c>
      <c r="I20" s="39" t="s">
        <v>10</v>
      </c>
      <c r="J20" s="39"/>
      <c r="K20" s="39" t="s">
        <v>5</v>
      </c>
      <c r="L20" s="39"/>
      <c r="M20" s="39"/>
      <c r="N20" s="40"/>
      <c r="O20" s="39" t="s">
        <v>1</v>
      </c>
      <c r="P20" s="41"/>
    </row>
    <row r="21" spans="2:16" ht="27" customHeight="1" x14ac:dyDescent="0.15">
      <c r="B21" s="129" t="s">
        <v>62</v>
      </c>
      <c r="C21" s="33" t="s">
        <v>40</v>
      </c>
      <c r="D21" s="34" t="s">
        <v>0</v>
      </c>
      <c r="E21" s="35"/>
      <c r="F21" s="34" t="s">
        <v>1</v>
      </c>
      <c r="G21" s="34" t="s">
        <v>2</v>
      </c>
      <c r="H21" s="36">
        <v>6659</v>
      </c>
      <c r="I21" s="34" t="s">
        <v>10</v>
      </c>
      <c r="J21" s="34"/>
      <c r="K21" s="34" t="s">
        <v>5</v>
      </c>
      <c r="L21" s="34"/>
      <c r="M21" s="34"/>
      <c r="N21" s="35"/>
      <c r="O21" s="34" t="s">
        <v>1</v>
      </c>
      <c r="P21" s="37"/>
    </row>
    <row r="22" spans="2:16" ht="27" customHeight="1" x14ac:dyDescent="0.15">
      <c r="B22" s="130"/>
      <c r="C22" s="38" t="s">
        <v>49</v>
      </c>
      <c r="D22" s="39" t="s">
        <v>0</v>
      </c>
      <c r="E22" s="40"/>
      <c r="F22" s="39" t="s">
        <v>1</v>
      </c>
      <c r="G22" s="39" t="s">
        <v>2</v>
      </c>
      <c r="H22" s="13">
        <f>ROUND(H21*0.4,0)</f>
        <v>2664</v>
      </c>
      <c r="I22" s="39" t="s">
        <v>10</v>
      </c>
      <c r="J22" s="39"/>
      <c r="K22" s="39" t="s">
        <v>5</v>
      </c>
      <c r="L22" s="39"/>
      <c r="M22" s="39"/>
      <c r="N22" s="40"/>
      <c r="O22" s="39" t="s">
        <v>1</v>
      </c>
      <c r="P22" s="41"/>
    </row>
    <row r="23" spans="2:16" ht="27" customHeight="1" x14ac:dyDescent="0.15">
      <c r="B23" s="129" t="s">
        <v>63</v>
      </c>
      <c r="C23" s="33" t="s">
        <v>40</v>
      </c>
      <c r="D23" s="34" t="s">
        <v>0</v>
      </c>
      <c r="E23" s="35"/>
      <c r="F23" s="34" t="s">
        <v>1</v>
      </c>
      <c r="G23" s="34" t="s">
        <v>2</v>
      </c>
      <c r="H23" s="36">
        <v>5225</v>
      </c>
      <c r="I23" s="34" t="s">
        <v>10</v>
      </c>
      <c r="J23" s="34"/>
      <c r="K23" s="34" t="s">
        <v>5</v>
      </c>
      <c r="L23" s="34"/>
      <c r="M23" s="34"/>
      <c r="N23" s="35"/>
      <c r="O23" s="34" t="s">
        <v>1</v>
      </c>
      <c r="P23" s="37"/>
    </row>
    <row r="24" spans="2:16" ht="27" customHeight="1" x14ac:dyDescent="0.15">
      <c r="B24" s="130"/>
      <c r="C24" s="38" t="s">
        <v>49</v>
      </c>
      <c r="D24" s="39" t="s">
        <v>0</v>
      </c>
      <c r="E24" s="40"/>
      <c r="F24" s="39" t="s">
        <v>1</v>
      </c>
      <c r="G24" s="39" t="s">
        <v>2</v>
      </c>
      <c r="H24" s="13">
        <f>ROUND(H23*0.4,0)</f>
        <v>2090</v>
      </c>
      <c r="I24" s="39" t="s">
        <v>10</v>
      </c>
      <c r="J24" s="39"/>
      <c r="K24" s="39" t="s">
        <v>5</v>
      </c>
      <c r="L24" s="39"/>
      <c r="M24" s="39"/>
      <c r="N24" s="40"/>
      <c r="O24" s="39" t="s">
        <v>1</v>
      </c>
      <c r="P24" s="41"/>
    </row>
    <row r="25" spans="2:16" ht="27" customHeight="1" x14ac:dyDescent="0.15">
      <c r="B25" s="129" t="s">
        <v>67</v>
      </c>
      <c r="C25" s="33" t="s">
        <v>40</v>
      </c>
      <c r="D25" s="34" t="s">
        <v>0</v>
      </c>
      <c r="E25" s="35"/>
      <c r="F25" s="34" t="s">
        <v>1</v>
      </c>
      <c r="G25" s="34" t="s">
        <v>2</v>
      </c>
      <c r="H25" s="36">
        <v>3225</v>
      </c>
      <c r="I25" s="34" t="s">
        <v>10</v>
      </c>
      <c r="J25" s="34"/>
      <c r="K25" s="34" t="s">
        <v>5</v>
      </c>
      <c r="L25" s="34"/>
      <c r="M25" s="34"/>
      <c r="N25" s="35"/>
      <c r="O25" s="34" t="s">
        <v>1</v>
      </c>
      <c r="P25" s="37"/>
    </row>
    <row r="26" spans="2:16" ht="27" customHeight="1" x14ac:dyDescent="0.15">
      <c r="B26" s="130"/>
      <c r="C26" s="38" t="s">
        <v>49</v>
      </c>
      <c r="D26" s="39" t="s">
        <v>0</v>
      </c>
      <c r="E26" s="40"/>
      <c r="F26" s="39" t="s">
        <v>1</v>
      </c>
      <c r="G26" s="39" t="s">
        <v>2</v>
      </c>
      <c r="H26" s="13">
        <f>ROUND(H25*0.4,0)</f>
        <v>1290</v>
      </c>
      <c r="I26" s="39" t="s">
        <v>10</v>
      </c>
      <c r="J26" s="39"/>
      <c r="K26" s="39" t="s">
        <v>5</v>
      </c>
      <c r="L26" s="39"/>
      <c r="M26" s="39"/>
      <c r="N26" s="40"/>
      <c r="O26" s="39" t="s">
        <v>1</v>
      </c>
      <c r="P26" s="41"/>
    </row>
    <row r="27" spans="2:16" ht="27" customHeight="1" x14ac:dyDescent="0.15">
      <c r="B27" s="129" t="s">
        <v>65</v>
      </c>
      <c r="C27" s="33" t="s">
        <v>40</v>
      </c>
      <c r="D27" s="34" t="s">
        <v>0</v>
      </c>
      <c r="E27" s="35"/>
      <c r="F27" s="34" t="s">
        <v>1</v>
      </c>
      <c r="G27" s="34" t="s">
        <v>2</v>
      </c>
      <c r="H27" s="36">
        <v>4267</v>
      </c>
      <c r="I27" s="34" t="s">
        <v>10</v>
      </c>
      <c r="J27" s="34"/>
      <c r="K27" s="34" t="s">
        <v>5</v>
      </c>
      <c r="L27" s="34"/>
      <c r="M27" s="34"/>
      <c r="N27" s="35"/>
      <c r="O27" s="34" t="s">
        <v>1</v>
      </c>
      <c r="P27" s="37"/>
    </row>
    <row r="28" spans="2:16" ht="27" customHeight="1" x14ac:dyDescent="0.15">
      <c r="B28" s="130"/>
      <c r="C28" s="38" t="s">
        <v>49</v>
      </c>
      <c r="D28" s="39" t="s">
        <v>0</v>
      </c>
      <c r="E28" s="40"/>
      <c r="F28" s="39" t="s">
        <v>1</v>
      </c>
      <c r="G28" s="39" t="s">
        <v>2</v>
      </c>
      <c r="H28" s="13">
        <f>ROUND(H27*0.4,0)</f>
        <v>1707</v>
      </c>
      <c r="I28" s="39" t="s">
        <v>10</v>
      </c>
      <c r="J28" s="39"/>
      <c r="K28" s="39" t="s">
        <v>5</v>
      </c>
      <c r="L28" s="39"/>
      <c r="M28" s="39"/>
      <c r="N28" s="40"/>
      <c r="O28" s="39" t="s">
        <v>1</v>
      </c>
      <c r="P28" s="41"/>
    </row>
    <row r="29" spans="2:16" ht="27" customHeight="1" x14ac:dyDescent="0.15">
      <c r="B29" s="129" t="s">
        <v>66</v>
      </c>
      <c r="C29" s="33" t="s">
        <v>40</v>
      </c>
      <c r="D29" s="34" t="s">
        <v>0</v>
      </c>
      <c r="E29" s="35"/>
      <c r="F29" s="34" t="s">
        <v>1</v>
      </c>
      <c r="G29" s="34" t="s">
        <v>2</v>
      </c>
      <c r="H29" s="36">
        <v>3718</v>
      </c>
      <c r="I29" s="34" t="s">
        <v>10</v>
      </c>
      <c r="J29" s="34"/>
      <c r="K29" s="34" t="s">
        <v>5</v>
      </c>
      <c r="L29" s="34"/>
      <c r="M29" s="34"/>
      <c r="N29" s="35"/>
      <c r="O29" s="34" t="s">
        <v>1</v>
      </c>
      <c r="P29" s="37"/>
    </row>
    <row r="30" spans="2:16" ht="27" customHeight="1" thickBot="1" x14ac:dyDescent="0.2">
      <c r="B30" s="134"/>
      <c r="C30" s="38" t="s">
        <v>49</v>
      </c>
      <c r="D30" s="42" t="s">
        <v>0</v>
      </c>
      <c r="E30" s="43"/>
      <c r="F30" s="42" t="s">
        <v>1</v>
      </c>
      <c r="G30" s="42" t="s">
        <v>2</v>
      </c>
      <c r="H30" s="13">
        <f>ROUND(H29*0.4,0)</f>
        <v>1487</v>
      </c>
      <c r="I30" s="42" t="s">
        <v>10</v>
      </c>
      <c r="J30" s="42"/>
      <c r="K30" s="42" t="s">
        <v>5</v>
      </c>
      <c r="L30" s="42"/>
      <c r="M30" s="42"/>
      <c r="N30" s="43"/>
      <c r="O30" s="42" t="s">
        <v>1</v>
      </c>
      <c r="P30" s="44"/>
    </row>
    <row r="31" spans="2:16" ht="27" customHeight="1" thickTop="1" x14ac:dyDescent="0.15">
      <c r="B31" s="115" t="s">
        <v>44</v>
      </c>
      <c r="C31" s="117" t="s">
        <v>40</v>
      </c>
      <c r="D31" s="118"/>
      <c r="E31" s="118"/>
      <c r="F31" s="118"/>
      <c r="G31" s="119"/>
      <c r="H31" s="14">
        <f>H7+H9+H11+H13+H15+H17+H19+H21+H23+H25+H27+H29</f>
        <v>59980</v>
      </c>
      <c r="I31" s="45" t="s">
        <v>10</v>
      </c>
      <c r="J31" s="45"/>
      <c r="K31" s="45"/>
      <c r="L31" s="45"/>
      <c r="M31" s="45"/>
      <c r="N31" s="46"/>
      <c r="O31" s="45" t="s">
        <v>1</v>
      </c>
      <c r="P31" s="47"/>
    </row>
    <row r="32" spans="2:16" ht="27" customHeight="1" thickBot="1" x14ac:dyDescent="0.2">
      <c r="B32" s="116"/>
      <c r="C32" s="120" t="s">
        <v>51</v>
      </c>
      <c r="D32" s="121"/>
      <c r="E32" s="121"/>
      <c r="F32" s="121"/>
      <c r="G32" s="122"/>
      <c r="H32" s="15">
        <f>H8+H10+H12+H14+H16+H18+H20+H22+H24+H26+H28+H30</f>
        <v>23991</v>
      </c>
      <c r="I32" s="48" t="s">
        <v>10</v>
      </c>
      <c r="J32" s="48"/>
      <c r="K32" s="48"/>
      <c r="L32" s="48"/>
      <c r="M32" s="48"/>
      <c r="N32" s="49"/>
      <c r="O32" s="48" t="s">
        <v>42</v>
      </c>
      <c r="P32" s="50"/>
    </row>
    <row r="33" spans="2:16" ht="43.5" customHeight="1" thickTop="1" thickBot="1" x14ac:dyDescent="0.2">
      <c r="B33" s="51" t="s">
        <v>12</v>
      </c>
      <c r="C33" s="52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53"/>
      <c r="O33" s="19" t="s">
        <v>1</v>
      </c>
      <c r="P33" s="54" t="s">
        <v>11</v>
      </c>
    </row>
    <row r="34" spans="2:16" ht="6.75" customHeight="1" x14ac:dyDescent="0.15">
      <c r="B34" s="55"/>
      <c r="C34" s="56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57"/>
      <c r="O34" s="20"/>
      <c r="P34" s="20"/>
    </row>
    <row r="35" spans="2:16" ht="6.75" customHeight="1" x14ac:dyDescent="0.15">
      <c r="B35" s="55"/>
      <c r="C35" s="56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57"/>
      <c r="O35" s="20"/>
      <c r="P35" s="20"/>
    </row>
    <row r="36" spans="2:16" ht="24" customHeight="1" x14ac:dyDescent="0.15">
      <c r="B36" s="12" t="s">
        <v>23</v>
      </c>
      <c r="H36" s="18"/>
      <c r="I36" s="18"/>
      <c r="J36" s="18"/>
      <c r="K36" s="18"/>
      <c r="L36" s="18"/>
      <c r="M36" s="57"/>
      <c r="N36" s="57"/>
      <c r="O36" s="20"/>
    </row>
    <row r="37" spans="2:16" ht="24" customHeight="1" x14ac:dyDescent="0.15">
      <c r="B37" s="125" t="s">
        <v>39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</row>
    <row r="38" spans="2:16" ht="24" customHeight="1" x14ac:dyDescent="0.15">
      <c r="B38" s="12" t="s">
        <v>24</v>
      </c>
    </row>
    <row r="39" spans="2:16" ht="24" customHeight="1" x14ac:dyDescent="0.15">
      <c r="B39" s="12" t="s">
        <v>22</v>
      </c>
    </row>
  </sheetData>
  <mergeCells count="19">
    <mergeCell ref="B21:B22"/>
    <mergeCell ref="B19:B20"/>
    <mergeCell ref="B17:B18"/>
    <mergeCell ref="B29:B30"/>
    <mergeCell ref="B27:B28"/>
    <mergeCell ref="B25:B26"/>
    <mergeCell ref="B1:P1"/>
    <mergeCell ref="B37:P37"/>
    <mergeCell ref="C2:P2"/>
    <mergeCell ref="C6:P6"/>
    <mergeCell ref="B7:B8"/>
    <mergeCell ref="B31:B32"/>
    <mergeCell ref="C31:G31"/>
    <mergeCell ref="C32:G32"/>
    <mergeCell ref="B9:B10"/>
    <mergeCell ref="B11:B12"/>
    <mergeCell ref="B15:B16"/>
    <mergeCell ref="B13:B14"/>
    <mergeCell ref="B23:B24"/>
  </mergeCells>
  <phoneticPr fontId="1"/>
  <pageMargins left="0.59055118110236227" right="0.19685039370078741" top="0.53" bottom="0.25" header="0.31496062992125984" footer="0.2"/>
  <pageSetup paperSize="9" scale="83" orientation="portrait" horizontalDpi="300" verticalDpi="300" r:id="rId1"/>
  <headerFooter>
    <oddHeader>&amp;L&amp;"ＭＳ 明朝,標準"別添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58"/>
  <sheetViews>
    <sheetView view="pageBreakPreview" zoomScale="90" zoomScaleNormal="100" zoomScaleSheetLayoutView="90" workbookViewId="0">
      <selection activeCell="D60" sqref="D60"/>
    </sheetView>
  </sheetViews>
  <sheetFormatPr defaultRowHeight="24" customHeight="1" x14ac:dyDescent="0.15"/>
  <cols>
    <col min="1" max="1" width="0.625" style="12" customWidth="1"/>
    <col min="2" max="2" width="3.875" style="12" customWidth="1"/>
    <col min="3" max="3" width="15.875" style="12" customWidth="1"/>
    <col min="4" max="4" width="10.75" style="12" customWidth="1"/>
    <col min="5" max="5" width="3" style="12" customWidth="1"/>
    <col min="6" max="6" width="10" style="12" customWidth="1"/>
    <col min="7" max="7" width="3.375" style="12" bestFit="1" customWidth="1"/>
    <col min="8" max="8" width="2.875" style="12" customWidth="1"/>
    <col min="9" max="9" width="12.125" style="12" customWidth="1"/>
    <col min="10" max="10" width="5.625" style="12" bestFit="1" customWidth="1"/>
    <col min="11" max="11" width="3.375" style="12" bestFit="1" customWidth="1"/>
    <col min="12" max="12" width="3.5" style="12" bestFit="1" customWidth="1"/>
    <col min="13" max="13" width="2.75" style="12" customWidth="1"/>
    <col min="14" max="14" width="3.375" style="12" bestFit="1" customWidth="1"/>
    <col min="15" max="15" width="13.625" style="12" customWidth="1"/>
    <col min="16" max="16" width="3.375" style="12" bestFit="1" customWidth="1"/>
    <col min="17" max="16384" width="9" style="12"/>
  </cols>
  <sheetData>
    <row r="1" spans="2:17" ht="18" customHeight="1" thickBot="1" x14ac:dyDescent="0.2">
      <c r="B1" s="138" t="s">
        <v>25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2:17" ht="18.75" customHeight="1" thickBot="1" x14ac:dyDescent="0.2">
      <c r="B2" s="140" t="s">
        <v>7</v>
      </c>
      <c r="C2" s="133"/>
      <c r="D2" s="140" t="s">
        <v>8</v>
      </c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</row>
    <row r="3" spans="2:17" ht="29.25" customHeight="1" thickBot="1" x14ac:dyDescent="0.2">
      <c r="B3" s="141" t="s">
        <v>68</v>
      </c>
      <c r="C3" s="142"/>
      <c r="D3" s="60"/>
      <c r="E3" s="26" t="s">
        <v>0</v>
      </c>
      <c r="F3" s="27"/>
      <c r="G3" s="26" t="s">
        <v>1</v>
      </c>
      <c r="H3" s="26" t="s">
        <v>2</v>
      </c>
      <c r="I3" s="28">
        <v>78</v>
      </c>
      <c r="J3" s="29" t="s">
        <v>3</v>
      </c>
      <c r="K3" s="29" t="s">
        <v>2</v>
      </c>
      <c r="L3" s="26">
        <v>12</v>
      </c>
      <c r="M3" s="26" t="s">
        <v>4</v>
      </c>
      <c r="N3" s="26" t="s">
        <v>5</v>
      </c>
      <c r="O3" s="27"/>
      <c r="P3" s="29" t="s">
        <v>1</v>
      </c>
      <c r="Q3" s="30" t="s">
        <v>6</v>
      </c>
    </row>
    <row r="4" spans="2:17" ht="9" customHeight="1" x14ac:dyDescent="0.15">
      <c r="B4" s="61"/>
      <c r="C4" s="61"/>
      <c r="D4" s="61"/>
      <c r="E4" s="20"/>
      <c r="F4" s="62"/>
      <c r="G4" s="57"/>
      <c r="H4" s="57"/>
      <c r="I4" s="21"/>
      <c r="J4" s="57"/>
      <c r="K4" s="57"/>
      <c r="L4" s="57"/>
      <c r="M4" s="57"/>
      <c r="N4" s="57"/>
      <c r="O4" s="62"/>
      <c r="P4" s="57"/>
      <c r="Q4" s="57"/>
    </row>
    <row r="5" spans="2:17" ht="3" customHeight="1" thickBot="1" x14ac:dyDescent="0.2"/>
    <row r="6" spans="2:17" ht="18" customHeight="1" thickBot="1" x14ac:dyDescent="0.2">
      <c r="B6" s="63" t="s">
        <v>20</v>
      </c>
      <c r="C6" s="64" t="s">
        <v>13</v>
      </c>
      <c r="D6" s="131" t="s">
        <v>9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2:17" ht="18" customHeight="1" x14ac:dyDescent="0.15">
      <c r="B7" s="136" t="s">
        <v>69</v>
      </c>
      <c r="C7" s="65" t="s">
        <v>16</v>
      </c>
      <c r="D7" s="66" t="s">
        <v>40</v>
      </c>
      <c r="E7" s="67" t="s">
        <v>0</v>
      </c>
      <c r="F7" s="68"/>
      <c r="G7" s="67" t="s">
        <v>1</v>
      </c>
      <c r="H7" s="67" t="s">
        <v>2</v>
      </c>
      <c r="I7" s="69">
        <v>6614</v>
      </c>
      <c r="J7" s="67" t="s">
        <v>10</v>
      </c>
      <c r="K7" s="67"/>
      <c r="L7" s="67" t="s">
        <v>5</v>
      </c>
      <c r="M7" s="67"/>
      <c r="N7" s="67"/>
      <c r="O7" s="68"/>
      <c r="P7" s="67" t="s">
        <v>1</v>
      </c>
      <c r="Q7" s="70"/>
    </row>
    <row r="8" spans="2:17" ht="18" customHeight="1" x14ac:dyDescent="0.15">
      <c r="B8" s="136"/>
      <c r="C8" s="71" t="s">
        <v>14</v>
      </c>
      <c r="D8" s="72" t="s">
        <v>40</v>
      </c>
      <c r="E8" s="39" t="s">
        <v>0</v>
      </c>
      <c r="F8" s="40"/>
      <c r="G8" s="39" t="s">
        <v>1</v>
      </c>
      <c r="H8" s="39" t="s">
        <v>2</v>
      </c>
      <c r="I8" s="73">
        <v>4360</v>
      </c>
      <c r="J8" s="39" t="s">
        <v>10</v>
      </c>
      <c r="K8" s="39"/>
      <c r="L8" s="39" t="s">
        <v>5</v>
      </c>
      <c r="M8" s="39"/>
      <c r="N8" s="39"/>
      <c r="O8" s="40"/>
      <c r="P8" s="39" t="s">
        <v>1</v>
      </c>
      <c r="Q8" s="41"/>
    </row>
    <row r="9" spans="2:17" ht="18" customHeight="1" thickBot="1" x14ac:dyDescent="0.2">
      <c r="B9" s="137"/>
      <c r="C9" s="74" t="s">
        <v>47</v>
      </c>
      <c r="D9" s="75" t="s">
        <v>40</v>
      </c>
      <c r="E9" s="19" t="s">
        <v>0</v>
      </c>
      <c r="F9" s="53"/>
      <c r="G9" s="19" t="s">
        <v>1</v>
      </c>
      <c r="H9" s="19" t="s">
        <v>2</v>
      </c>
      <c r="I9" s="76">
        <f>ROUND(SUM(I7:I8)*0.4,0)</f>
        <v>4390</v>
      </c>
      <c r="J9" s="19" t="s">
        <v>10</v>
      </c>
      <c r="K9" s="19"/>
      <c r="L9" s="19" t="s">
        <v>5</v>
      </c>
      <c r="M9" s="19"/>
      <c r="N9" s="19"/>
      <c r="O9" s="53"/>
      <c r="P9" s="19" t="s">
        <v>1</v>
      </c>
      <c r="Q9" s="77"/>
    </row>
    <row r="10" spans="2:17" ht="18" customHeight="1" x14ac:dyDescent="0.15">
      <c r="B10" s="135" t="s">
        <v>70</v>
      </c>
      <c r="C10" s="65" t="s">
        <v>17</v>
      </c>
      <c r="D10" s="66" t="s">
        <v>40</v>
      </c>
      <c r="E10" s="67" t="s">
        <v>0</v>
      </c>
      <c r="F10" s="68"/>
      <c r="G10" s="67" t="s">
        <v>1</v>
      </c>
      <c r="H10" s="67" t="s">
        <v>2</v>
      </c>
      <c r="I10" s="69">
        <v>5604</v>
      </c>
      <c r="J10" s="67" t="s">
        <v>10</v>
      </c>
      <c r="K10" s="67"/>
      <c r="L10" s="67" t="s">
        <v>5</v>
      </c>
      <c r="M10" s="67"/>
      <c r="N10" s="67"/>
      <c r="O10" s="68"/>
      <c r="P10" s="67" t="s">
        <v>1</v>
      </c>
      <c r="Q10" s="70"/>
    </row>
    <row r="11" spans="2:17" ht="18" customHeight="1" x14ac:dyDescent="0.15">
      <c r="B11" s="136"/>
      <c r="C11" s="71" t="s">
        <v>14</v>
      </c>
      <c r="D11" s="72" t="s">
        <v>40</v>
      </c>
      <c r="E11" s="39" t="s">
        <v>0</v>
      </c>
      <c r="F11" s="40"/>
      <c r="G11" s="39" t="s">
        <v>1</v>
      </c>
      <c r="H11" s="39" t="s">
        <v>2</v>
      </c>
      <c r="I11" s="73">
        <v>4861</v>
      </c>
      <c r="J11" s="39" t="s">
        <v>10</v>
      </c>
      <c r="K11" s="39"/>
      <c r="L11" s="39" t="s">
        <v>5</v>
      </c>
      <c r="M11" s="39"/>
      <c r="N11" s="39"/>
      <c r="O11" s="40"/>
      <c r="P11" s="39" t="s">
        <v>1</v>
      </c>
      <c r="Q11" s="41"/>
    </row>
    <row r="12" spans="2:17" ht="18" customHeight="1" thickBot="1" x14ac:dyDescent="0.2">
      <c r="B12" s="137"/>
      <c r="C12" s="74" t="s">
        <v>47</v>
      </c>
      <c r="D12" s="75" t="s">
        <v>40</v>
      </c>
      <c r="E12" s="19" t="s">
        <v>0</v>
      </c>
      <c r="F12" s="53"/>
      <c r="G12" s="19" t="s">
        <v>1</v>
      </c>
      <c r="H12" s="19" t="s">
        <v>2</v>
      </c>
      <c r="I12" s="76">
        <f>ROUND(SUM(I10:I11)*0.4,0)</f>
        <v>4186</v>
      </c>
      <c r="J12" s="19" t="s">
        <v>10</v>
      </c>
      <c r="K12" s="19"/>
      <c r="L12" s="19" t="s">
        <v>5</v>
      </c>
      <c r="M12" s="19"/>
      <c r="N12" s="19"/>
      <c r="O12" s="53"/>
      <c r="P12" s="19" t="s">
        <v>1</v>
      </c>
      <c r="Q12" s="77"/>
    </row>
    <row r="13" spans="2:17" ht="18" customHeight="1" x14ac:dyDescent="0.15">
      <c r="B13" s="135" t="s">
        <v>71</v>
      </c>
      <c r="C13" s="65" t="s">
        <v>17</v>
      </c>
      <c r="D13" s="66" t="s">
        <v>40</v>
      </c>
      <c r="E13" s="67" t="s">
        <v>0</v>
      </c>
      <c r="F13" s="68"/>
      <c r="G13" s="67" t="s">
        <v>1</v>
      </c>
      <c r="H13" s="67" t="s">
        <v>2</v>
      </c>
      <c r="I13" s="69">
        <v>8162</v>
      </c>
      <c r="J13" s="67" t="s">
        <v>10</v>
      </c>
      <c r="K13" s="67"/>
      <c r="L13" s="67" t="s">
        <v>5</v>
      </c>
      <c r="M13" s="67"/>
      <c r="N13" s="67"/>
      <c r="O13" s="68"/>
      <c r="P13" s="67" t="s">
        <v>1</v>
      </c>
      <c r="Q13" s="70"/>
    </row>
    <row r="14" spans="2:17" ht="18" customHeight="1" x14ac:dyDescent="0.15">
      <c r="B14" s="136"/>
      <c r="C14" s="71" t="s">
        <v>14</v>
      </c>
      <c r="D14" s="72" t="s">
        <v>40</v>
      </c>
      <c r="E14" s="39" t="s">
        <v>0</v>
      </c>
      <c r="F14" s="40"/>
      <c r="G14" s="39" t="s">
        <v>1</v>
      </c>
      <c r="H14" s="39" t="s">
        <v>2</v>
      </c>
      <c r="I14" s="73">
        <v>4657</v>
      </c>
      <c r="J14" s="39" t="s">
        <v>10</v>
      </c>
      <c r="K14" s="39"/>
      <c r="L14" s="39" t="s">
        <v>5</v>
      </c>
      <c r="M14" s="39"/>
      <c r="N14" s="39"/>
      <c r="O14" s="40"/>
      <c r="P14" s="39" t="s">
        <v>1</v>
      </c>
      <c r="Q14" s="41"/>
    </row>
    <row r="15" spans="2:17" ht="18" customHeight="1" thickBot="1" x14ac:dyDescent="0.2">
      <c r="B15" s="137"/>
      <c r="C15" s="74" t="s">
        <v>47</v>
      </c>
      <c r="D15" s="75" t="s">
        <v>40</v>
      </c>
      <c r="E15" s="19" t="s">
        <v>0</v>
      </c>
      <c r="F15" s="53"/>
      <c r="G15" s="19" t="s">
        <v>1</v>
      </c>
      <c r="H15" s="19" t="s">
        <v>2</v>
      </c>
      <c r="I15" s="76">
        <f>ROUND(SUM(I13:I14)*0.4,0)</f>
        <v>5128</v>
      </c>
      <c r="J15" s="19" t="s">
        <v>10</v>
      </c>
      <c r="K15" s="19"/>
      <c r="L15" s="19" t="s">
        <v>5</v>
      </c>
      <c r="M15" s="19"/>
      <c r="N15" s="19"/>
      <c r="O15" s="53"/>
      <c r="P15" s="19" t="s">
        <v>1</v>
      </c>
      <c r="Q15" s="77"/>
    </row>
    <row r="16" spans="2:17" ht="18" customHeight="1" x14ac:dyDescent="0.15">
      <c r="B16" s="143" t="s">
        <v>72</v>
      </c>
      <c r="C16" s="78" t="s">
        <v>15</v>
      </c>
      <c r="D16" s="66" t="s">
        <v>40</v>
      </c>
      <c r="E16" s="67" t="s">
        <v>0</v>
      </c>
      <c r="F16" s="68"/>
      <c r="G16" s="67" t="s">
        <v>1</v>
      </c>
      <c r="H16" s="67" t="s">
        <v>2</v>
      </c>
      <c r="I16" s="69">
        <v>3155</v>
      </c>
      <c r="J16" s="67" t="s">
        <v>10</v>
      </c>
      <c r="K16" s="67"/>
      <c r="L16" s="67" t="s">
        <v>5</v>
      </c>
      <c r="M16" s="67"/>
      <c r="N16" s="67"/>
      <c r="O16" s="68"/>
      <c r="P16" s="67" t="s">
        <v>1</v>
      </c>
      <c r="Q16" s="70"/>
    </row>
    <row r="17" spans="2:17" ht="18" customHeight="1" x14ac:dyDescent="0.15">
      <c r="B17" s="144"/>
      <c r="C17" s="79" t="s">
        <v>18</v>
      </c>
      <c r="D17" s="80" t="s">
        <v>40</v>
      </c>
      <c r="E17" s="81" t="s">
        <v>0</v>
      </c>
      <c r="F17" s="82"/>
      <c r="G17" s="81" t="s">
        <v>1</v>
      </c>
      <c r="H17" s="81" t="s">
        <v>2</v>
      </c>
      <c r="I17" s="83">
        <v>9476</v>
      </c>
      <c r="J17" s="81" t="s">
        <v>10</v>
      </c>
      <c r="K17" s="81"/>
      <c r="L17" s="81" t="s">
        <v>5</v>
      </c>
      <c r="M17" s="81"/>
      <c r="N17" s="81"/>
      <c r="O17" s="82"/>
      <c r="P17" s="81" t="s">
        <v>1</v>
      </c>
      <c r="Q17" s="84"/>
    </row>
    <row r="18" spans="2:17" ht="18" customHeight="1" x14ac:dyDescent="0.15">
      <c r="B18" s="144"/>
      <c r="C18" s="71" t="s">
        <v>14</v>
      </c>
      <c r="D18" s="72" t="s">
        <v>40</v>
      </c>
      <c r="E18" s="39" t="s">
        <v>0</v>
      </c>
      <c r="F18" s="40"/>
      <c r="G18" s="39" t="s">
        <v>1</v>
      </c>
      <c r="H18" s="39" t="s">
        <v>2</v>
      </c>
      <c r="I18" s="73">
        <v>6264</v>
      </c>
      <c r="J18" s="39" t="s">
        <v>10</v>
      </c>
      <c r="K18" s="39"/>
      <c r="L18" s="39" t="s">
        <v>5</v>
      </c>
      <c r="M18" s="39"/>
      <c r="N18" s="39"/>
      <c r="O18" s="40"/>
      <c r="P18" s="39" t="s">
        <v>1</v>
      </c>
      <c r="Q18" s="41"/>
    </row>
    <row r="19" spans="2:17" ht="18" customHeight="1" thickBot="1" x14ac:dyDescent="0.2">
      <c r="B19" s="145"/>
      <c r="C19" s="74" t="s">
        <v>47</v>
      </c>
      <c r="D19" s="75" t="s">
        <v>40</v>
      </c>
      <c r="E19" s="19" t="s">
        <v>0</v>
      </c>
      <c r="F19" s="53"/>
      <c r="G19" s="19" t="s">
        <v>1</v>
      </c>
      <c r="H19" s="19" t="s">
        <v>2</v>
      </c>
      <c r="I19" s="76">
        <f>ROUND(SUM(I16:I18)*0.4,0)</f>
        <v>7558</v>
      </c>
      <c r="J19" s="19" t="s">
        <v>10</v>
      </c>
      <c r="K19" s="19"/>
      <c r="L19" s="19" t="s">
        <v>5</v>
      </c>
      <c r="M19" s="19"/>
      <c r="N19" s="19"/>
      <c r="O19" s="53"/>
      <c r="P19" s="19" t="s">
        <v>1</v>
      </c>
      <c r="Q19" s="77"/>
    </row>
    <row r="20" spans="2:17" ht="18" customHeight="1" x14ac:dyDescent="0.15">
      <c r="B20" s="143" t="s">
        <v>73</v>
      </c>
      <c r="C20" s="78" t="s">
        <v>15</v>
      </c>
      <c r="D20" s="66" t="s">
        <v>40</v>
      </c>
      <c r="E20" s="67" t="s">
        <v>0</v>
      </c>
      <c r="F20" s="68"/>
      <c r="G20" s="67" t="s">
        <v>1</v>
      </c>
      <c r="H20" s="67" t="s">
        <v>2</v>
      </c>
      <c r="I20" s="69">
        <v>3025</v>
      </c>
      <c r="J20" s="67" t="s">
        <v>10</v>
      </c>
      <c r="K20" s="67"/>
      <c r="L20" s="67" t="s">
        <v>5</v>
      </c>
      <c r="M20" s="67"/>
      <c r="N20" s="67"/>
      <c r="O20" s="68"/>
      <c r="P20" s="67" t="s">
        <v>1</v>
      </c>
      <c r="Q20" s="70"/>
    </row>
    <row r="21" spans="2:17" ht="18" customHeight="1" x14ac:dyDescent="0.15">
      <c r="B21" s="144"/>
      <c r="C21" s="79" t="s">
        <v>18</v>
      </c>
      <c r="D21" s="80" t="s">
        <v>40</v>
      </c>
      <c r="E21" s="81" t="s">
        <v>0</v>
      </c>
      <c r="F21" s="82"/>
      <c r="G21" s="81" t="s">
        <v>1</v>
      </c>
      <c r="H21" s="81" t="s">
        <v>2</v>
      </c>
      <c r="I21" s="83">
        <v>9263</v>
      </c>
      <c r="J21" s="81" t="s">
        <v>10</v>
      </c>
      <c r="K21" s="81"/>
      <c r="L21" s="81" t="s">
        <v>5</v>
      </c>
      <c r="M21" s="81"/>
      <c r="N21" s="81"/>
      <c r="O21" s="82"/>
      <c r="P21" s="81" t="s">
        <v>1</v>
      </c>
      <c r="Q21" s="84"/>
    </row>
    <row r="22" spans="2:17" ht="18" customHeight="1" x14ac:dyDescent="0.15">
      <c r="B22" s="144"/>
      <c r="C22" s="71" t="s">
        <v>14</v>
      </c>
      <c r="D22" s="72" t="s">
        <v>40</v>
      </c>
      <c r="E22" s="39" t="s">
        <v>0</v>
      </c>
      <c r="F22" s="40"/>
      <c r="G22" s="39" t="s">
        <v>1</v>
      </c>
      <c r="H22" s="39" t="s">
        <v>2</v>
      </c>
      <c r="I22" s="73">
        <v>7165</v>
      </c>
      <c r="J22" s="39" t="s">
        <v>10</v>
      </c>
      <c r="K22" s="39"/>
      <c r="L22" s="39" t="s">
        <v>5</v>
      </c>
      <c r="M22" s="39"/>
      <c r="N22" s="39"/>
      <c r="O22" s="40"/>
      <c r="P22" s="39" t="s">
        <v>1</v>
      </c>
      <c r="Q22" s="41"/>
    </row>
    <row r="23" spans="2:17" ht="18" customHeight="1" thickBot="1" x14ac:dyDescent="0.2">
      <c r="B23" s="145"/>
      <c r="C23" s="74" t="s">
        <v>47</v>
      </c>
      <c r="D23" s="75" t="s">
        <v>40</v>
      </c>
      <c r="E23" s="19" t="s">
        <v>0</v>
      </c>
      <c r="F23" s="53"/>
      <c r="G23" s="19" t="s">
        <v>1</v>
      </c>
      <c r="H23" s="19" t="s">
        <v>2</v>
      </c>
      <c r="I23" s="76">
        <f>ROUND(SUM(I20:I22)*0.4,0)</f>
        <v>7781</v>
      </c>
      <c r="J23" s="19" t="s">
        <v>10</v>
      </c>
      <c r="K23" s="19"/>
      <c r="L23" s="19" t="s">
        <v>5</v>
      </c>
      <c r="M23" s="19"/>
      <c r="N23" s="19"/>
      <c r="O23" s="53"/>
      <c r="P23" s="19" t="s">
        <v>1</v>
      </c>
      <c r="Q23" s="77"/>
    </row>
    <row r="24" spans="2:17" ht="18" customHeight="1" x14ac:dyDescent="0.15">
      <c r="B24" s="143" t="s">
        <v>74</v>
      </c>
      <c r="C24" s="78" t="s">
        <v>15</v>
      </c>
      <c r="D24" s="66" t="s">
        <v>40</v>
      </c>
      <c r="E24" s="67" t="s">
        <v>0</v>
      </c>
      <c r="F24" s="68"/>
      <c r="G24" s="67" t="s">
        <v>1</v>
      </c>
      <c r="H24" s="67" t="s">
        <v>2</v>
      </c>
      <c r="I24" s="69">
        <v>2801</v>
      </c>
      <c r="J24" s="67" t="s">
        <v>10</v>
      </c>
      <c r="K24" s="67"/>
      <c r="L24" s="67" t="s">
        <v>5</v>
      </c>
      <c r="M24" s="67"/>
      <c r="N24" s="67"/>
      <c r="O24" s="68"/>
      <c r="P24" s="67" t="s">
        <v>1</v>
      </c>
      <c r="Q24" s="70"/>
    </row>
    <row r="25" spans="2:17" ht="18" customHeight="1" x14ac:dyDescent="0.15">
      <c r="B25" s="144"/>
      <c r="C25" s="79" t="s">
        <v>19</v>
      </c>
      <c r="D25" s="80" t="s">
        <v>40</v>
      </c>
      <c r="E25" s="81" t="s">
        <v>0</v>
      </c>
      <c r="F25" s="82"/>
      <c r="G25" s="81" t="s">
        <v>1</v>
      </c>
      <c r="H25" s="81" t="s">
        <v>2</v>
      </c>
      <c r="I25" s="83">
        <v>8604</v>
      </c>
      <c r="J25" s="81" t="s">
        <v>10</v>
      </c>
      <c r="K25" s="81"/>
      <c r="L25" s="81" t="s">
        <v>5</v>
      </c>
      <c r="M25" s="81"/>
      <c r="N25" s="81"/>
      <c r="O25" s="82"/>
      <c r="P25" s="81" t="s">
        <v>1</v>
      </c>
      <c r="Q25" s="84"/>
    </row>
    <row r="26" spans="2:17" ht="18" customHeight="1" x14ac:dyDescent="0.15">
      <c r="B26" s="144"/>
      <c r="C26" s="71" t="s">
        <v>14</v>
      </c>
      <c r="D26" s="72" t="s">
        <v>40</v>
      </c>
      <c r="E26" s="39" t="s">
        <v>0</v>
      </c>
      <c r="F26" s="40"/>
      <c r="G26" s="39" t="s">
        <v>1</v>
      </c>
      <c r="H26" s="39" t="s">
        <v>2</v>
      </c>
      <c r="I26" s="73">
        <v>6405</v>
      </c>
      <c r="J26" s="39" t="s">
        <v>10</v>
      </c>
      <c r="K26" s="39"/>
      <c r="L26" s="39" t="s">
        <v>5</v>
      </c>
      <c r="M26" s="39"/>
      <c r="N26" s="39"/>
      <c r="O26" s="40"/>
      <c r="P26" s="39" t="s">
        <v>1</v>
      </c>
      <c r="Q26" s="41"/>
    </row>
    <row r="27" spans="2:17" ht="18" customHeight="1" thickBot="1" x14ac:dyDescent="0.2">
      <c r="B27" s="145"/>
      <c r="C27" s="74" t="s">
        <v>47</v>
      </c>
      <c r="D27" s="75" t="s">
        <v>40</v>
      </c>
      <c r="E27" s="19" t="s">
        <v>0</v>
      </c>
      <c r="F27" s="53"/>
      <c r="G27" s="19" t="s">
        <v>1</v>
      </c>
      <c r="H27" s="19" t="s">
        <v>2</v>
      </c>
      <c r="I27" s="76">
        <f>ROUND(SUM(I24:I26)*0.4,0)</f>
        <v>7124</v>
      </c>
      <c r="J27" s="19" t="s">
        <v>10</v>
      </c>
      <c r="K27" s="19"/>
      <c r="L27" s="19" t="s">
        <v>5</v>
      </c>
      <c r="M27" s="19"/>
      <c r="N27" s="19"/>
      <c r="O27" s="53"/>
      <c r="P27" s="19" t="s">
        <v>1</v>
      </c>
      <c r="Q27" s="77"/>
    </row>
    <row r="28" spans="2:17" ht="18" customHeight="1" x14ac:dyDescent="0.15">
      <c r="B28" s="135" t="s">
        <v>75</v>
      </c>
      <c r="C28" s="65" t="s">
        <v>17</v>
      </c>
      <c r="D28" s="66" t="s">
        <v>40</v>
      </c>
      <c r="E28" s="67" t="s">
        <v>0</v>
      </c>
      <c r="F28" s="68"/>
      <c r="G28" s="67" t="s">
        <v>1</v>
      </c>
      <c r="H28" s="67" t="s">
        <v>2</v>
      </c>
      <c r="I28" s="69">
        <v>8851</v>
      </c>
      <c r="J28" s="67" t="s">
        <v>10</v>
      </c>
      <c r="K28" s="67"/>
      <c r="L28" s="67" t="s">
        <v>5</v>
      </c>
      <c r="M28" s="67"/>
      <c r="N28" s="67"/>
      <c r="O28" s="68"/>
      <c r="P28" s="67" t="s">
        <v>1</v>
      </c>
      <c r="Q28" s="70"/>
    </row>
    <row r="29" spans="2:17" ht="18" customHeight="1" x14ac:dyDescent="0.15">
      <c r="B29" s="136"/>
      <c r="C29" s="71" t="s">
        <v>14</v>
      </c>
      <c r="D29" s="72" t="s">
        <v>40</v>
      </c>
      <c r="E29" s="39" t="s">
        <v>0</v>
      </c>
      <c r="F29" s="40"/>
      <c r="G29" s="39" t="s">
        <v>1</v>
      </c>
      <c r="H29" s="39" t="s">
        <v>2</v>
      </c>
      <c r="I29" s="73">
        <v>4958</v>
      </c>
      <c r="J29" s="39" t="s">
        <v>10</v>
      </c>
      <c r="K29" s="39"/>
      <c r="L29" s="39" t="s">
        <v>5</v>
      </c>
      <c r="M29" s="39"/>
      <c r="N29" s="39"/>
      <c r="O29" s="40"/>
      <c r="P29" s="39" t="s">
        <v>1</v>
      </c>
      <c r="Q29" s="41"/>
    </row>
    <row r="30" spans="2:17" ht="18" customHeight="1" thickBot="1" x14ac:dyDescent="0.2">
      <c r="B30" s="137"/>
      <c r="C30" s="74" t="s">
        <v>47</v>
      </c>
      <c r="D30" s="75" t="s">
        <v>40</v>
      </c>
      <c r="E30" s="19" t="s">
        <v>0</v>
      </c>
      <c r="F30" s="53"/>
      <c r="G30" s="19" t="s">
        <v>1</v>
      </c>
      <c r="H30" s="19" t="s">
        <v>2</v>
      </c>
      <c r="I30" s="76">
        <f>ROUND(SUM(I28:I29)*0.4,0)</f>
        <v>5524</v>
      </c>
      <c r="J30" s="19" t="s">
        <v>10</v>
      </c>
      <c r="K30" s="19"/>
      <c r="L30" s="19" t="s">
        <v>5</v>
      </c>
      <c r="M30" s="19"/>
      <c r="N30" s="19"/>
      <c r="O30" s="53"/>
      <c r="P30" s="19" t="s">
        <v>1</v>
      </c>
      <c r="Q30" s="77"/>
    </row>
    <row r="31" spans="2:17" ht="18" customHeight="1" x14ac:dyDescent="0.15">
      <c r="B31" s="135" t="s">
        <v>76</v>
      </c>
      <c r="C31" s="65" t="s">
        <v>17</v>
      </c>
      <c r="D31" s="66" t="s">
        <v>40</v>
      </c>
      <c r="E31" s="67" t="s">
        <v>0</v>
      </c>
      <c r="F31" s="68"/>
      <c r="G31" s="67" t="s">
        <v>1</v>
      </c>
      <c r="H31" s="67" t="s">
        <v>2</v>
      </c>
      <c r="I31" s="69">
        <v>6078</v>
      </c>
      <c r="J31" s="67" t="s">
        <v>10</v>
      </c>
      <c r="K31" s="67"/>
      <c r="L31" s="67" t="s">
        <v>5</v>
      </c>
      <c r="M31" s="67"/>
      <c r="N31" s="67"/>
      <c r="O31" s="68"/>
      <c r="P31" s="67" t="s">
        <v>1</v>
      </c>
      <c r="Q31" s="70"/>
    </row>
    <row r="32" spans="2:17" ht="18" customHeight="1" x14ac:dyDescent="0.15">
      <c r="B32" s="136"/>
      <c r="C32" s="71" t="s">
        <v>14</v>
      </c>
      <c r="D32" s="72" t="s">
        <v>40</v>
      </c>
      <c r="E32" s="39" t="s">
        <v>0</v>
      </c>
      <c r="F32" s="40"/>
      <c r="G32" s="39" t="s">
        <v>1</v>
      </c>
      <c r="H32" s="39" t="s">
        <v>2</v>
      </c>
      <c r="I32" s="73">
        <v>4575</v>
      </c>
      <c r="J32" s="39" t="s">
        <v>10</v>
      </c>
      <c r="K32" s="39"/>
      <c r="L32" s="39" t="s">
        <v>5</v>
      </c>
      <c r="M32" s="39"/>
      <c r="N32" s="39"/>
      <c r="O32" s="40"/>
      <c r="P32" s="39" t="s">
        <v>1</v>
      </c>
      <c r="Q32" s="41"/>
    </row>
    <row r="33" spans="2:17" ht="18" customHeight="1" thickBot="1" x14ac:dyDescent="0.2">
      <c r="B33" s="137"/>
      <c r="C33" s="74" t="s">
        <v>47</v>
      </c>
      <c r="D33" s="75" t="s">
        <v>40</v>
      </c>
      <c r="E33" s="19" t="s">
        <v>0</v>
      </c>
      <c r="F33" s="53"/>
      <c r="G33" s="19" t="s">
        <v>1</v>
      </c>
      <c r="H33" s="19" t="s">
        <v>2</v>
      </c>
      <c r="I33" s="76">
        <f>ROUND(SUM(I31:I32)*0.4,0)</f>
        <v>4261</v>
      </c>
      <c r="J33" s="19" t="s">
        <v>10</v>
      </c>
      <c r="K33" s="19"/>
      <c r="L33" s="19" t="s">
        <v>5</v>
      </c>
      <c r="M33" s="19"/>
      <c r="N33" s="19"/>
      <c r="O33" s="53"/>
      <c r="P33" s="19" t="s">
        <v>1</v>
      </c>
      <c r="Q33" s="77"/>
    </row>
    <row r="34" spans="2:17" ht="18" customHeight="1" x14ac:dyDescent="0.15">
      <c r="B34" s="135" t="s">
        <v>77</v>
      </c>
      <c r="C34" s="65" t="s">
        <v>17</v>
      </c>
      <c r="D34" s="66" t="s">
        <v>40</v>
      </c>
      <c r="E34" s="67" t="s">
        <v>0</v>
      </c>
      <c r="F34" s="68"/>
      <c r="G34" s="67" t="s">
        <v>1</v>
      </c>
      <c r="H34" s="67" t="s">
        <v>2</v>
      </c>
      <c r="I34" s="69">
        <v>7824</v>
      </c>
      <c r="J34" s="67" t="s">
        <v>10</v>
      </c>
      <c r="K34" s="67"/>
      <c r="L34" s="67" t="s">
        <v>5</v>
      </c>
      <c r="M34" s="67"/>
      <c r="N34" s="67"/>
      <c r="O34" s="68"/>
      <c r="P34" s="67" t="s">
        <v>1</v>
      </c>
      <c r="Q34" s="70"/>
    </row>
    <row r="35" spans="2:17" ht="18" customHeight="1" x14ac:dyDescent="0.15">
      <c r="B35" s="136"/>
      <c r="C35" s="71" t="s">
        <v>14</v>
      </c>
      <c r="D35" s="72" t="s">
        <v>40</v>
      </c>
      <c r="E35" s="39" t="s">
        <v>0</v>
      </c>
      <c r="F35" s="40"/>
      <c r="G35" s="39" t="s">
        <v>1</v>
      </c>
      <c r="H35" s="39" t="s">
        <v>2</v>
      </c>
      <c r="I35" s="73">
        <v>5866</v>
      </c>
      <c r="J35" s="39" t="s">
        <v>10</v>
      </c>
      <c r="K35" s="39"/>
      <c r="L35" s="39" t="s">
        <v>5</v>
      </c>
      <c r="M35" s="39"/>
      <c r="N35" s="39"/>
      <c r="O35" s="40"/>
      <c r="P35" s="39" t="s">
        <v>1</v>
      </c>
      <c r="Q35" s="41"/>
    </row>
    <row r="36" spans="2:17" ht="18" customHeight="1" thickBot="1" x14ac:dyDescent="0.2">
      <c r="B36" s="137"/>
      <c r="C36" s="74" t="s">
        <v>47</v>
      </c>
      <c r="D36" s="75" t="s">
        <v>40</v>
      </c>
      <c r="E36" s="19" t="s">
        <v>0</v>
      </c>
      <c r="F36" s="53"/>
      <c r="G36" s="19" t="s">
        <v>1</v>
      </c>
      <c r="H36" s="19" t="s">
        <v>2</v>
      </c>
      <c r="I36" s="76">
        <f>ROUND(SUM(I34:I35)*0.4,0)</f>
        <v>5476</v>
      </c>
      <c r="J36" s="19" t="s">
        <v>10</v>
      </c>
      <c r="K36" s="19"/>
      <c r="L36" s="19" t="s">
        <v>5</v>
      </c>
      <c r="M36" s="19"/>
      <c r="N36" s="19"/>
      <c r="O36" s="53"/>
      <c r="P36" s="19" t="s">
        <v>1</v>
      </c>
      <c r="Q36" s="77"/>
    </row>
    <row r="37" spans="2:17" ht="18" customHeight="1" x14ac:dyDescent="0.15">
      <c r="B37" s="135" t="s">
        <v>78</v>
      </c>
      <c r="C37" s="65" t="s">
        <v>17</v>
      </c>
      <c r="D37" s="66" t="s">
        <v>40</v>
      </c>
      <c r="E37" s="67" t="s">
        <v>0</v>
      </c>
      <c r="F37" s="68"/>
      <c r="G37" s="67" t="s">
        <v>1</v>
      </c>
      <c r="H37" s="67" t="s">
        <v>2</v>
      </c>
      <c r="I37" s="69">
        <v>8729</v>
      </c>
      <c r="J37" s="67" t="s">
        <v>10</v>
      </c>
      <c r="K37" s="67"/>
      <c r="L37" s="67" t="s">
        <v>5</v>
      </c>
      <c r="M37" s="67"/>
      <c r="N37" s="67"/>
      <c r="O37" s="68"/>
      <c r="P37" s="67" t="s">
        <v>1</v>
      </c>
      <c r="Q37" s="70"/>
    </row>
    <row r="38" spans="2:17" ht="18" customHeight="1" x14ac:dyDescent="0.15">
      <c r="B38" s="136"/>
      <c r="C38" s="71" t="s">
        <v>14</v>
      </c>
      <c r="D38" s="72" t="s">
        <v>40</v>
      </c>
      <c r="E38" s="39" t="s">
        <v>0</v>
      </c>
      <c r="F38" s="40"/>
      <c r="G38" s="39" t="s">
        <v>1</v>
      </c>
      <c r="H38" s="39" t="s">
        <v>2</v>
      </c>
      <c r="I38" s="73">
        <v>6246</v>
      </c>
      <c r="J38" s="39" t="s">
        <v>10</v>
      </c>
      <c r="K38" s="39"/>
      <c r="L38" s="39" t="s">
        <v>5</v>
      </c>
      <c r="M38" s="39"/>
      <c r="N38" s="39"/>
      <c r="O38" s="40"/>
      <c r="P38" s="39" t="s">
        <v>1</v>
      </c>
      <c r="Q38" s="41"/>
    </row>
    <row r="39" spans="2:17" ht="18" customHeight="1" thickBot="1" x14ac:dyDescent="0.2">
      <c r="B39" s="137"/>
      <c r="C39" s="74" t="s">
        <v>47</v>
      </c>
      <c r="D39" s="75" t="s">
        <v>40</v>
      </c>
      <c r="E39" s="19" t="s">
        <v>0</v>
      </c>
      <c r="F39" s="53"/>
      <c r="G39" s="19" t="s">
        <v>1</v>
      </c>
      <c r="H39" s="19" t="s">
        <v>2</v>
      </c>
      <c r="I39" s="76">
        <f>ROUND(SUM(I37:I38)*0.4,0)</f>
        <v>5990</v>
      </c>
      <c r="J39" s="19" t="s">
        <v>10</v>
      </c>
      <c r="K39" s="19"/>
      <c r="L39" s="19" t="s">
        <v>5</v>
      </c>
      <c r="M39" s="19"/>
      <c r="N39" s="19"/>
      <c r="O39" s="53"/>
      <c r="P39" s="19" t="s">
        <v>1</v>
      </c>
      <c r="Q39" s="77"/>
    </row>
    <row r="40" spans="2:17" ht="18" customHeight="1" x14ac:dyDescent="0.15">
      <c r="B40" s="135" t="s">
        <v>79</v>
      </c>
      <c r="C40" s="65" t="s">
        <v>17</v>
      </c>
      <c r="D40" s="66" t="s">
        <v>40</v>
      </c>
      <c r="E40" s="67" t="s">
        <v>0</v>
      </c>
      <c r="F40" s="68"/>
      <c r="G40" s="67" t="s">
        <v>1</v>
      </c>
      <c r="H40" s="67" t="s">
        <v>2</v>
      </c>
      <c r="I40" s="69">
        <v>8309</v>
      </c>
      <c r="J40" s="67" t="s">
        <v>10</v>
      </c>
      <c r="K40" s="67"/>
      <c r="L40" s="67" t="s">
        <v>5</v>
      </c>
      <c r="M40" s="67"/>
      <c r="N40" s="67"/>
      <c r="O40" s="68"/>
      <c r="P40" s="67" t="s">
        <v>1</v>
      </c>
      <c r="Q40" s="70"/>
    </row>
    <row r="41" spans="2:17" ht="18" customHeight="1" x14ac:dyDescent="0.15">
      <c r="B41" s="136"/>
      <c r="C41" s="71" t="s">
        <v>14</v>
      </c>
      <c r="D41" s="72" t="s">
        <v>40</v>
      </c>
      <c r="E41" s="39" t="s">
        <v>0</v>
      </c>
      <c r="F41" s="40"/>
      <c r="G41" s="39" t="s">
        <v>1</v>
      </c>
      <c r="H41" s="39" t="s">
        <v>2</v>
      </c>
      <c r="I41" s="73">
        <v>6648</v>
      </c>
      <c r="J41" s="39" t="s">
        <v>10</v>
      </c>
      <c r="K41" s="39"/>
      <c r="L41" s="39" t="s">
        <v>5</v>
      </c>
      <c r="M41" s="39"/>
      <c r="N41" s="39"/>
      <c r="O41" s="40"/>
      <c r="P41" s="39" t="s">
        <v>1</v>
      </c>
      <c r="Q41" s="41"/>
    </row>
    <row r="42" spans="2:17" ht="18" customHeight="1" thickBot="1" x14ac:dyDescent="0.2">
      <c r="B42" s="137"/>
      <c r="C42" s="74" t="s">
        <v>47</v>
      </c>
      <c r="D42" s="85" t="s">
        <v>40</v>
      </c>
      <c r="E42" s="19" t="s">
        <v>0</v>
      </c>
      <c r="F42" s="53"/>
      <c r="G42" s="19" t="s">
        <v>1</v>
      </c>
      <c r="H42" s="86" t="s">
        <v>2</v>
      </c>
      <c r="I42" s="87">
        <f>ROUND(SUM(I40:I41)*0.4,0)</f>
        <v>5983</v>
      </c>
      <c r="J42" s="86" t="s">
        <v>10</v>
      </c>
      <c r="K42" s="19"/>
      <c r="L42" s="19" t="s">
        <v>5</v>
      </c>
      <c r="M42" s="19"/>
      <c r="N42" s="19"/>
      <c r="O42" s="53"/>
      <c r="P42" s="19" t="s">
        <v>1</v>
      </c>
      <c r="Q42" s="77"/>
    </row>
    <row r="43" spans="2:17" ht="18" customHeight="1" x14ac:dyDescent="0.15">
      <c r="B43" s="148" t="s">
        <v>80</v>
      </c>
      <c r="C43" s="88" t="s">
        <v>17</v>
      </c>
      <c r="D43" s="89" t="s">
        <v>40</v>
      </c>
      <c r="E43" s="90" t="s">
        <v>0</v>
      </c>
      <c r="F43" s="91"/>
      <c r="G43" s="90" t="s">
        <v>1</v>
      </c>
      <c r="H43" s="90" t="s">
        <v>2</v>
      </c>
      <c r="I43" s="92">
        <v>7379</v>
      </c>
      <c r="J43" s="90" t="s">
        <v>10</v>
      </c>
      <c r="K43" s="90"/>
      <c r="L43" s="90" t="s">
        <v>5</v>
      </c>
      <c r="M43" s="90"/>
      <c r="N43" s="90"/>
      <c r="O43" s="91"/>
      <c r="P43" s="90" t="s">
        <v>1</v>
      </c>
      <c r="Q43" s="93"/>
    </row>
    <row r="44" spans="2:17" ht="18" customHeight="1" x14ac:dyDescent="0.15">
      <c r="B44" s="148"/>
      <c r="C44" s="71" t="s">
        <v>14</v>
      </c>
      <c r="D44" s="72" t="s">
        <v>40</v>
      </c>
      <c r="E44" s="39" t="s">
        <v>0</v>
      </c>
      <c r="F44" s="40"/>
      <c r="G44" s="39" t="s">
        <v>1</v>
      </c>
      <c r="H44" s="39" t="s">
        <v>2</v>
      </c>
      <c r="I44" s="73">
        <v>4915</v>
      </c>
      <c r="J44" s="39" t="s">
        <v>10</v>
      </c>
      <c r="K44" s="39"/>
      <c r="L44" s="39" t="s">
        <v>5</v>
      </c>
      <c r="M44" s="39"/>
      <c r="N44" s="39"/>
      <c r="O44" s="40"/>
      <c r="P44" s="39" t="s">
        <v>1</v>
      </c>
      <c r="Q44" s="41"/>
    </row>
    <row r="45" spans="2:17" ht="18" customHeight="1" thickBot="1" x14ac:dyDescent="0.2">
      <c r="B45" s="148"/>
      <c r="C45" s="94" t="s">
        <v>47</v>
      </c>
      <c r="D45" s="95" t="s">
        <v>40</v>
      </c>
      <c r="E45" s="20" t="s">
        <v>0</v>
      </c>
      <c r="F45" s="96"/>
      <c r="G45" s="20" t="s">
        <v>1</v>
      </c>
      <c r="H45" s="20" t="s">
        <v>2</v>
      </c>
      <c r="I45" s="97">
        <f>ROUND(SUM(I43:I44)*0.4,0)</f>
        <v>4918</v>
      </c>
      <c r="J45" s="20" t="s">
        <v>10</v>
      </c>
      <c r="K45" s="20"/>
      <c r="L45" s="20" t="s">
        <v>5</v>
      </c>
      <c r="M45" s="20"/>
      <c r="N45" s="20"/>
      <c r="O45" s="96"/>
      <c r="P45" s="20" t="s">
        <v>1</v>
      </c>
      <c r="Q45" s="98"/>
    </row>
    <row r="46" spans="2:17" ht="18" customHeight="1" x14ac:dyDescent="0.15">
      <c r="B46" s="149" t="s">
        <v>44</v>
      </c>
      <c r="C46" s="150"/>
      <c r="D46" s="161" t="s">
        <v>45</v>
      </c>
      <c r="E46" s="161"/>
      <c r="F46" s="161"/>
      <c r="G46" s="161"/>
      <c r="H46" s="162"/>
      <c r="I46" s="99">
        <f>I16+I20+I24</f>
        <v>8981</v>
      </c>
      <c r="J46" s="67" t="s">
        <v>10</v>
      </c>
      <c r="K46" s="67"/>
      <c r="L46" s="67"/>
      <c r="M46" s="67"/>
      <c r="N46" s="67"/>
      <c r="O46" s="68"/>
      <c r="P46" s="67" t="s">
        <v>1</v>
      </c>
      <c r="Q46" s="70"/>
    </row>
    <row r="47" spans="2:17" ht="18" customHeight="1" x14ac:dyDescent="0.15">
      <c r="B47" s="151"/>
      <c r="C47" s="152"/>
      <c r="D47" s="159" t="s">
        <v>46</v>
      </c>
      <c r="E47" s="159"/>
      <c r="F47" s="159"/>
      <c r="G47" s="159"/>
      <c r="H47" s="160"/>
      <c r="I47" s="100">
        <f>I17+I21+I25</f>
        <v>27343</v>
      </c>
      <c r="J47" s="81" t="s">
        <v>10</v>
      </c>
      <c r="K47" s="81"/>
      <c r="L47" s="81"/>
      <c r="M47" s="81"/>
      <c r="N47" s="81"/>
      <c r="O47" s="82"/>
      <c r="P47" s="81" t="s">
        <v>1</v>
      </c>
      <c r="Q47" s="84"/>
    </row>
    <row r="48" spans="2:17" ht="18" customHeight="1" x14ac:dyDescent="0.15">
      <c r="B48" s="151"/>
      <c r="C48" s="152"/>
      <c r="D48" s="159" t="s">
        <v>17</v>
      </c>
      <c r="E48" s="159"/>
      <c r="F48" s="159"/>
      <c r="G48" s="159"/>
      <c r="H48" s="160"/>
      <c r="I48" s="100">
        <f>I7+I10+I13+I28+I31+I34+I37+I40+I43</f>
        <v>67550</v>
      </c>
      <c r="J48" s="81" t="s">
        <v>10</v>
      </c>
      <c r="K48" s="81"/>
      <c r="L48" s="81"/>
      <c r="M48" s="81"/>
      <c r="N48" s="81"/>
      <c r="O48" s="82"/>
      <c r="P48" s="81" t="s">
        <v>1</v>
      </c>
      <c r="Q48" s="84"/>
    </row>
    <row r="49" spans="2:17" ht="18" customHeight="1" thickBot="1" x14ac:dyDescent="0.2">
      <c r="B49" s="151"/>
      <c r="C49" s="152"/>
      <c r="D49" s="157" t="s">
        <v>14</v>
      </c>
      <c r="E49" s="157"/>
      <c r="F49" s="157"/>
      <c r="G49" s="157"/>
      <c r="H49" s="158"/>
      <c r="I49" s="101">
        <f>I8+I11+I14+I18+I22+I26+I29+I32+I35+I38+I41+I44</f>
        <v>66920</v>
      </c>
      <c r="J49" s="42" t="s">
        <v>10</v>
      </c>
      <c r="K49" s="42"/>
      <c r="L49" s="42"/>
      <c r="M49" s="42"/>
      <c r="N49" s="42"/>
      <c r="O49" s="43"/>
      <c r="P49" s="42" t="s">
        <v>1</v>
      </c>
      <c r="Q49" s="44"/>
    </row>
    <row r="50" spans="2:17" ht="18" customHeight="1" thickTop="1" thickBot="1" x14ac:dyDescent="0.2">
      <c r="B50" s="153"/>
      <c r="C50" s="154"/>
      <c r="D50" s="163" t="s">
        <v>52</v>
      </c>
      <c r="E50" s="163"/>
      <c r="F50" s="163"/>
      <c r="G50" s="163"/>
      <c r="H50" s="164"/>
      <c r="I50" s="102">
        <f>SUM(I46:I49)</f>
        <v>170794</v>
      </c>
      <c r="J50" s="103" t="s">
        <v>10</v>
      </c>
      <c r="K50" s="103"/>
      <c r="L50" s="103"/>
      <c r="M50" s="103"/>
      <c r="N50" s="103"/>
      <c r="O50" s="104"/>
      <c r="P50" s="103" t="s">
        <v>1</v>
      </c>
      <c r="Q50" s="105"/>
    </row>
    <row r="51" spans="2:17" ht="18" customHeight="1" thickTop="1" thickBot="1" x14ac:dyDescent="0.2">
      <c r="B51" s="153"/>
      <c r="C51" s="154"/>
      <c r="D51" s="155" t="s">
        <v>48</v>
      </c>
      <c r="E51" s="155"/>
      <c r="F51" s="155"/>
      <c r="G51" s="155"/>
      <c r="H51" s="156"/>
      <c r="I51" s="106">
        <f>I9+I12+I15+I19+I23+I27+I30+I33+I36+I39+I42+I45</f>
        <v>68319</v>
      </c>
      <c r="J51" s="107" t="s">
        <v>10</v>
      </c>
      <c r="K51" s="107"/>
      <c r="L51" s="107"/>
      <c r="M51" s="107"/>
      <c r="N51" s="107"/>
      <c r="O51" s="108"/>
      <c r="P51" s="107" t="s">
        <v>1</v>
      </c>
      <c r="Q51" s="109"/>
    </row>
    <row r="52" spans="2:17" ht="29.25" customHeight="1" thickBot="1" x14ac:dyDescent="0.2">
      <c r="B52" s="146" t="s">
        <v>21</v>
      </c>
      <c r="C52" s="147"/>
      <c r="D52" s="110"/>
      <c r="E52" s="26"/>
      <c r="F52" s="26"/>
      <c r="G52" s="26"/>
      <c r="H52" s="26"/>
      <c r="I52" s="22"/>
      <c r="J52" s="26"/>
      <c r="K52" s="26"/>
      <c r="L52" s="26"/>
      <c r="M52" s="26"/>
      <c r="N52" s="26"/>
      <c r="O52" s="111"/>
      <c r="P52" s="26" t="s">
        <v>1</v>
      </c>
      <c r="Q52" s="30" t="s">
        <v>11</v>
      </c>
    </row>
    <row r="53" spans="2:17" ht="5.25" customHeight="1" x14ac:dyDescent="0.15"/>
    <row r="54" spans="2:17" ht="17.100000000000001" customHeight="1" x14ac:dyDescent="0.15">
      <c r="B54" s="12" t="s">
        <v>23</v>
      </c>
      <c r="H54" s="18"/>
      <c r="I54" s="18"/>
      <c r="J54" s="18"/>
      <c r="K54" s="18"/>
      <c r="L54" s="18"/>
      <c r="M54" s="57"/>
      <c r="N54" s="57"/>
      <c r="O54" s="20"/>
    </row>
    <row r="55" spans="2:17" ht="17.100000000000001" customHeight="1" x14ac:dyDescent="0.15">
      <c r="B55" s="125" t="s">
        <v>39</v>
      </c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</row>
    <row r="56" spans="2:17" ht="17.100000000000001" customHeight="1" x14ac:dyDescent="0.15">
      <c r="B56" s="12" t="s">
        <v>24</v>
      </c>
    </row>
    <row r="57" spans="2:17" ht="17.100000000000001" customHeight="1" x14ac:dyDescent="0.15">
      <c r="B57" s="12" t="s">
        <v>22</v>
      </c>
    </row>
    <row r="58" spans="2:17" ht="18" customHeight="1" x14ac:dyDescent="0.15"/>
  </sheetData>
  <mergeCells count="26">
    <mergeCell ref="B52:C52"/>
    <mergeCell ref="B55:Q55"/>
    <mergeCell ref="B34:B36"/>
    <mergeCell ref="B37:B39"/>
    <mergeCell ref="B40:B42"/>
    <mergeCell ref="B43:B45"/>
    <mergeCell ref="B46:C51"/>
    <mergeCell ref="D51:H51"/>
    <mergeCell ref="D49:H49"/>
    <mergeCell ref="D48:H48"/>
    <mergeCell ref="D47:H47"/>
    <mergeCell ref="D46:H46"/>
    <mergeCell ref="D50:H50"/>
    <mergeCell ref="B31:B33"/>
    <mergeCell ref="B1:Q1"/>
    <mergeCell ref="B2:C2"/>
    <mergeCell ref="B3:C3"/>
    <mergeCell ref="D6:Q6"/>
    <mergeCell ref="D2:Q2"/>
    <mergeCell ref="B7:B9"/>
    <mergeCell ref="B10:B12"/>
    <mergeCell ref="B13:B15"/>
    <mergeCell ref="B16:B19"/>
    <mergeCell ref="B20:B23"/>
    <mergeCell ref="B24:B27"/>
    <mergeCell ref="B28:B30"/>
  </mergeCells>
  <phoneticPr fontId="1"/>
  <pageMargins left="0.59055118110236227" right="0.19685039370078741" top="0.47244094488188981" bottom="3.937007874015748E-2" header="0.19685039370078741" footer="0.19685039370078741"/>
  <pageSetup paperSize="9" scale="85" fitToHeight="2" orientation="portrait" horizontalDpi="300" verticalDpi="300" r:id="rId1"/>
  <headerFooter>
    <oddHeader>&amp;L&amp;"ＭＳ 明朝,標準"別添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入札内訳書</vt:lpstr>
      <vt:lpstr>計算内訳書（学校）</vt:lpstr>
      <vt:lpstr>計算内訳書（射撃場）</vt:lpstr>
      <vt:lpstr>計算内訳書（機動隊）</vt:lpstr>
      <vt:lpstr>'計算内訳書（学校）'!Print_Area</vt:lpstr>
      <vt:lpstr>'計算内訳書（機動隊）'!Print_Area</vt:lpstr>
      <vt:lpstr>'計算内訳書（射撃場）'!Print_Area</vt:lpstr>
      <vt:lpstr>入札内訳書!Print_Area</vt:lpstr>
      <vt:lpstr>'計算内訳書（機動隊）'!Print_Titles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2026-01-19T02:47:21Z</dcterms:created>
  <dcterms:modified xsi:type="dcterms:W3CDTF">2026-01-19T02:47:21Z</dcterms:modified>
</cp:coreProperties>
</file>