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6.147.180\share\エネ課共有LS220D\2025（R7）年度\R7　ﾄｸ　特別高圧\★R７　特別高圧手続き\1.要項改正\変更場所黒字（掲載用）\"/>
    </mc:Choice>
  </mc:AlternateContent>
  <bookViews>
    <workbookView xWindow="0" yWindow="0" windowWidth="28800" windowHeight="12210" firstSheet="2" activeTab="4"/>
  </bookViews>
  <sheets>
    <sheet name="様式1 " sheetId="16" r:id="rId1"/>
    <sheet name="様式1（記載例）" sheetId="10" r:id="rId2"/>
    <sheet name="様式2-1 " sheetId="21" r:id="rId3"/>
    <sheet name="様式2-1 (記載例)" sheetId="17" r:id="rId4"/>
    <sheet name="様式2-2 " sheetId="19" r:id="rId5"/>
    <sheet name="様式2-2 (記載例)" sheetId="18" r:id="rId6"/>
    <sheet name="様式2-2 (記載例) (還元後)" sheetId="20" r:id="rId7"/>
  </sheets>
  <definedNames>
    <definedName name="_xlnm._FilterDatabase" localSheetId="4" hidden="1">'様式2-2 '!#REF!</definedName>
    <definedName name="_xlnm._FilterDatabase" localSheetId="5" hidden="1">'様式2-2 (記載例)'!#REF!</definedName>
    <definedName name="_xlnm._FilterDatabase" localSheetId="6" hidden="1">'様式2-2 (記載例) (還元後)'!#REF!</definedName>
    <definedName name="_xlnm.Print_Area" localSheetId="0">'様式1 '!$A$1:$AI$45</definedName>
    <definedName name="_xlnm.Print_Area" localSheetId="1">'様式1（記載例）'!$A$1:$AI$45</definedName>
    <definedName name="_xlnm.Print_Area" localSheetId="2">'様式2-1 '!$A$1:$AP$39</definedName>
    <definedName name="_xlnm.Print_Area" localSheetId="3">'様式2-1 (記載例)'!$A$1:$AP$39</definedName>
    <definedName name="_xlnm.Print_Area" localSheetId="4">'様式2-2 '!$A$2:$J$47</definedName>
    <definedName name="_xlnm.Print_Area" localSheetId="5">'様式2-2 (記載例)'!$A$2:$J$47</definedName>
    <definedName name="_xlnm.Print_Area" localSheetId="6">'様式2-2 (記載例) (還元後)'!$A$2:$J$47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9" l="1"/>
  <c r="F31" i="19"/>
  <c r="F32" i="19"/>
  <c r="F33" i="19"/>
  <c r="F34" i="19"/>
  <c r="F35" i="19"/>
  <c r="F29" i="19"/>
  <c r="F14" i="19"/>
  <c r="F15" i="19"/>
  <c r="F16" i="19"/>
  <c r="F17" i="19"/>
  <c r="F18" i="19"/>
  <c r="F19" i="19"/>
  <c r="F13" i="19"/>
  <c r="F20" i="19" s="1"/>
  <c r="F22" i="19"/>
  <c r="F23" i="19"/>
  <c r="F24" i="19"/>
  <c r="F25" i="19"/>
  <c r="F26" i="19"/>
  <c r="F27" i="19"/>
  <c r="F21" i="19"/>
  <c r="F7" i="19"/>
  <c r="F6" i="19"/>
  <c r="F8" i="19"/>
  <c r="F6" i="18"/>
  <c r="F9" i="19" l="1"/>
  <c r="B30" i="17"/>
  <c r="AM25" i="21"/>
  <c r="AH23" i="21"/>
  <c r="AH25" i="21" s="1"/>
  <c r="AD23" i="21"/>
  <c r="AD25" i="21" s="1"/>
  <c r="Z23" i="21"/>
  <c r="Z25" i="21" s="1"/>
  <c r="AM23" i="21" s="1"/>
  <c r="AM19" i="21"/>
  <c r="AH17" i="21"/>
  <c r="AH19" i="21" s="1"/>
  <c r="AD17" i="21"/>
  <c r="AD19" i="21" s="1"/>
  <c r="Z17" i="21"/>
  <c r="Z19" i="21" s="1"/>
  <c r="AM13" i="21"/>
  <c r="AH13" i="21"/>
  <c r="B38" i="21" s="1"/>
  <c r="V38" i="21" s="1"/>
  <c r="AD13" i="21"/>
  <c r="Z13" i="21"/>
  <c r="AH11" i="21"/>
  <c r="AD11" i="21"/>
  <c r="Z11" i="21"/>
  <c r="G40" i="20"/>
  <c r="F40" i="20"/>
  <c r="E40" i="20"/>
  <c r="H40" i="20" s="1"/>
  <c r="E36" i="20"/>
  <c r="G39" i="20" s="1"/>
  <c r="G41" i="20" s="1"/>
  <c r="F35" i="20"/>
  <c r="F34" i="20"/>
  <c r="F33" i="20"/>
  <c r="F32" i="20"/>
  <c r="F31" i="20"/>
  <c r="F30" i="20"/>
  <c r="F29" i="20"/>
  <c r="F36" i="20" s="1"/>
  <c r="E28" i="20"/>
  <c r="F39" i="20" s="1"/>
  <c r="F41" i="20" s="1"/>
  <c r="F27" i="20"/>
  <c r="F26" i="20"/>
  <c r="F25" i="20"/>
  <c r="F24" i="20"/>
  <c r="F23" i="20"/>
  <c r="F22" i="20"/>
  <c r="F21" i="20"/>
  <c r="F28" i="20" s="1"/>
  <c r="E20" i="20"/>
  <c r="E39" i="20" s="1"/>
  <c r="F19" i="20"/>
  <c r="F18" i="20"/>
  <c r="F17" i="20"/>
  <c r="F16" i="20"/>
  <c r="F15" i="20"/>
  <c r="F14" i="20"/>
  <c r="F13" i="20"/>
  <c r="F20" i="20" s="1"/>
  <c r="E9" i="20"/>
  <c r="H39" i="20" s="1"/>
  <c r="F8" i="20"/>
  <c r="F7" i="20"/>
  <c r="F6" i="20"/>
  <c r="F9" i="20" s="1"/>
  <c r="G40" i="19"/>
  <c r="F40" i="19"/>
  <c r="E40" i="19"/>
  <c r="E36" i="19"/>
  <c r="G39" i="19" s="1"/>
  <c r="F36" i="19"/>
  <c r="E28" i="19"/>
  <c r="F39" i="19" s="1"/>
  <c r="F28" i="19"/>
  <c r="E20" i="19"/>
  <c r="E39" i="19" s="1"/>
  <c r="E9" i="19"/>
  <c r="G39" i="18"/>
  <c r="E39" i="18"/>
  <c r="F39" i="18"/>
  <c r="H40" i="18"/>
  <c r="F41" i="18"/>
  <c r="AM25" i="17"/>
  <c r="AM23" i="17"/>
  <c r="AM17" i="17"/>
  <c r="AM11" i="17"/>
  <c r="AH25" i="17"/>
  <c r="AD25" i="17"/>
  <c r="Z25" i="17"/>
  <c r="AH23" i="17"/>
  <c r="AD23" i="17"/>
  <c r="Z23" i="17"/>
  <c r="AH19" i="17"/>
  <c r="AD19" i="17"/>
  <c r="Z19" i="17"/>
  <c r="G40" i="18"/>
  <c r="F40" i="18"/>
  <c r="E40" i="18"/>
  <c r="Z13" i="17"/>
  <c r="E20" i="18"/>
  <c r="F13" i="18"/>
  <c r="F15" i="18"/>
  <c r="F16" i="18"/>
  <c r="F17" i="18"/>
  <c r="F19" i="18"/>
  <c r="F14" i="18"/>
  <c r="E36" i="18"/>
  <c r="F35" i="18"/>
  <c r="F34" i="18"/>
  <c r="F33" i="18"/>
  <c r="F32" i="18"/>
  <c r="F31" i="18"/>
  <c r="F30" i="18"/>
  <c r="F29" i="18"/>
  <c r="F36" i="18" s="1"/>
  <c r="E28" i="18"/>
  <c r="F27" i="18"/>
  <c r="F26" i="18"/>
  <c r="F25" i="18"/>
  <c r="F24" i="18"/>
  <c r="F23" i="18"/>
  <c r="F22" i="18"/>
  <c r="F21" i="18"/>
  <c r="F18" i="18"/>
  <c r="E9" i="18"/>
  <c r="H39" i="18" s="1"/>
  <c r="F8" i="18"/>
  <c r="F7" i="18"/>
  <c r="AM19" i="17"/>
  <c r="AH17" i="17"/>
  <c r="AD17" i="17"/>
  <c r="Z17" i="17"/>
  <c r="AM13" i="17"/>
  <c r="AH13" i="17"/>
  <c r="B38" i="17" s="1"/>
  <c r="V38" i="17" s="1"/>
  <c r="AD13" i="17"/>
  <c r="AH11" i="17"/>
  <c r="AD11" i="17"/>
  <c r="Z11" i="17"/>
  <c r="H39" i="19" l="1"/>
  <c r="AM17" i="21"/>
  <c r="B34" i="21"/>
  <c r="V34" i="21" s="1"/>
  <c r="B30" i="21"/>
  <c r="V30" i="21" s="1"/>
  <c r="AF38" i="21" s="1"/>
  <c r="AM11" i="21"/>
  <c r="H41" i="20"/>
  <c r="E41" i="20"/>
  <c r="G41" i="19"/>
  <c r="F41" i="19"/>
  <c r="H40" i="19"/>
  <c r="H41" i="19" s="1"/>
  <c r="E41" i="19"/>
  <c r="F9" i="18"/>
  <c r="G41" i="18"/>
  <c r="F28" i="18"/>
  <c r="F20" i="18"/>
  <c r="E41" i="18"/>
  <c r="B34" i="17"/>
  <c r="V34" i="17" s="1"/>
  <c r="V30" i="17"/>
  <c r="H41" i="18" l="1"/>
  <c r="AF38" i="17"/>
</calcChain>
</file>

<file path=xl/sharedStrings.xml><?xml version="1.0" encoding="utf-8"?>
<sst xmlns="http://schemas.openxmlformats.org/spreadsheetml/2006/main" count="590" uniqueCount="206">
  <si>
    <t>フ リ ガ ナ</t>
    <phoneticPr fontId="1"/>
  </si>
  <si>
    <t>法 人 名</t>
    <rPh sb="0" eb="1">
      <t>ホウ</t>
    </rPh>
    <rPh sb="2" eb="3">
      <t>ヒト</t>
    </rPh>
    <rPh sb="4" eb="5">
      <t>メイ</t>
    </rPh>
    <phoneticPr fontId="1"/>
  </si>
  <si>
    <t>〒</t>
    <phoneticPr fontId="1"/>
  </si>
  <si>
    <t>振込先金融機関名</t>
    <rPh sb="0" eb="2">
      <t>フリコミ</t>
    </rPh>
    <rPh sb="2" eb="3">
      <t>サキ</t>
    </rPh>
    <rPh sb="3" eb="5">
      <t>キンユウ</t>
    </rPh>
    <rPh sb="5" eb="7">
      <t>キカン</t>
    </rPh>
    <rPh sb="7" eb="8">
      <t>メイ</t>
    </rPh>
    <phoneticPr fontId="3"/>
  </si>
  <si>
    <t>本・支店等名</t>
    <rPh sb="0" eb="1">
      <t>ホン</t>
    </rPh>
    <rPh sb="2" eb="4">
      <t>シテン</t>
    </rPh>
    <rPh sb="4" eb="5">
      <t>ナド</t>
    </rPh>
    <rPh sb="5" eb="6">
      <t>メイ</t>
    </rPh>
    <phoneticPr fontId="3"/>
  </si>
  <si>
    <t>預金種別</t>
    <rPh sb="0" eb="2">
      <t>ヨキン</t>
    </rPh>
    <rPh sb="2" eb="4">
      <t>シュベツ</t>
    </rPh>
    <phoneticPr fontId="3"/>
  </si>
  <si>
    <t>受取口座名義人（カタカナ）　30文字以内</t>
    <rPh sb="0" eb="2">
      <t>ウケトリ</t>
    </rPh>
    <rPh sb="2" eb="4">
      <t>コウザ</t>
    </rPh>
    <rPh sb="4" eb="6">
      <t>メイギ</t>
    </rPh>
    <rPh sb="6" eb="7">
      <t>ニン</t>
    </rPh>
    <rPh sb="16" eb="18">
      <t>モジ</t>
    </rPh>
    <rPh sb="18" eb="20">
      <t>イナイ</t>
    </rPh>
    <phoneticPr fontId="3"/>
  </si>
  <si>
    <t>（振込先申出口座）</t>
    <rPh sb="1" eb="4">
      <t>フリコミサキ</t>
    </rPh>
    <rPh sb="4" eb="6">
      <t>モウシデ</t>
    </rPh>
    <rPh sb="6" eb="8">
      <t>コウザ</t>
    </rPh>
    <phoneticPr fontId="1"/>
  </si>
  <si>
    <t>本店所在地</t>
    <rPh sb="0" eb="2">
      <t>ホンテン</t>
    </rPh>
    <rPh sb="2" eb="5">
      <t>ショザイチ</t>
    </rPh>
    <phoneticPr fontId="1"/>
  </si>
  <si>
    <t>代表者生年月日</t>
    <rPh sb="0" eb="3">
      <t>ダイヒョウシャ</t>
    </rPh>
    <rPh sb="3" eb="7">
      <t>セイネンガッピ</t>
    </rPh>
    <phoneticPr fontId="1"/>
  </si>
  <si>
    <t>月</t>
    <rPh sb="0" eb="1">
      <t>ツキ</t>
    </rPh>
    <phoneticPr fontId="1"/>
  </si>
  <si>
    <t>日</t>
    <rPh sb="0" eb="1">
      <t>ヒ</t>
    </rPh>
    <phoneticPr fontId="1"/>
  </si>
  <si>
    <t>年</t>
    <rPh sb="0" eb="1">
      <t>ネン</t>
    </rPh>
    <phoneticPr fontId="1"/>
  </si>
  <si>
    <t>代表者役職名</t>
    <rPh sb="0" eb="3">
      <t>ダイヒョウシャ</t>
    </rPh>
    <rPh sb="3" eb="5">
      <t>ヤクショク</t>
    </rPh>
    <rPh sb="5" eb="6">
      <t>メイ</t>
    </rPh>
    <phoneticPr fontId="1"/>
  </si>
  <si>
    <t>フリガナ</t>
    <phoneticPr fontId="1"/>
  </si>
  <si>
    <t>代表者氏名</t>
    <rPh sb="0" eb="3">
      <t>ダイヒョウシャ</t>
    </rPh>
    <rPh sb="3" eb="5">
      <t>シメイ</t>
    </rPh>
    <phoneticPr fontId="1"/>
  </si>
  <si>
    <t>名称</t>
    <rPh sb="0" eb="2">
      <t>メイショウ</t>
    </rPh>
    <phoneticPr fontId="1"/>
  </si>
  <si>
    <t>住所</t>
    <rPh sb="0" eb="2">
      <t>ジュウショ</t>
    </rPh>
    <phoneticPr fontId="1"/>
  </si>
  <si>
    <t>〒</t>
    <phoneticPr fontId="1"/>
  </si>
  <si>
    <t>資本金</t>
    <rPh sb="0" eb="3">
      <t>シホンキン</t>
    </rPh>
    <phoneticPr fontId="1"/>
  </si>
  <si>
    <t>300人以下</t>
    <rPh sb="3" eb="4">
      <t>ニン</t>
    </rPh>
    <rPh sb="4" eb="6">
      <t>イカ</t>
    </rPh>
    <phoneticPr fontId="1"/>
  </si>
  <si>
    <t>100人以下</t>
    <rPh sb="3" eb="4">
      <t>ニン</t>
    </rPh>
    <rPh sb="4" eb="6">
      <t>イカ</t>
    </rPh>
    <phoneticPr fontId="1"/>
  </si>
  <si>
    <t>50人以下</t>
    <rPh sb="2" eb="3">
      <t>ニン</t>
    </rPh>
    <rPh sb="3" eb="5">
      <t>イカ</t>
    </rPh>
    <phoneticPr fontId="1"/>
  </si>
  <si>
    <t>5千万円以下又は</t>
    <rPh sb="1" eb="4">
      <t>センマンエン</t>
    </rPh>
    <rPh sb="4" eb="6">
      <t>イカ</t>
    </rPh>
    <rPh sb="6" eb="7">
      <t>マタ</t>
    </rPh>
    <phoneticPr fontId="1"/>
  </si>
  <si>
    <t>３億円以下又は</t>
    <rPh sb="1" eb="3">
      <t>オクエン</t>
    </rPh>
    <rPh sb="3" eb="5">
      <t>イカ</t>
    </rPh>
    <rPh sb="5" eb="6">
      <t>マタ</t>
    </rPh>
    <phoneticPr fontId="1"/>
  </si>
  <si>
    <t>１億円以下又は</t>
    <rPh sb="1" eb="3">
      <t>オクエン</t>
    </rPh>
    <rPh sb="3" eb="5">
      <t>イカ</t>
    </rPh>
    <rPh sb="5" eb="6">
      <t>マタ</t>
    </rPh>
    <phoneticPr fontId="1"/>
  </si>
  <si>
    <t>(参考)中小企業要件の資本金、従業員数</t>
    <rPh sb="1" eb="3">
      <t>サンコウ</t>
    </rPh>
    <rPh sb="4" eb="8">
      <t>チュウショウキギョウ</t>
    </rPh>
    <rPh sb="8" eb="10">
      <t>ヨウケン</t>
    </rPh>
    <rPh sb="11" eb="14">
      <t>シホンキン</t>
    </rPh>
    <rPh sb="15" eb="19">
      <t>ジュウギョウインスウ</t>
    </rPh>
    <phoneticPr fontId="1"/>
  </si>
  <si>
    <t>e-mail</t>
    <phoneticPr fontId="1"/>
  </si>
  <si>
    <t>対象施設</t>
    <rPh sb="0" eb="2">
      <t>タイショウ</t>
    </rPh>
    <rPh sb="2" eb="4">
      <t>シセツ</t>
    </rPh>
    <phoneticPr fontId="1"/>
  </si>
  <si>
    <t>連絡先</t>
    <rPh sb="0" eb="3">
      <t>レンラクサキ</t>
    </rPh>
    <phoneticPr fontId="1"/>
  </si>
  <si>
    <t>特別高圧受電事業所の名称/住所 ①</t>
    <rPh sb="0" eb="4">
      <t>トクベツコウアツ</t>
    </rPh>
    <rPh sb="4" eb="6">
      <t>ジュデン</t>
    </rPh>
    <rPh sb="6" eb="9">
      <t>ジギョウショ</t>
    </rPh>
    <rPh sb="10" eb="12">
      <t>メイショウ</t>
    </rPh>
    <rPh sb="13" eb="15">
      <t>ジュウショ</t>
    </rPh>
    <phoneticPr fontId="1"/>
  </si>
  <si>
    <t>担当者の所属</t>
    <rPh sb="0" eb="3">
      <t>タントウシャ</t>
    </rPh>
    <rPh sb="4" eb="6">
      <t>ショゾク</t>
    </rPh>
    <phoneticPr fontId="1"/>
  </si>
  <si>
    <t>役職/氏名</t>
    <phoneticPr fontId="1"/>
  </si>
  <si>
    <t>電話番号</t>
    <phoneticPr fontId="1"/>
  </si>
  <si>
    <t>000-0000</t>
    <phoneticPr fontId="1"/>
  </si>
  <si>
    <t>代表取締役</t>
    <rPh sb="0" eb="2">
      <t>ダイヒョウ</t>
    </rPh>
    <rPh sb="2" eb="5">
      <t>トリシマリヤク</t>
    </rPh>
    <phoneticPr fontId="1"/>
  </si>
  <si>
    <t>本店所在地に同じ</t>
    <rPh sb="0" eb="5">
      <t>ホンテンショザイチ</t>
    </rPh>
    <rPh sb="6" eb="7">
      <t>オナ</t>
    </rPh>
    <phoneticPr fontId="1"/>
  </si>
  <si>
    <t>XXX-XXXX</t>
    <phoneticPr fontId="1"/>
  </si>
  <si>
    <t>〇〇</t>
    <phoneticPr fontId="1"/>
  </si>
  <si>
    <t>交付決定通知等の
郵送先</t>
    <rPh sb="0" eb="2">
      <t>コウフ</t>
    </rPh>
    <rPh sb="2" eb="4">
      <t>ケッテイ</t>
    </rPh>
    <rPh sb="4" eb="6">
      <t>ツウチ</t>
    </rPh>
    <rPh sb="6" eb="7">
      <t>ナド</t>
    </rPh>
    <rPh sb="9" eb="12">
      <t>ユウソウサキ</t>
    </rPh>
    <phoneticPr fontId="1"/>
  </si>
  <si>
    <t>県使用欄</t>
    <rPh sb="0" eb="4">
      <t>ケンシヨウラン</t>
    </rPh>
    <phoneticPr fontId="1"/>
  </si>
  <si>
    <t>確認担当者</t>
    <rPh sb="0" eb="2">
      <t>カクニン</t>
    </rPh>
    <rPh sb="2" eb="5">
      <t>タントウシャ</t>
    </rPh>
    <phoneticPr fontId="1"/>
  </si>
  <si>
    <t>交付決定番号</t>
    <phoneticPr fontId="1"/>
  </si>
  <si>
    <t>交付決定及び
額の確定日</t>
    <rPh sb="0" eb="4">
      <t>コウフケッテイ</t>
    </rPh>
    <rPh sb="4" eb="5">
      <t>オヨ</t>
    </rPh>
    <rPh sb="7" eb="8">
      <t>ガク</t>
    </rPh>
    <rPh sb="9" eb="12">
      <t>カクテイビ</t>
    </rPh>
    <phoneticPr fontId="1"/>
  </si>
  <si>
    <t>交付決定及び
額の確定金額</t>
    <rPh sb="0" eb="4">
      <t>コウフケッテイ</t>
    </rPh>
    <rPh sb="4" eb="5">
      <t>オヨ</t>
    </rPh>
    <rPh sb="7" eb="8">
      <t>ガク</t>
    </rPh>
    <rPh sb="9" eb="11">
      <t>カクテイ</t>
    </rPh>
    <rPh sb="11" eb="13">
      <t>キンガク</t>
    </rPh>
    <phoneticPr fontId="1"/>
  </si>
  <si>
    <t>令和　　年　　月　　日</t>
    <rPh sb="0" eb="2">
      <t>レイワ</t>
    </rPh>
    <rPh sb="4" eb="5">
      <t>ネン</t>
    </rPh>
    <rPh sb="7" eb="8">
      <t>ガツ</t>
    </rPh>
    <rPh sb="10" eb="11">
      <t>ヒ</t>
    </rPh>
    <phoneticPr fontId="1"/>
  </si>
  <si>
    <t>円</t>
    <rPh sb="0" eb="1">
      <t>エン</t>
    </rPh>
    <phoneticPr fontId="1"/>
  </si>
  <si>
    <t>※振込先金融機関がゆうちょ銀行の場合、支店名は店番（３桁数字）を記入してください。</t>
    <phoneticPr fontId="1"/>
  </si>
  <si>
    <t>※振込先の口座は申請者ご本人の口座に限ります。（法人の場合は当該法人の口座に限る。）</t>
    <phoneticPr fontId="1"/>
  </si>
  <si>
    <t>4億</t>
    <rPh sb="1" eb="2">
      <t>オク</t>
    </rPh>
    <phoneticPr fontId="1"/>
  </si>
  <si>
    <t>常時使用する従業員数</t>
    <phoneticPr fontId="1"/>
  </si>
  <si>
    <t>人</t>
    <rPh sb="0" eb="1">
      <t>ヒト</t>
    </rPh>
    <phoneticPr fontId="1"/>
  </si>
  <si>
    <t>主たる業種</t>
    <rPh sb="0" eb="1">
      <t>シュ</t>
    </rPh>
    <rPh sb="3" eb="5">
      <t>ギョウシュ</t>
    </rPh>
    <phoneticPr fontId="1"/>
  </si>
  <si>
    <t>企業等情報</t>
    <rPh sb="0" eb="2">
      <t>キギョウ</t>
    </rPh>
    <rPh sb="2" eb="3">
      <t>トウ</t>
    </rPh>
    <rPh sb="3" eb="5">
      <t>ジョウホウ</t>
    </rPh>
    <phoneticPr fontId="1"/>
  </si>
  <si>
    <t>熊本県知事　様</t>
    <rPh sb="0" eb="2">
      <t>クマモト</t>
    </rPh>
    <rPh sb="2" eb="5">
      <t>ケンチジ</t>
    </rPh>
    <rPh sb="3" eb="5">
      <t>チジ</t>
    </rPh>
    <rPh sb="6" eb="7">
      <t>サマ</t>
    </rPh>
    <phoneticPr fontId="1"/>
  </si>
  <si>
    <t>熊本県熊本市○○区○－○－○</t>
    <rPh sb="0" eb="2">
      <t>クマモト</t>
    </rPh>
    <rPh sb="2" eb="3">
      <t>ケン</t>
    </rPh>
    <rPh sb="3" eb="5">
      <t>クマモト</t>
    </rPh>
    <rPh sb="5" eb="6">
      <t>シ</t>
    </rPh>
    <rPh sb="8" eb="9">
      <t>ク</t>
    </rPh>
    <phoneticPr fontId="1"/>
  </si>
  <si>
    <t>八代市XXXーXXX</t>
    <rPh sb="0" eb="2">
      <t>ヤツシロ</t>
    </rPh>
    <rPh sb="2" eb="3">
      <t>シ</t>
    </rPh>
    <phoneticPr fontId="1"/>
  </si>
  <si>
    <t>096-XX-XXXX</t>
    <phoneticPr fontId="1"/>
  </si>
  <si>
    <t>kumamoto@XXX.XX.XXX</t>
    <phoneticPr fontId="1"/>
  </si>
  <si>
    <t>熊本</t>
    <rPh sb="0" eb="2">
      <t>クマモト</t>
    </rPh>
    <phoneticPr fontId="1"/>
  </si>
  <si>
    <t>『熊本県特別高圧電気料金高騰緊急対策事業補助金』交付申請書兼請求書</t>
    <rPh sb="1" eb="3">
      <t>クマモト</t>
    </rPh>
    <rPh sb="3" eb="4">
      <t>ケン</t>
    </rPh>
    <rPh sb="4" eb="6">
      <t>トクベツ</t>
    </rPh>
    <rPh sb="6" eb="8">
      <t>コウアツ</t>
    </rPh>
    <rPh sb="8" eb="10">
      <t>デンキ</t>
    </rPh>
    <rPh sb="10" eb="12">
      <t>リョウキン</t>
    </rPh>
    <rPh sb="12" eb="14">
      <t>コウトウ</t>
    </rPh>
    <rPh sb="14" eb="16">
      <t>キンキュウ</t>
    </rPh>
    <rPh sb="16" eb="18">
      <t>タイサク</t>
    </rPh>
    <rPh sb="18" eb="20">
      <t>ジギョウ</t>
    </rPh>
    <rPh sb="22" eb="23">
      <t>キン</t>
    </rPh>
    <rPh sb="24" eb="26">
      <t>コウフ</t>
    </rPh>
    <rPh sb="26" eb="29">
      <t>シンセイショ</t>
    </rPh>
    <rPh sb="29" eb="30">
      <t>ケン</t>
    </rPh>
    <rPh sb="30" eb="33">
      <t>セイキュウショ</t>
    </rPh>
    <phoneticPr fontId="1"/>
  </si>
  <si>
    <t>熊本　花子</t>
    <rPh sb="0" eb="2">
      <t>クマモト</t>
    </rPh>
    <rPh sb="3" eb="5">
      <t>ハナコ</t>
    </rPh>
    <phoneticPr fontId="1"/>
  </si>
  <si>
    <t>クマモト　ハナコ</t>
    <phoneticPr fontId="1"/>
  </si>
  <si>
    <t>総務課長／熊本 太郎</t>
    <rPh sb="0" eb="2">
      <t>ソウム</t>
    </rPh>
    <rPh sb="2" eb="4">
      <t>カチョウ</t>
    </rPh>
    <rPh sb="5" eb="7">
      <t>クマモト</t>
    </rPh>
    <rPh sb="8" eb="10">
      <t>タロウ</t>
    </rPh>
    <phoneticPr fontId="1"/>
  </si>
  <si>
    <t>様式１（第５条関係）</t>
    <rPh sb="0" eb="2">
      <t>ヨウシキ</t>
    </rPh>
    <rPh sb="4" eb="5">
      <t>ダイ</t>
    </rPh>
    <rPh sb="6" eb="7">
      <t>ジョウ</t>
    </rPh>
    <rPh sb="7" eb="9">
      <t>カンケイ</t>
    </rPh>
    <phoneticPr fontId="1"/>
  </si>
  <si>
    <t>マルマルショウジ カブシキガイシャ</t>
    <phoneticPr fontId="1"/>
  </si>
  <si>
    <t>○○商事（株）</t>
    <rPh sb="2" eb="4">
      <t>ショウジ</t>
    </rPh>
    <rPh sb="4" eb="7">
      <t>カブ</t>
    </rPh>
    <phoneticPr fontId="1"/>
  </si>
  <si>
    <t>○○モール熊本</t>
    <rPh sb="5" eb="7">
      <t>クマモト</t>
    </rPh>
    <phoneticPr fontId="1"/>
  </si>
  <si>
    <t>○○モール八代</t>
    <rPh sb="5" eb="7">
      <t>ヤツシロ</t>
    </rPh>
    <phoneticPr fontId="1"/>
  </si>
  <si>
    <t>総務課</t>
    <rPh sb="0" eb="3">
      <t>ソウムカ</t>
    </rPh>
    <phoneticPr fontId="1"/>
  </si>
  <si>
    <t>マ</t>
    <phoneticPr fontId="1"/>
  </si>
  <si>
    <t>ル</t>
    <phoneticPr fontId="1"/>
  </si>
  <si>
    <t>マ</t>
    <phoneticPr fontId="1"/>
  </si>
  <si>
    <t>シ</t>
    <phoneticPr fontId="1"/>
  </si>
  <si>
    <t>ョ</t>
    <phoneticPr fontId="1"/>
  </si>
  <si>
    <t>ウ</t>
    <phoneticPr fontId="1"/>
  </si>
  <si>
    <t>ジ</t>
    <phoneticPr fontId="1"/>
  </si>
  <si>
    <t>カ</t>
    <phoneticPr fontId="1"/>
  </si>
  <si>
    <t>ブ</t>
    <phoneticPr fontId="1"/>
  </si>
  <si>
    <t>キ</t>
    <phoneticPr fontId="1"/>
  </si>
  <si>
    <t>ガ</t>
    <phoneticPr fontId="1"/>
  </si>
  <si>
    <t>イ</t>
    <phoneticPr fontId="1"/>
  </si>
  <si>
    <t>ャ</t>
    <phoneticPr fontId="1"/>
  </si>
  <si>
    <t>エネ第　　　　号</t>
    <rPh sb="7" eb="8">
      <t>ゴウ</t>
    </rPh>
    <phoneticPr fontId="1"/>
  </si>
  <si>
    <r>
      <rPr>
        <sz val="11"/>
        <rFont val="ＭＳ ゴシック"/>
        <family val="3"/>
        <charset val="128"/>
      </rPr>
      <t>口座番号</t>
    </r>
    <r>
      <rPr>
        <sz val="10"/>
        <rFont val="ＭＳ ゴシック"/>
        <family val="3"/>
        <charset val="128"/>
      </rPr>
      <t>(右詰めで記入)</t>
    </r>
    <rPh sb="0" eb="2">
      <t>コウザ</t>
    </rPh>
    <rPh sb="2" eb="4">
      <t>バンゴウ</t>
    </rPh>
    <rPh sb="5" eb="6">
      <t>ミギ</t>
    </rPh>
    <rPh sb="6" eb="7">
      <t>ヅ</t>
    </rPh>
    <rPh sb="9" eb="11">
      <t>キニュウ</t>
    </rPh>
    <phoneticPr fontId="3"/>
  </si>
  <si>
    <t>企業規模</t>
    <rPh sb="0" eb="4">
      <t>キギョウキボ</t>
    </rPh>
    <phoneticPr fontId="1"/>
  </si>
  <si>
    <t>様式２-１（第５条関係）</t>
    <rPh sb="6" eb="7">
      <t>ダイ</t>
    </rPh>
    <rPh sb="8" eb="9">
      <t>ジョウ</t>
    </rPh>
    <rPh sb="9" eb="11">
      <t>カンケイ</t>
    </rPh>
    <phoneticPr fontId="3"/>
  </si>
  <si>
    <t>電力使用量実績報告書</t>
    <rPh sb="1" eb="2">
      <t>リョク</t>
    </rPh>
    <rPh sb="5" eb="7">
      <t>ジッセキ</t>
    </rPh>
    <phoneticPr fontId="3"/>
  </si>
  <si>
    <t>１.特別高圧電力使用量（単位：kWh）</t>
    <rPh sb="2" eb="6">
      <t>トクベツコウアツ</t>
    </rPh>
    <rPh sb="6" eb="8">
      <t>デンリョク</t>
    </rPh>
    <rPh sb="8" eb="11">
      <t>シヨウリョウ</t>
    </rPh>
    <phoneticPr fontId="3"/>
  </si>
  <si>
    <t>支援対象外
電力使用量</t>
    <rPh sb="0" eb="5">
      <t>シエンタイショウガイ</t>
    </rPh>
    <rPh sb="6" eb="8">
      <t>デンリョク</t>
    </rPh>
    <rPh sb="8" eb="11">
      <t>シヨウリョウ</t>
    </rPh>
    <phoneticPr fontId="3"/>
  </si>
  <si>
    <t>支援対象
電力使用量</t>
    <rPh sb="0" eb="4">
      <t>シエンタイショウ</t>
    </rPh>
    <rPh sb="5" eb="7">
      <t>デンリョク</t>
    </rPh>
    <rPh sb="7" eb="10">
      <t>シヨウリョウ</t>
    </rPh>
    <phoneticPr fontId="3"/>
  </si>
  <si>
    <t>２.交付申請額（単位：kWh、円）</t>
    <rPh sb="2" eb="6">
      <t>コウフシンセイ</t>
    </rPh>
    <rPh sb="6" eb="7">
      <t>ガク</t>
    </rPh>
    <phoneticPr fontId="3"/>
  </si>
  <si>
    <t>Ａ：支援対象
電力使用量計(kWh)</t>
    <rPh sb="2" eb="6">
      <t>シエンタイショウ</t>
    </rPh>
    <rPh sb="7" eb="9">
      <t>デンリョク</t>
    </rPh>
    <rPh sb="9" eb="12">
      <t>シヨウリョウ</t>
    </rPh>
    <rPh sb="12" eb="13">
      <t>ケイ</t>
    </rPh>
    <phoneticPr fontId="3"/>
  </si>
  <si>
    <t>×</t>
    <phoneticPr fontId="3"/>
  </si>
  <si>
    <t>＝</t>
    <phoneticPr fontId="3"/>
  </si>
  <si>
    <t>交付申請者名</t>
    <rPh sb="0" eb="2">
      <t>コウフ</t>
    </rPh>
    <rPh sb="2" eb="5">
      <t>シンセイシャ</t>
    </rPh>
    <rPh sb="5" eb="6">
      <t>メイ</t>
    </rPh>
    <phoneticPr fontId="3"/>
  </si>
  <si>
    <t>事業所名</t>
    <rPh sb="0" eb="3">
      <t>ジギョウショ</t>
    </rPh>
    <rPh sb="3" eb="4">
      <t>メイ</t>
    </rPh>
    <phoneticPr fontId="3"/>
  </si>
  <si>
    <t>【交付申請者使用分】</t>
    <rPh sb="1" eb="3">
      <t>コウフ</t>
    </rPh>
    <rPh sb="3" eb="6">
      <t>シンセイシャ</t>
    </rPh>
    <rPh sb="6" eb="9">
      <t>シヨウブン</t>
    </rPh>
    <phoneticPr fontId="3"/>
  </si>
  <si>
    <t>NO</t>
    <phoneticPr fontId="3"/>
  </si>
  <si>
    <t>電力使用量
（kWh)</t>
    <rPh sb="0" eb="2">
      <t>デンリョク</t>
    </rPh>
    <rPh sb="2" eb="5">
      <t>シヨウリョウ</t>
    </rPh>
    <phoneticPr fontId="3"/>
  </si>
  <si>
    <t>還元状況</t>
    <rPh sb="0" eb="2">
      <t>カンゲン</t>
    </rPh>
    <rPh sb="2" eb="4">
      <t>ジョウキョウ</t>
    </rPh>
    <phoneticPr fontId="3"/>
  </si>
  <si>
    <t>還元方法</t>
    <rPh sb="0" eb="4">
      <t>カンゲンホウホウ</t>
    </rPh>
    <phoneticPr fontId="3"/>
  </si>
  <si>
    <t>還元完了時期</t>
    <rPh sb="0" eb="2">
      <t>カンゲン</t>
    </rPh>
    <rPh sb="2" eb="4">
      <t>カンリョウ</t>
    </rPh>
    <rPh sb="4" eb="6">
      <t>ジキ</t>
    </rPh>
    <phoneticPr fontId="3"/>
  </si>
  <si>
    <t>備考欄</t>
    <rPh sb="0" eb="3">
      <t>ビコウラン</t>
    </rPh>
    <phoneticPr fontId="3"/>
  </si>
  <si>
    <t>交付申請者</t>
    <rPh sb="0" eb="2">
      <t>コウフ</t>
    </rPh>
    <rPh sb="2" eb="5">
      <t>シンセイシャ</t>
    </rPh>
    <phoneticPr fontId="3"/>
  </si>
  <si>
    <t>【テナント事業者使用分】</t>
    <rPh sb="5" eb="8">
      <t>ジギョウシャ</t>
    </rPh>
    <rPh sb="8" eb="11">
      <t>シヨウブン</t>
    </rPh>
    <phoneticPr fontId="3"/>
  </si>
  <si>
    <t>テナント名</t>
    <rPh sb="4" eb="5">
      <t>メイ</t>
    </rPh>
    <phoneticPr fontId="3"/>
  </si>
  <si>
    <t>法人名・屋号</t>
    <rPh sb="0" eb="3">
      <t>ホウジンメイ</t>
    </rPh>
    <rPh sb="4" eb="6">
      <t>ヤゴウ</t>
    </rPh>
    <phoneticPr fontId="3"/>
  </si>
  <si>
    <t>○×電気</t>
    <rPh sb="2" eb="4">
      <t>デンキ</t>
    </rPh>
    <phoneticPr fontId="3"/>
  </si>
  <si>
    <t>○×(株)</t>
    <rPh sb="2" eb="5">
      <t>カブ</t>
    </rPh>
    <phoneticPr fontId="3"/>
  </si>
  <si>
    <t>未済
（還元後、再提出）</t>
    <rPh sb="0" eb="2">
      <t>ミサイ</t>
    </rPh>
    <rPh sb="4" eb="6">
      <t>カンゲン</t>
    </rPh>
    <rPh sb="6" eb="7">
      <t>ゴ</t>
    </rPh>
    <rPh sb="8" eb="11">
      <t>サイテイシュツ</t>
    </rPh>
    <phoneticPr fontId="3"/>
  </si>
  <si>
    <t>○月の負担金から値引き</t>
    <rPh sb="1" eb="2">
      <t>ガツ</t>
    </rPh>
    <rPh sb="3" eb="6">
      <t>フタンキン</t>
    </rPh>
    <rPh sb="8" eb="10">
      <t>ネビ</t>
    </rPh>
    <phoneticPr fontId="3"/>
  </si>
  <si>
    <t>済</t>
    <rPh sb="0" eb="1">
      <t>スミ</t>
    </rPh>
    <phoneticPr fontId="3"/>
  </si>
  <si>
    <t>還元対象外</t>
    <rPh sb="0" eb="2">
      <t>カンゲン</t>
    </rPh>
    <rPh sb="2" eb="5">
      <t>タイショウガイ</t>
    </rPh>
    <phoneticPr fontId="3"/>
  </si>
  <si>
    <t>支援対象外</t>
    <rPh sb="0" eb="2">
      <t>シエン</t>
    </rPh>
    <rPh sb="2" eb="5">
      <t>タイショウガイ</t>
    </rPh>
    <phoneticPr fontId="3"/>
  </si>
  <si>
    <t>○×文具店</t>
    <rPh sb="2" eb="5">
      <t>ブングテン</t>
    </rPh>
    <phoneticPr fontId="3"/>
  </si>
  <si>
    <t>（有）○×</t>
    <phoneticPr fontId="3"/>
  </si>
  <si>
    <t>補助相当額を口座振込</t>
    <rPh sb="0" eb="2">
      <t>ホジョ</t>
    </rPh>
    <rPh sb="2" eb="4">
      <t>ソウトウ</t>
    </rPh>
    <rPh sb="4" eb="5">
      <t>ガク</t>
    </rPh>
    <rPh sb="6" eb="8">
      <t>コウザ</t>
    </rPh>
    <rPh sb="8" eb="10">
      <t>フリコミ</t>
    </rPh>
    <phoneticPr fontId="3"/>
  </si>
  <si>
    <t>○×スポーツ</t>
    <phoneticPr fontId="3"/>
  </si>
  <si>
    <t>○×○×(株)</t>
    <rPh sb="4" eb="7">
      <t>カブ</t>
    </rPh>
    <phoneticPr fontId="3"/>
  </si>
  <si>
    <t>○×食堂</t>
    <rPh sb="2" eb="4">
      <t>ショクドウ</t>
    </rPh>
    <phoneticPr fontId="3"/>
  </si>
  <si>
    <t>○× 一郎（○×食堂）</t>
    <rPh sb="3" eb="5">
      <t>イチロウ</t>
    </rPh>
    <rPh sb="8" eb="10">
      <t>ショクドウ</t>
    </rPh>
    <phoneticPr fontId="3"/>
  </si>
  <si>
    <t>○×衣料品店</t>
    <rPh sb="2" eb="4">
      <t>イリョウ</t>
    </rPh>
    <rPh sb="4" eb="6">
      <t>ヒンテン</t>
    </rPh>
    <phoneticPr fontId="3"/>
  </si>
  <si>
    <t>（有）○×○×</t>
    <phoneticPr fontId="3"/>
  </si>
  <si>
    <t>－</t>
    <phoneticPr fontId="3"/>
  </si>
  <si>
    <t>子メーター等がなく、テナント毎の電力使用量を１㎡あたりの単価に基づき算出しており、その単価に電気料金の高騰の影響を反映させていないため、還元措置の対象外とする。（※単価に電気料金の高騰の影響を反映させていないことがわかる資料を添付）</t>
    <rPh sb="68" eb="72">
      <t>カンゲンソチ</t>
    </rPh>
    <rPh sb="73" eb="76">
      <t>タイショウガイ</t>
    </rPh>
    <rPh sb="110" eb="112">
      <t>シリョウ</t>
    </rPh>
    <rPh sb="113" eb="115">
      <t>テンプ</t>
    </rPh>
    <phoneticPr fontId="3"/>
  </si>
  <si>
    <t>○×市○×出張所</t>
    <rPh sb="2" eb="3">
      <t>シ</t>
    </rPh>
    <rPh sb="5" eb="8">
      <t>シュッチョウジョ</t>
    </rPh>
    <phoneticPr fontId="3"/>
  </si>
  <si>
    <t>○×市</t>
    <rPh sb="2" eb="3">
      <t>シ</t>
    </rPh>
    <phoneticPr fontId="3"/>
  </si>
  <si>
    <t>－</t>
    <phoneticPr fontId="3"/>
  </si>
  <si>
    <t>要領３条２項１号該当（地方公共団体）</t>
    <rPh sb="0" eb="2">
      <t>ヨウリョウ</t>
    </rPh>
    <rPh sb="3" eb="4">
      <t>ジョウ</t>
    </rPh>
    <rPh sb="5" eb="6">
      <t>コウ</t>
    </rPh>
    <rPh sb="7" eb="8">
      <t>ゴウ</t>
    </rPh>
    <rPh sb="8" eb="10">
      <t>ガイトウ</t>
    </rPh>
    <rPh sb="11" eb="17">
      <t>チホウコウキョウダンタイ</t>
    </rPh>
    <phoneticPr fontId="3"/>
  </si>
  <si>
    <t>○×県民センター</t>
    <rPh sb="2" eb="4">
      <t>ケンミン</t>
    </rPh>
    <phoneticPr fontId="3"/>
  </si>
  <si>
    <t>（株）○×サービス</t>
    <rPh sb="0" eb="3">
      <t>カブ</t>
    </rPh>
    <phoneticPr fontId="3"/>
  </si>
  <si>
    <t>要領３条２項２号該当（県から委託された指定管理者）</t>
    <rPh sb="0" eb="2">
      <t>ヨウリョウ</t>
    </rPh>
    <rPh sb="3" eb="4">
      <t>ジョウ</t>
    </rPh>
    <rPh sb="5" eb="6">
      <t>コウ</t>
    </rPh>
    <rPh sb="7" eb="8">
      <t>ゴウ</t>
    </rPh>
    <rPh sb="8" eb="10">
      <t>ガイトウ</t>
    </rPh>
    <rPh sb="11" eb="12">
      <t>ケン</t>
    </rPh>
    <rPh sb="14" eb="16">
      <t>イタク</t>
    </rPh>
    <rPh sb="19" eb="24">
      <t>シテイカンリシャ</t>
    </rPh>
    <phoneticPr fontId="3"/>
  </si>
  <si>
    <t>○×クリニック</t>
    <phoneticPr fontId="3"/>
  </si>
  <si>
    <t>医療法人○×会</t>
    <rPh sb="0" eb="4">
      <t>イリョウホウジン</t>
    </rPh>
    <rPh sb="6" eb="7">
      <t>カイ</t>
    </rPh>
    <phoneticPr fontId="3"/>
  </si>
  <si>
    <t>－</t>
    <phoneticPr fontId="3"/>
  </si>
  <si>
    <t>要領３条２項２号該当（保険医療機関）</t>
    <rPh sb="0" eb="2">
      <t>ヨウリョウ</t>
    </rPh>
    <rPh sb="3" eb="4">
      <t>ジョウ</t>
    </rPh>
    <rPh sb="5" eb="6">
      <t>コウ</t>
    </rPh>
    <rPh sb="7" eb="8">
      <t>ゴウ</t>
    </rPh>
    <rPh sb="8" eb="10">
      <t>ガイトウ</t>
    </rPh>
    <rPh sb="11" eb="13">
      <t>ホケン</t>
    </rPh>
    <rPh sb="13" eb="17">
      <t>イリョウキカン</t>
    </rPh>
    <phoneticPr fontId="3"/>
  </si>
  <si>
    <t>テナント事業者 計</t>
    <rPh sb="4" eb="7">
      <t>ジギョウシャ</t>
    </rPh>
    <rPh sb="8" eb="9">
      <t>ケイ</t>
    </rPh>
    <phoneticPr fontId="3"/>
  </si>
  <si>
    <t>電力使用量合計
（kWh)</t>
    <rPh sb="0" eb="2">
      <t>デンリョク</t>
    </rPh>
    <rPh sb="2" eb="5">
      <t>シヨウリョウ</t>
    </rPh>
    <rPh sb="5" eb="7">
      <t>ゴウケイ</t>
    </rPh>
    <phoneticPr fontId="3"/>
  </si>
  <si>
    <t>【事業所合計】</t>
    <rPh sb="1" eb="4">
      <t>ジギョウショ</t>
    </rPh>
    <rPh sb="4" eb="6">
      <t>ゴウケイ</t>
    </rPh>
    <phoneticPr fontId="3"/>
  </si>
  <si>
    <t>支援対象外電力使用量
（kWh)</t>
    <rPh sb="0" eb="4">
      <t>シエンタイショウ</t>
    </rPh>
    <rPh sb="4" eb="5">
      <t>ソト</t>
    </rPh>
    <rPh sb="5" eb="7">
      <t>デンリョク</t>
    </rPh>
    <rPh sb="7" eb="10">
      <t>シヨウリョウ</t>
    </rPh>
    <phoneticPr fontId="3"/>
  </si>
  <si>
    <t>支援対象電力使用量
（kWh)</t>
    <rPh sb="0" eb="2">
      <t>シエン</t>
    </rPh>
    <rPh sb="2" eb="4">
      <t>タイショウ</t>
    </rPh>
    <rPh sb="4" eb="6">
      <t>デンリョク</t>
    </rPh>
    <rPh sb="6" eb="9">
      <t>シヨウリョウ</t>
    </rPh>
    <phoneticPr fontId="3"/>
  </si>
  <si>
    <t>◆ 複数の対象事業所がある場合は、事業所ごとに作成すること。</t>
    <rPh sb="2" eb="4">
      <t>フクスウ</t>
    </rPh>
    <rPh sb="5" eb="7">
      <t>タイショウ</t>
    </rPh>
    <rPh sb="7" eb="10">
      <t>ジギョウショ</t>
    </rPh>
    <rPh sb="13" eb="15">
      <t>バアイ</t>
    </rPh>
    <rPh sb="17" eb="20">
      <t>ジギョウショ</t>
    </rPh>
    <rPh sb="23" eb="25">
      <t>サクセイ</t>
    </rPh>
    <phoneticPr fontId="3"/>
  </si>
  <si>
    <t>◆ 行が不足する場合は、適宜行を挿入し、合計が合致するか確認すること。</t>
    <phoneticPr fontId="3"/>
  </si>
  <si>
    <t>◆ 子メーター等がなく、テナント毎の電力使用量が判明しないような場合は、店舗面積案分など、客観的事実に基づいて合理的に説明できる方法により算出すること。</t>
    <rPh sb="2" eb="3">
      <t>コ</t>
    </rPh>
    <rPh sb="7" eb="8">
      <t>ナド</t>
    </rPh>
    <rPh sb="16" eb="17">
      <t>ゴト</t>
    </rPh>
    <rPh sb="18" eb="20">
      <t>デンリョク</t>
    </rPh>
    <rPh sb="20" eb="23">
      <t>シヨウリョウ</t>
    </rPh>
    <rPh sb="24" eb="26">
      <t>ハンメイ</t>
    </rPh>
    <rPh sb="32" eb="34">
      <t>バアイ</t>
    </rPh>
    <rPh sb="36" eb="38">
      <t>テンポ</t>
    </rPh>
    <rPh sb="38" eb="40">
      <t>メンセキ</t>
    </rPh>
    <rPh sb="40" eb="42">
      <t>アンブン</t>
    </rPh>
    <rPh sb="45" eb="48">
      <t>キャッカンテキ</t>
    </rPh>
    <rPh sb="48" eb="50">
      <t>ジジツ</t>
    </rPh>
    <rPh sb="51" eb="52">
      <t>モト</t>
    </rPh>
    <rPh sb="55" eb="58">
      <t>ゴウリテキ</t>
    </rPh>
    <rPh sb="59" eb="61">
      <t>セツメイ</t>
    </rPh>
    <rPh sb="64" eb="66">
      <t>ホウホウ</t>
    </rPh>
    <rPh sb="69" eb="71">
      <t>サンシュツ</t>
    </rPh>
    <phoneticPr fontId="3"/>
  </si>
  <si>
    <t>特別高圧受電事業所の名称/住所 ②</t>
    <rPh sb="0" eb="4">
      <t>トクベツコウアツ</t>
    </rPh>
    <rPh sb="4" eb="6">
      <t>ジュデン</t>
    </rPh>
    <rPh sb="6" eb="9">
      <t>ジギョウショ</t>
    </rPh>
    <rPh sb="10" eb="12">
      <t>メイショウ</t>
    </rPh>
    <rPh sb="13" eb="15">
      <t>ジュウショ</t>
    </rPh>
    <phoneticPr fontId="1"/>
  </si>
  <si>
    <t>特別高圧受電事業所の名称/住所 ③</t>
    <rPh sb="0" eb="4">
      <t>トクベツコウアツ</t>
    </rPh>
    <rPh sb="4" eb="6">
      <t>ジュデン</t>
    </rPh>
    <rPh sb="6" eb="9">
      <t>ジギョウショ</t>
    </rPh>
    <rPh sb="10" eb="12">
      <t>メイショウ</t>
    </rPh>
    <rPh sb="13" eb="15">
      <t>ジュウショ</t>
    </rPh>
    <phoneticPr fontId="1"/>
  </si>
  <si>
    <r>
      <t>◆ 「還元状況」が「未済」の場合、テナント事業者に対し</t>
    </r>
    <r>
      <rPr>
        <u/>
        <sz val="12"/>
        <rFont val="ＭＳ ゴシック"/>
        <family val="3"/>
        <charset val="128"/>
      </rPr>
      <t>電力使用量に応じた補助相当額をテナント事業者へ還元し、修正箇所を黄塗して本様式を再度提出すること。</t>
    </r>
    <rPh sb="3" eb="7">
      <t>カンゲンジョウキョウ</t>
    </rPh>
    <rPh sb="10" eb="12">
      <t>ミスミ</t>
    </rPh>
    <rPh sb="14" eb="16">
      <t>バアイ</t>
    </rPh>
    <rPh sb="21" eb="24">
      <t>ジギョウシャ</t>
    </rPh>
    <rPh sb="25" eb="26">
      <t>タイ</t>
    </rPh>
    <rPh sb="54" eb="56">
      <t>シュウセイ</t>
    </rPh>
    <rPh sb="56" eb="58">
      <t>カショ</t>
    </rPh>
    <rPh sb="59" eb="61">
      <t>キヌリ</t>
    </rPh>
    <rPh sb="63" eb="66">
      <t>ホンヨウシキ</t>
    </rPh>
    <rPh sb="67" eb="69">
      <t>サイド</t>
    </rPh>
    <rPh sb="69" eb="71">
      <t>テイシュツ</t>
    </rPh>
    <phoneticPr fontId="3"/>
  </si>
  <si>
    <r>
      <rPr>
        <sz val="8"/>
        <rFont val="ＭＳ ゴシック"/>
        <family val="3"/>
        <charset val="128"/>
      </rPr>
      <t>-</t>
    </r>
    <phoneticPr fontId="1"/>
  </si>
  <si>
    <t>　令和　年（　　　　年）　月　日　</t>
    <rPh sb="1" eb="3">
      <t>レイワ</t>
    </rPh>
    <rPh sb="4" eb="5">
      <t>ネン</t>
    </rPh>
    <rPh sb="10" eb="11">
      <t>ネン</t>
    </rPh>
    <rPh sb="13" eb="14">
      <t>ツキ</t>
    </rPh>
    <rPh sb="15" eb="16">
      <t>ニチ</t>
    </rPh>
    <phoneticPr fontId="1"/>
  </si>
  <si>
    <r>
      <t>　　　令和</t>
    </r>
    <r>
      <rPr>
        <sz val="11"/>
        <color rgb="FFFF0000"/>
        <rFont val="ＭＳ ゴシック"/>
        <family val="3"/>
        <charset val="128"/>
      </rPr>
      <t>７</t>
    </r>
    <r>
      <rPr>
        <sz val="11"/>
        <rFont val="ＭＳ ゴシック"/>
        <family val="3"/>
        <charset val="128"/>
      </rPr>
      <t>年（</t>
    </r>
    <r>
      <rPr>
        <sz val="11"/>
        <color rgb="FFFF0000"/>
        <rFont val="ＭＳ ゴシック"/>
        <family val="3"/>
        <charset val="128"/>
      </rPr>
      <t>○○○○</t>
    </r>
    <r>
      <rPr>
        <sz val="11"/>
        <rFont val="ＭＳ ゴシック"/>
        <family val="3"/>
        <charset val="128"/>
      </rPr>
      <t>年）</t>
    </r>
    <r>
      <rPr>
        <sz val="11"/>
        <color rgb="FFFF0000"/>
        <rFont val="ＭＳ ゴシック"/>
        <family val="3"/>
        <charset val="128"/>
      </rPr>
      <t>○</t>
    </r>
    <r>
      <rPr>
        <sz val="11"/>
        <rFont val="ＭＳ ゴシック"/>
        <family val="3"/>
        <charset val="128"/>
      </rPr>
      <t>月</t>
    </r>
    <r>
      <rPr>
        <sz val="11"/>
        <color rgb="FFFF0000"/>
        <rFont val="ＭＳ ゴシック"/>
        <family val="3"/>
        <charset val="128"/>
      </rPr>
      <t>○</t>
    </r>
    <r>
      <rPr>
        <sz val="11"/>
        <rFont val="ＭＳ ゴシック"/>
        <family val="3"/>
        <charset val="128"/>
      </rPr>
      <t>日</t>
    </r>
    <rPh sb="3" eb="5">
      <t>レイワ</t>
    </rPh>
    <rPh sb="6" eb="7">
      <t>ネン</t>
    </rPh>
    <rPh sb="12" eb="13">
      <t>ネン</t>
    </rPh>
    <rPh sb="15" eb="16">
      <t>ツキ</t>
    </rPh>
    <rPh sb="17" eb="18">
      <t>ニチ</t>
    </rPh>
    <phoneticPr fontId="1"/>
  </si>
  <si>
    <t>a：補助単価
（円）</t>
    <rPh sb="2" eb="6">
      <t>ホジョタンカ</t>
    </rPh>
    <rPh sb="8" eb="9">
      <t>エン</t>
    </rPh>
    <phoneticPr fontId="3"/>
  </si>
  <si>
    <t>Ａ×a：交付申請額
（円）</t>
    <rPh sb="4" eb="6">
      <t>コウフ</t>
    </rPh>
    <rPh sb="6" eb="8">
      <t>シンセイ</t>
    </rPh>
    <rPh sb="8" eb="9">
      <t>ガク</t>
    </rPh>
    <rPh sb="11" eb="12">
      <t>エン</t>
    </rPh>
    <phoneticPr fontId="3"/>
  </si>
  <si>
    <t>８月(A)
(９月検針分)</t>
    <rPh sb="1" eb="2">
      <t>ガツ</t>
    </rPh>
    <rPh sb="8" eb="9">
      <t>ガツ</t>
    </rPh>
    <rPh sb="9" eb="12">
      <t>ケンシンブン</t>
    </rPh>
    <phoneticPr fontId="3"/>
  </si>
  <si>
    <t>９月(A)
(１０月検針分)</t>
    <rPh sb="1" eb="2">
      <t>ガツ</t>
    </rPh>
    <rPh sb="9" eb="10">
      <t>ガツ</t>
    </rPh>
    <rPh sb="10" eb="13">
      <t>ケンシンブン</t>
    </rPh>
    <phoneticPr fontId="3"/>
  </si>
  <si>
    <t>１０月(B)
(１１月検針分)</t>
    <rPh sb="2" eb="3">
      <t>ガツ</t>
    </rPh>
    <rPh sb="10" eb="11">
      <t>ガツ</t>
    </rPh>
    <rPh sb="11" eb="14">
      <t>ケンシンブン</t>
    </rPh>
    <phoneticPr fontId="3"/>
  </si>
  <si>
    <t>1月(B)
(2月検針分)</t>
    <rPh sb="1" eb="2">
      <t>ガツ</t>
    </rPh>
    <rPh sb="8" eb="9">
      <t>ガツ</t>
    </rPh>
    <rPh sb="9" eb="12">
      <t>ケンシンブン</t>
    </rPh>
    <phoneticPr fontId="3"/>
  </si>
  <si>
    <t>2月(B)
(3月検針分)</t>
    <rPh sb="8" eb="9">
      <t>ガツ</t>
    </rPh>
    <rPh sb="9" eb="12">
      <t>ケンシンブン</t>
    </rPh>
    <phoneticPr fontId="3"/>
  </si>
  <si>
    <t>3月(C)
(4月検針分)</t>
    <rPh sb="8" eb="9">
      <t>ガツ</t>
    </rPh>
    <rPh sb="9" eb="12">
      <t>ケンシンブン</t>
    </rPh>
    <phoneticPr fontId="3"/>
  </si>
  <si>
    <t>B：支援対象
電力使用量計(kWh)</t>
    <rPh sb="2" eb="6">
      <t>シエンタイショウ</t>
    </rPh>
    <rPh sb="7" eb="9">
      <t>デンリョク</t>
    </rPh>
    <rPh sb="9" eb="12">
      <t>シヨウリョウ</t>
    </rPh>
    <rPh sb="12" eb="13">
      <t>ケイ</t>
    </rPh>
    <phoneticPr fontId="3"/>
  </si>
  <si>
    <t>b：補助単価
（円）</t>
    <rPh sb="2" eb="6">
      <t>ホジョタンカ</t>
    </rPh>
    <rPh sb="8" eb="9">
      <t>エン</t>
    </rPh>
    <phoneticPr fontId="3"/>
  </si>
  <si>
    <t>B×b：交付申請額
（円）</t>
    <rPh sb="4" eb="6">
      <t>コウフ</t>
    </rPh>
    <rPh sb="6" eb="8">
      <t>シンセイ</t>
    </rPh>
    <rPh sb="8" eb="9">
      <t>ガク</t>
    </rPh>
    <rPh sb="11" eb="12">
      <t>エン</t>
    </rPh>
    <phoneticPr fontId="3"/>
  </si>
  <si>
    <t>C×c：交付申請額
（円）</t>
    <phoneticPr fontId="3"/>
  </si>
  <si>
    <t>c：補助単価
（円）</t>
    <rPh sb="2" eb="6">
      <t>ホジョタンカ</t>
    </rPh>
    <rPh sb="8" eb="9">
      <t>エン</t>
    </rPh>
    <phoneticPr fontId="3"/>
  </si>
  <si>
    <t>C：支援対象
電力使用量計(kWh)</t>
    <rPh sb="2" eb="6">
      <t>シエンタイショウ</t>
    </rPh>
    <rPh sb="7" eb="9">
      <t>デンリョク</t>
    </rPh>
    <rPh sb="9" eb="12">
      <t>シヨウリョウ</t>
    </rPh>
    <rPh sb="12" eb="13">
      <t>ケイ</t>
    </rPh>
    <phoneticPr fontId="3"/>
  </si>
  <si>
    <t>電力使用量
A</t>
    <rPh sb="0" eb="2">
      <t>デンリョク</t>
    </rPh>
    <rPh sb="2" eb="5">
      <t>シヨウリョウ</t>
    </rPh>
    <phoneticPr fontId="3"/>
  </si>
  <si>
    <t>電力使用量
B</t>
    <rPh sb="0" eb="2">
      <t>デンリョク</t>
    </rPh>
    <rPh sb="2" eb="5">
      <t>シヨウリョウ</t>
    </rPh>
    <phoneticPr fontId="3"/>
  </si>
  <si>
    <t>電力使用量
C</t>
    <rPh sb="0" eb="2">
      <t>デンリョク</t>
    </rPh>
    <rPh sb="2" eb="5">
      <t>シヨウリョウ</t>
    </rPh>
    <phoneticPr fontId="3"/>
  </si>
  <si>
    <t>８月(A)
支援対象外
電力量</t>
    <rPh sb="1" eb="2">
      <t>ガツ</t>
    </rPh>
    <rPh sb="6" eb="8">
      <t>シエン</t>
    </rPh>
    <rPh sb="8" eb="11">
      <t>タイショウガイ</t>
    </rPh>
    <rPh sb="12" eb="14">
      <t>デンリョク</t>
    </rPh>
    <rPh sb="14" eb="15">
      <t>リョウ</t>
    </rPh>
    <phoneticPr fontId="3"/>
  </si>
  <si>
    <t>９月(A)
支援対象外
電力量</t>
    <rPh sb="1" eb="2">
      <t>ガツ</t>
    </rPh>
    <phoneticPr fontId="3"/>
  </si>
  <si>
    <t>１０月(B)
支援対象外
電力量</t>
    <rPh sb="2" eb="3">
      <t>ガツ</t>
    </rPh>
    <phoneticPr fontId="3"/>
  </si>
  <si>
    <t>1月(B)
支援対象外
電力量</t>
    <rPh sb="1" eb="2">
      <t>ガツ</t>
    </rPh>
    <phoneticPr fontId="3"/>
  </si>
  <si>
    <t>2月(B)
支援対象外
電力量</t>
    <phoneticPr fontId="3"/>
  </si>
  <si>
    <t>ABC：合計交付申請額
（円）</t>
    <rPh sb="4" eb="6">
      <t>ゴウケイ</t>
    </rPh>
    <phoneticPr fontId="3"/>
  </si>
  <si>
    <t>3月(C)
支援対象外
電力量</t>
    <phoneticPr fontId="3"/>
  </si>
  <si>
    <t>電力支援対象量A
(支援対象外を除く）
電力量</t>
    <rPh sb="0" eb="2">
      <t>デンリョク</t>
    </rPh>
    <rPh sb="2" eb="4">
      <t>シエン</t>
    </rPh>
    <rPh sb="4" eb="6">
      <t>タイショウ</t>
    </rPh>
    <rPh sb="6" eb="7">
      <t>リョウ</t>
    </rPh>
    <rPh sb="16" eb="17">
      <t>ノゾ</t>
    </rPh>
    <phoneticPr fontId="3"/>
  </si>
  <si>
    <t>電力支援対象量B
(支援対象外を除く）
電力量</t>
    <rPh sb="0" eb="2">
      <t>デンリョク</t>
    </rPh>
    <rPh sb="2" eb="4">
      <t>シエン</t>
    </rPh>
    <rPh sb="4" eb="6">
      <t>タイショウ</t>
    </rPh>
    <rPh sb="6" eb="7">
      <t>リョウ</t>
    </rPh>
    <rPh sb="10" eb="12">
      <t>シエン</t>
    </rPh>
    <rPh sb="12" eb="14">
      <t>タイショウ</t>
    </rPh>
    <rPh sb="14" eb="15">
      <t>ガイ</t>
    </rPh>
    <rPh sb="16" eb="17">
      <t>ノゾ</t>
    </rPh>
    <rPh sb="20" eb="22">
      <t>デンリョク</t>
    </rPh>
    <rPh sb="22" eb="23">
      <t>リョウ</t>
    </rPh>
    <phoneticPr fontId="3"/>
  </si>
  <si>
    <t>電力支援対象量C
(支援対象外を除く）
電力量</t>
    <rPh sb="0" eb="2">
      <t>デンリョク</t>
    </rPh>
    <rPh sb="2" eb="4">
      <t>シエン</t>
    </rPh>
    <rPh sb="4" eb="6">
      <t>タイショウ</t>
    </rPh>
    <rPh sb="6" eb="7">
      <t>リョウ</t>
    </rPh>
    <rPh sb="10" eb="12">
      <t>シエン</t>
    </rPh>
    <rPh sb="12" eb="14">
      <t>タイショウ</t>
    </rPh>
    <rPh sb="14" eb="15">
      <t>ガイ</t>
    </rPh>
    <rPh sb="16" eb="17">
      <t>ノゾ</t>
    </rPh>
    <rPh sb="20" eb="22">
      <t>デンリョク</t>
    </rPh>
    <rPh sb="22" eb="23">
      <t>リョウ</t>
    </rPh>
    <phoneticPr fontId="3"/>
  </si>
  <si>
    <t xml:space="preserve">     　①事業所名：</t>
    <rPh sb="7" eb="11">
      <t>ジギョウショメイ</t>
    </rPh>
    <phoneticPr fontId="3"/>
  </si>
  <si>
    <t>　     ①事業所名：</t>
    <rPh sb="7" eb="11">
      <t>ジギョウショメイ</t>
    </rPh>
    <phoneticPr fontId="3"/>
  </si>
  <si>
    <t>交付申請者名 :</t>
    <rPh sb="0" eb="2">
      <t>コウフ</t>
    </rPh>
    <rPh sb="2" eb="4">
      <t>シンセイ</t>
    </rPh>
    <rPh sb="4" eb="5">
      <t>シャ</t>
    </rPh>
    <rPh sb="5" eb="6">
      <t>メイ</t>
    </rPh>
    <phoneticPr fontId="1"/>
  </si>
  <si>
    <t>〇〇商事(株)</t>
    <rPh sb="2" eb="4">
      <t>ショウジ</t>
    </rPh>
    <rPh sb="5" eb="6">
      <t>カブ</t>
    </rPh>
    <phoneticPr fontId="1"/>
  </si>
  <si>
    <t>○○モール熊本</t>
  </si>
  <si>
    <t>A</t>
    <phoneticPr fontId="1"/>
  </si>
  <si>
    <t>合計</t>
    <rPh sb="0" eb="2">
      <t>ゴウケイ</t>
    </rPh>
    <phoneticPr fontId="1"/>
  </si>
  <si>
    <t>A 8.9月分
（1.0円）</t>
    <rPh sb="5" eb="6">
      <t>ツキ</t>
    </rPh>
    <rPh sb="6" eb="7">
      <t>ブン</t>
    </rPh>
    <rPh sb="12" eb="13">
      <t>エン</t>
    </rPh>
    <phoneticPr fontId="1"/>
  </si>
  <si>
    <t>B 10.1.2月分
（0.7円）</t>
    <rPh sb="8" eb="9">
      <t>ツキ</t>
    </rPh>
    <rPh sb="9" eb="10">
      <t>ブン</t>
    </rPh>
    <rPh sb="15" eb="16">
      <t>エン</t>
    </rPh>
    <phoneticPr fontId="1"/>
  </si>
  <si>
    <t>C 3月分
（0.4円）</t>
    <rPh sb="3" eb="4">
      <t>ツキ</t>
    </rPh>
    <rPh sb="4" eb="5">
      <t>ブン</t>
    </rPh>
    <rPh sb="10" eb="11">
      <t>エン</t>
    </rPh>
    <phoneticPr fontId="1"/>
  </si>
  <si>
    <t>A 8.9月分
（1.0円）</t>
    <phoneticPr fontId="1"/>
  </si>
  <si>
    <t>B 10.1.2月分
（0.7円）</t>
    <phoneticPr fontId="1"/>
  </si>
  <si>
    <t>C 3月分
（0.4円）</t>
    <phoneticPr fontId="1"/>
  </si>
  <si>
    <t>B</t>
    <phoneticPr fontId="1"/>
  </si>
  <si>
    <t>C</t>
    <phoneticPr fontId="1"/>
  </si>
  <si>
    <t>○○商事（株）</t>
    <phoneticPr fontId="3"/>
  </si>
  <si>
    <t>令和７年○月○日（予定）</t>
    <rPh sb="0" eb="2">
      <t>レイワ</t>
    </rPh>
    <rPh sb="3" eb="4">
      <t>ネン</t>
    </rPh>
    <rPh sb="5" eb="6">
      <t>ガツ</t>
    </rPh>
    <rPh sb="7" eb="8">
      <t>ニチ</t>
    </rPh>
    <rPh sb="9" eb="11">
      <t>ヨテイ</t>
    </rPh>
    <phoneticPr fontId="3"/>
  </si>
  <si>
    <t>令和７年○月○日</t>
    <rPh sb="0" eb="2">
      <t>レイワ</t>
    </rPh>
    <rPh sb="3" eb="4">
      <t>ネン</t>
    </rPh>
    <rPh sb="5" eb="6">
      <t>ガツ</t>
    </rPh>
    <rPh sb="7" eb="8">
      <t>ニチ</t>
    </rPh>
    <phoneticPr fontId="3"/>
  </si>
  <si>
    <t>　　（提出期限：令和７年（２０２５年）１月３０日）</t>
    <phoneticPr fontId="3"/>
  </si>
  <si>
    <t>　　（提出期限：令和７年（２０２５年）１月３０日）</t>
    <phoneticPr fontId="3"/>
  </si>
  <si>
    <t>交付申請(請求)額</t>
    <rPh sb="5" eb="7">
      <t>セイキュウ</t>
    </rPh>
    <phoneticPr fontId="1"/>
  </si>
  <si>
    <t>※第５条に基づき、(交付決定及び額の確定金額)を請求額とみなす。</t>
  </si>
  <si>
    <t>※第５条に基づき、(交付決定及び額の確定金額)を請求額とみなす。</t>
    <rPh sb="1" eb="2">
      <t>ダイ</t>
    </rPh>
    <rPh sb="3" eb="4">
      <t>ジョウ</t>
    </rPh>
    <rPh sb="5" eb="6">
      <t>モト</t>
    </rPh>
    <rPh sb="10" eb="12">
      <t>コウフ</t>
    </rPh>
    <rPh sb="12" eb="14">
      <t>ケッテイ</t>
    </rPh>
    <rPh sb="14" eb="15">
      <t>オヨ</t>
    </rPh>
    <rPh sb="16" eb="17">
      <t>ガク</t>
    </rPh>
    <rPh sb="18" eb="20">
      <t>カクテイ</t>
    </rPh>
    <rPh sb="20" eb="22">
      <t>キンガク</t>
    </rPh>
    <rPh sb="24" eb="26">
      <t>セイキュウ</t>
    </rPh>
    <rPh sb="26" eb="27">
      <t>ガク</t>
    </rPh>
    <phoneticPr fontId="1"/>
  </si>
  <si>
    <t>　上記補助金の交付について、熊本県特別高圧電気料金高騰緊急対策事業補助金交付要項（以下、「要項」という。）第５条の規定に基づき、下記のとおり申請します。
　また、振込先口座を以下のとおり申し出ます。</t>
    <rPh sb="1" eb="3">
      <t>ジョウキ</t>
    </rPh>
    <rPh sb="5" eb="6">
      <t>キン</t>
    </rPh>
    <rPh sb="7" eb="9">
      <t>コウフ</t>
    </rPh>
    <rPh sb="14" eb="16">
      <t>クマモト</t>
    </rPh>
    <rPh sb="16" eb="17">
      <t>ケン</t>
    </rPh>
    <rPh sb="17" eb="19">
      <t>トクベツ</t>
    </rPh>
    <rPh sb="19" eb="21">
      <t>コウアツ</t>
    </rPh>
    <rPh sb="21" eb="23">
      <t>デンキ</t>
    </rPh>
    <rPh sb="23" eb="25">
      <t>リョウキン</t>
    </rPh>
    <rPh sb="25" eb="27">
      <t>コウトウ</t>
    </rPh>
    <rPh sb="27" eb="29">
      <t>キンキュウ</t>
    </rPh>
    <rPh sb="29" eb="31">
      <t>タイサク</t>
    </rPh>
    <rPh sb="31" eb="33">
      <t>ジギョウ</t>
    </rPh>
    <rPh sb="35" eb="36">
      <t>キン</t>
    </rPh>
    <rPh sb="36" eb="38">
      <t>コウフ</t>
    </rPh>
    <rPh sb="38" eb="40">
      <t>ヨウコウ</t>
    </rPh>
    <rPh sb="41" eb="43">
      <t>イカ</t>
    </rPh>
    <rPh sb="45" eb="47">
      <t>ヨウコウ</t>
    </rPh>
    <rPh sb="53" eb="54">
      <t>ダイ</t>
    </rPh>
    <rPh sb="55" eb="56">
      <t>ジョウ</t>
    </rPh>
    <rPh sb="57" eb="59">
      <t>キテイ</t>
    </rPh>
    <rPh sb="60" eb="61">
      <t>モト</t>
    </rPh>
    <rPh sb="64" eb="66">
      <t>カキ</t>
    </rPh>
    <rPh sb="70" eb="72">
      <t>シンセイ</t>
    </rPh>
    <rPh sb="81" eb="84">
      <t>フリコミサキ</t>
    </rPh>
    <rPh sb="84" eb="86">
      <t>コウザ</t>
    </rPh>
    <rPh sb="87" eb="89">
      <t>イカ</t>
    </rPh>
    <rPh sb="93" eb="94">
      <t>モウ</t>
    </rPh>
    <rPh sb="95" eb="96">
      <t>デ</t>
    </rPh>
    <phoneticPr fontId="1"/>
  </si>
  <si>
    <r>
      <t>様式２-２（第５条関係）事業者別電力使用量一覧</t>
    </r>
    <r>
      <rPr>
        <b/>
        <sz val="12"/>
        <rFont val="ＭＳ ゴシック"/>
        <family val="3"/>
        <charset val="128"/>
      </rPr>
      <t>（R6.8月～10月,R7.1月～3月）</t>
    </r>
    <rPh sb="38" eb="39">
      <t>ガツ</t>
    </rPh>
    <rPh sb="41" eb="42">
      <t>ガツ</t>
    </rPh>
    <phoneticPr fontId="3"/>
  </si>
  <si>
    <t>様式２-２（第５条関係）事業者別電力使用量一覧（R6.8月～10月,R7.1月～3月）</t>
    <rPh sb="38" eb="39">
      <t>ガツ</t>
    </rPh>
    <rPh sb="41" eb="42">
      <t>ガツ</t>
    </rPh>
    <phoneticPr fontId="3"/>
  </si>
  <si>
    <t>（参考）補助目安額</t>
    <rPh sb="1" eb="3">
      <t>サンコウ</t>
    </rPh>
    <rPh sb="4" eb="6">
      <t>ホジョ</t>
    </rPh>
    <rPh sb="6" eb="8">
      <t>メヤス</t>
    </rPh>
    <rPh sb="8" eb="9">
      <t>ガク</t>
    </rPh>
    <phoneticPr fontId="3"/>
  </si>
  <si>
    <t>（参考）還元目安額</t>
    <rPh sb="1" eb="3">
      <t>サンコウ</t>
    </rPh>
    <rPh sb="4" eb="6">
      <t>カンゲン</t>
    </rPh>
    <rPh sb="6" eb="8">
      <t>メヤス</t>
    </rPh>
    <rPh sb="8" eb="9">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</si>
</sst>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kWh&quot;"/>
    <numFmt numFmtId="177" formatCode="#,##0&quot;円&quot;"/>
    <numFmt numFmtId="178" formatCode="#,##0;[Red]#,##0"/>
    <numFmt numFmtId="179" formatCode="#,##0.0;[Red]#,##0.0"/>
  </numFmts>
  <fonts count="3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游ゴシック"/>
      <family val="3"/>
      <charset val="128"/>
      <scheme val="minor"/>
    </font>
    <font>
      <sz val="9"/>
      <color rgb="FF000000"/>
      <name val="Meiryo UI"/>
      <family val="3"/>
      <charset val="128"/>
    </font>
    <font>
      <u/>
      <sz val="11"/>
      <color theme="10"/>
      <name val="游ゴシック"/>
      <family val="2"/>
      <charset val="128"/>
      <scheme val="minor"/>
    </font>
    <font>
      <sz val="11"/>
      <name val="ＭＳ ゴシック"/>
      <family val="3"/>
      <charset val="128"/>
    </font>
    <font>
      <sz val="12"/>
      <name val="ＭＳ ゴシック"/>
      <family val="3"/>
      <charset val="128"/>
    </font>
    <font>
      <sz val="11"/>
      <color rgb="FFFF0000"/>
      <name val="ＭＳ ゴシック"/>
      <family val="3"/>
      <charset val="128"/>
    </font>
    <font>
      <sz val="11"/>
      <color theme="1"/>
      <name val="ＭＳ ゴシック"/>
      <family val="3"/>
      <charset val="128"/>
    </font>
    <font>
      <b/>
      <sz val="14"/>
      <name val="ＭＳ ゴシック"/>
      <family val="3"/>
      <charset val="128"/>
    </font>
    <font>
      <b/>
      <sz val="14"/>
      <color rgb="FFFF0000"/>
      <name val="ＭＳ ゴシック"/>
      <family val="3"/>
      <charset val="128"/>
    </font>
    <font>
      <u/>
      <sz val="14"/>
      <name val="ＭＳ ゴシック"/>
      <family val="3"/>
      <charset val="128"/>
    </font>
    <font>
      <sz val="14"/>
      <name val="ＭＳ ゴシック"/>
      <family val="3"/>
      <charset val="128"/>
    </font>
    <font>
      <sz val="10"/>
      <color rgb="FFFF0000"/>
      <name val="ＭＳ ゴシック"/>
      <family val="3"/>
      <charset val="128"/>
    </font>
    <font>
      <sz val="12"/>
      <color rgb="FFFF0000"/>
      <name val="ＭＳ ゴシック"/>
      <family val="3"/>
      <charset val="128"/>
    </font>
    <font>
      <sz val="8"/>
      <name val="ＭＳ ゴシック"/>
      <family val="3"/>
      <charset val="128"/>
    </font>
    <font>
      <sz val="9"/>
      <color theme="1"/>
      <name val="ＭＳ ゴシック"/>
      <family val="3"/>
      <charset val="128"/>
    </font>
    <font>
      <sz val="10"/>
      <name val="ＭＳ ゴシック"/>
      <family val="3"/>
      <charset val="128"/>
    </font>
    <font>
      <u/>
      <sz val="11"/>
      <color rgb="FFFF0000"/>
      <name val="ＭＳ ゴシック"/>
      <family val="3"/>
      <charset val="128"/>
    </font>
    <font>
      <b/>
      <sz val="11"/>
      <name val="ＭＳ ゴシック"/>
      <family val="3"/>
      <charset val="128"/>
    </font>
    <font>
      <sz val="9"/>
      <name val="ＭＳ ゴシック"/>
      <family val="3"/>
      <charset val="128"/>
    </font>
    <font>
      <sz val="12"/>
      <color theme="1"/>
      <name val="游ゴシック"/>
      <family val="2"/>
      <charset val="128"/>
      <scheme val="minor"/>
    </font>
    <font>
      <sz val="11"/>
      <color theme="1"/>
      <name val="游ゴシック"/>
      <family val="2"/>
      <scheme val="minor"/>
    </font>
    <font>
      <sz val="12"/>
      <color theme="1"/>
      <name val="ＭＳ ゴシック"/>
      <family val="3"/>
      <charset val="128"/>
    </font>
    <font>
      <sz val="10"/>
      <color theme="1"/>
      <name val="ＭＳ ゴシック"/>
      <family val="3"/>
      <charset val="128"/>
    </font>
    <font>
      <b/>
      <sz val="14"/>
      <color theme="1"/>
      <name val="ＭＳ ゴシック"/>
      <family val="3"/>
      <charset val="128"/>
    </font>
    <font>
      <u/>
      <sz val="10"/>
      <color theme="1"/>
      <name val="ＭＳ ゴシック"/>
      <family val="3"/>
      <charset val="128"/>
    </font>
    <font>
      <sz val="9"/>
      <color rgb="FFFF0000"/>
      <name val="ＭＳ ゴシック"/>
      <family val="3"/>
      <charset val="128"/>
    </font>
    <font>
      <b/>
      <sz val="12"/>
      <color theme="1"/>
      <name val="ＭＳ ゴシック"/>
      <family val="3"/>
      <charset val="128"/>
    </font>
    <font>
      <b/>
      <sz val="11"/>
      <color theme="1"/>
      <name val="ＭＳ ゴシック"/>
      <family val="3"/>
      <charset val="128"/>
    </font>
    <font>
      <u/>
      <sz val="12"/>
      <name val="ＭＳ ゴシック"/>
      <family val="3"/>
      <charset val="128"/>
    </font>
    <font>
      <b/>
      <sz val="12"/>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lightGray"/>
    </fill>
    <fill>
      <patternFill patternType="solid">
        <fgColor rgb="FFFFFF00"/>
        <bgColor indexed="64"/>
      </patternFill>
    </fill>
    <fill>
      <patternFill patternType="solid">
        <fgColor rgb="FFFFF2CC"/>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theme="4" tint="0.39994506668294322"/>
      </right>
      <top style="thin">
        <color indexed="64"/>
      </top>
      <bottom/>
      <diagonal/>
    </border>
    <border>
      <left style="dotted">
        <color theme="4" tint="0.39994506668294322"/>
      </left>
      <right style="dotted">
        <color theme="4" tint="0.39994506668294322"/>
      </right>
      <top style="thin">
        <color indexed="64"/>
      </top>
      <bottom/>
      <diagonal/>
    </border>
    <border>
      <left style="dotted">
        <color theme="4" tint="0.39994506668294322"/>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dotted">
        <color theme="4" tint="0.39994506668294322"/>
      </right>
      <top style="thin">
        <color indexed="64"/>
      </top>
      <bottom style="medium">
        <color indexed="64"/>
      </bottom>
      <diagonal/>
    </border>
    <border>
      <left style="dotted">
        <color theme="4" tint="0.39994506668294322"/>
      </left>
      <right style="dotted">
        <color theme="4" tint="0.39994506668294322"/>
      </right>
      <top style="thin">
        <color indexed="64"/>
      </top>
      <bottom style="medium">
        <color indexed="64"/>
      </bottom>
      <diagonal/>
    </border>
    <border>
      <left style="dotted">
        <color theme="4" tint="0.39994506668294322"/>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5" fillId="0" borderId="0" applyNumberFormat="0" applyFill="0" applyBorder="0" applyAlignment="0" applyProtection="0">
      <alignment vertical="center"/>
    </xf>
    <xf numFmtId="0" fontId="23" fillId="0" borderId="0"/>
    <xf numFmtId="38" fontId="23" fillId="0" borderId="0" applyFont="0" applyFill="0" applyBorder="0" applyAlignment="0" applyProtection="0">
      <alignment vertical="center"/>
    </xf>
  </cellStyleXfs>
  <cellXfs count="354">
    <xf numFmtId="0" fontId="0" fillId="0" borderId="0" xfId="0">
      <alignment vertical="center"/>
    </xf>
    <xf numFmtId="0" fontId="6" fillId="2" borderId="0" xfId="0" applyFont="1" applyFill="1">
      <alignment vertical="center"/>
    </xf>
    <xf numFmtId="0" fontId="7" fillId="2" borderId="0" xfId="0" applyFont="1" applyFill="1">
      <alignment vertical="center"/>
    </xf>
    <xf numFmtId="0" fontId="6" fillId="2" borderId="0" xfId="0" applyFont="1" applyFill="1" applyAlignment="1">
      <alignment horizontal="right" vertical="center"/>
    </xf>
    <xf numFmtId="0" fontId="6" fillId="2" borderId="0" xfId="0" applyFont="1" applyFill="1" applyAlignment="1">
      <alignment horizontal="center" vertical="center"/>
    </xf>
    <xf numFmtId="0" fontId="10"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12" fillId="2" borderId="0" xfId="0" applyFont="1" applyFill="1" applyAlignment="1">
      <alignment vertical="center"/>
    </xf>
    <xf numFmtId="3" fontId="12" fillId="2" borderId="0" xfId="0" applyNumberFormat="1" applyFont="1" applyFill="1" applyAlignment="1">
      <alignment vertical="center"/>
    </xf>
    <xf numFmtId="0" fontId="13" fillId="2" borderId="0" xfId="0" applyFont="1" applyFill="1" applyAlignment="1">
      <alignment vertical="center"/>
    </xf>
    <xf numFmtId="0" fontId="12" fillId="2" borderId="0" xfId="0" applyFont="1" applyFill="1" applyAlignment="1">
      <alignment horizontal="center" vertical="center"/>
    </xf>
    <xf numFmtId="0" fontId="12"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lignment vertical="center"/>
    </xf>
    <xf numFmtId="0" fontId="16" fillId="2" borderId="0" xfId="0" applyFont="1" applyFill="1" applyBorder="1" applyAlignment="1">
      <alignment vertical="center" shrinkToFit="1"/>
    </xf>
    <xf numFmtId="0" fontId="13" fillId="2" borderId="0" xfId="0" applyFont="1" applyFill="1" applyBorder="1" applyAlignment="1">
      <alignment vertical="center" shrinkToFit="1"/>
    </xf>
    <xf numFmtId="0" fontId="16" fillId="2" borderId="6" xfId="0" applyFont="1" applyFill="1" applyBorder="1" applyAlignment="1">
      <alignment vertical="center" shrinkToFit="1"/>
    </xf>
    <xf numFmtId="0" fontId="16" fillId="2" borderId="1" xfId="0" applyFont="1" applyFill="1" applyBorder="1" applyAlignment="1">
      <alignment vertical="center" shrinkToFit="1"/>
    </xf>
    <xf numFmtId="0" fontId="7" fillId="2" borderId="1" xfId="0" applyFont="1" applyFill="1" applyBorder="1" applyAlignment="1">
      <alignment shrinkToFit="1"/>
    </xf>
    <xf numFmtId="0" fontId="16" fillId="2" borderId="8" xfId="0" applyFont="1" applyFill="1" applyBorder="1" applyAlignment="1">
      <alignment vertical="center" shrinkToFit="1"/>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35" xfId="0" applyFont="1" applyFill="1" applyBorder="1">
      <alignment vertical="center"/>
    </xf>
    <xf numFmtId="0" fontId="6" fillId="2" borderId="35" xfId="0" applyFont="1" applyFill="1" applyBorder="1" applyAlignment="1">
      <alignment vertical="center"/>
    </xf>
    <xf numFmtId="0" fontId="6" fillId="2" borderId="11" xfId="0" applyFont="1" applyFill="1" applyBorder="1" applyAlignment="1">
      <alignment vertical="center" shrinkToFit="1"/>
    </xf>
    <xf numFmtId="0" fontId="6" fillId="2" borderId="12" xfId="0" applyFont="1" applyFill="1" applyBorder="1" applyAlignment="1">
      <alignment vertical="center" shrinkToFit="1"/>
    </xf>
    <xf numFmtId="0" fontId="9" fillId="2" borderId="0" xfId="0" applyFont="1" applyFill="1">
      <alignment vertical="center"/>
    </xf>
    <xf numFmtId="0" fontId="6" fillId="2" borderId="13" xfId="0" applyFont="1" applyFill="1" applyBorder="1" applyAlignment="1">
      <alignment vertical="center"/>
    </xf>
    <xf numFmtId="0" fontId="6" fillId="2" borderId="0" xfId="0" applyFont="1" applyFill="1" applyBorder="1" applyAlignment="1">
      <alignment vertical="center"/>
    </xf>
    <xf numFmtId="0" fontId="6" fillId="2" borderId="37" xfId="0" applyFont="1" applyFill="1" applyBorder="1">
      <alignment vertical="center"/>
    </xf>
    <xf numFmtId="0" fontId="6" fillId="2" borderId="37" xfId="0" applyFont="1" applyFill="1" applyBorder="1" applyAlignment="1">
      <alignment vertical="center"/>
    </xf>
    <xf numFmtId="0" fontId="6" fillId="2" borderId="0" xfId="0" applyFont="1" applyFill="1" applyBorder="1" applyAlignment="1">
      <alignment vertical="center" shrinkToFit="1"/>
    </xf>
    <xf numFmtId="0" fontId="6" fillId="2" borderId="1" xfId="0" applyFont="1" applyFill="1" applyBorder="1" applyAlignment="1">
      <alignment vertical="center"/>
    </xf>
    <xf numFmtId="0" fontId="6" fillId="2" borderId="38" xfId="0" applyFont="1" applyFill="1" applyBorder="1">
      <alignment vertical="center"/>
    </xf>
    <xf numFmtId="0" fontId="6" fillId="2" borderId="38" xfId="0" applyFont="1" applyFill="1" applyBorder="1" applyAlignment="1">
      <alignment vertical="center"/>
    </xf>
    <xf numFmtId="0" fontId="6" fillId="2" borderId="6" xfId="0" applyFont="1" applyFill="1" applyBorder="1" applyAlignment="1">
      <alignment vertical="center" shrinkToFit="1"/>
    </xf>
    <xf numFmtId="38" fontId="6" fillId="2" borderId="9" xfId="1" applyFont="1" applyFill="1" applyBorder="1" applyAlignment="1">
      <alignment vertical="center"/>
    </xf>
    <xf numFmtId="0" fontId="6" fillId="0" borderId="19" xfId="0" applyFont="1" applyFill="1" applyBorder="1" applyAlignment="1">
      <alignment vertical="center" wrapText="1"/>
    </xf>
    <xf numFmtId="0" fontId="9" fillId="2" borderId="0" xfId="0" applyFont="1" applyFill="1" applyBorder="1">
      <alignment vertical="center"/>
    </xf>
    <xf numFmtId="0" fontId="18" fillId="0" borderId="33" xfId="0" applyFont="1" applyFill="1" applyBorder="1" applyAlignment="1">
      <alignment horizontal="center" vertical="center" wrapText="1"/>
    </xf>
    <xf numFmtId="0" fontId="18" fillId="0" borderId="33" xfId="0" applyFont="1" applyFill="1" applyBorder="1" applyAlignment="1">
      <alignment vertical="center" wrapText="1"/>
    </xf>
    <xf numFmtId="0" fontId="8" fillId="2" borderId="11"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3" xfId="0" applyFont="1" applyFill="1" applyBorder="1" applyAlignment="1">
      <alignmen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6" fillId="2" borderId="7" xfId="0" applyFont="1" applyFill="1" applyBorder="1" applyAlignment="1">
      <alignment vertical="center"/>
    </xf>
    <xf numFmtId="0" fontId="7" fillId="2" borderId="0" xfId="0" applyFont="1" applyFill="1" applyAlignment="1">
      <alignment vertical="center"/>
    </xf>
    <xf numFmtId="0" fontId="6" fillId="0" borderId="9" xfId="0" applyFont="1" applyBorder="1" applyAlignment="1">
      <alignment vertical="center" wrapText="1"/>
    </xf>
    <xf numFmtId="0" fontId="6" fillId="0" borderId="9" xfId="0" applyFont="1" applyBorder="1" applyAlignment="1">
      <alignment wrapText="1"/>
    </xf>
    <xf numFmtId="0" fontId="6" fillId="0" borderId="19" xfId="0" applyFont="1" applyBorder="1" applyAlignment="1">
      <alignment wrapText="1"/>
    </xf>
    <xf numFmtId="0" fontId="8" fillId="0" borderId="30" xfId="0" applyFont="1" applyBorder="1" applyAlignment="1">
      <alignment horizontal="center"/>
    </xf>
    <xf numFmtId="0" fontId="8" fillId="0" borderId="31" xfId="0" applyFont="1" applyBorder="1" applyAlignment="1">
      <alignment horizontal="center"/>
    </xf>
    <xf numFmtId="0" fontId="8" fillId="0" borderId="31" xfId="0" applyFont="1" applyBorder="1" applyAlignment="1"/>
    <xf numFmtId="0" fontId="8" fillId="0" borderId="32" xfId="0" applyFont="1" applyBorder="1" applyAlignment="1"/>
    <xf numFmtId="0" fontId="18" fillId="2" borderId="0" xfId="0" applyFont="1" applyFill="1">
      <alignment vertical="center"/>
    </xf>
    <xf numFmtId="0" fontId="6" fillId="0" borderId="0" xfId="0" applyFont="1" applyBorder="1" applyAlignment="1">
      <alignment horizontal="center"/>
    </xf>
    <xf numFmtId="0" fontId="6" fillId="0" borderId="0" xfId="0" applyFont="1" applyBorder="1" applyAlignment="1"/>
    <xf numFmtId="0" fontId="18" fillId="0" borderId="0" xfId="0" applyFont="1" applyBorder="1" applyAlignment="1">
      <alignment horizontal="left"/>
    </xf>
    <xf numFmtId="0" fontId="18" fillId="2"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left" vertical="center"/>
    </xf>
    <xf numFmtId="0" fontId="16" fillId="2" borderId="0" xfId="0" applyFont="1" applyFill="1" applyAlignment="1">
      <alignment horizontal="left" vertical="center"/>
    </xf>
    <xf numFmtId="0" fontId="16" fillId="2" borderId="0" xfId="0" applyFont="1" applyFill="1" applyAlignment="1">
      <alignment vertical="center"/>
    </xf>
    <xf numFmtId="0" fontId="21" fillId="2" borderId="0" xfId="0" applyFont="1" applyFill="1" applyAlignment="1">
      <alignment horizontal="center" vertical="center"/>
    </xf>
    <xf numFmtId="0" fontId="7" fillId="2" borderId="0" xfId="0" applyFont="1" applyFill="1" applyAlignment="1">
      <alignment horizontal="lef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6" fillId="2" borderId="0" xfId="0" applyFont="1" applyFill="1" applyAlignment="1">
      <alignment horizontal="left" vertical="center" wrapText="1"/>
    </xf>
    <xf numFmtId="0" fontId="10" fillId="2" borderId="0" xfId="0" applyFont="1" applyFill="1" applyAlignment="1">
      <alignment horizontal="center" vertical="center"/>
    </xf>
    <xf numFmtId="0" fontId="7" fillId="2" borderId="0" xfId="0" applyFont="1" applyFill="1" applyAlignment="1">
      <alignment vertical="center"/>
    </xf>
    <xf numFmtId="0" fontId="18" fillId="0" borderId="49" xfId="0" applyFont="1" applyFill="1" applyBorder="1" applyAlignment="1">
      <alignment horizontal="center" vertical="center" wrapText="1"/>
    </xf>
    <xf numFmtId="0" fontId="18" fillId="0" borderId="49" xfId="0" applyFont="1" applyFill="1" applyBorder="1" applyAlignment="1">
      <alignment vertical="center" wrapText="1"/>
    </xf>
    <xf numFmtId="0" fontId="6" fillId="2" borderId="47" xfId="0" applyFont="1" applyFill="1" applyBorder="1" applyAlignment="1">
      <alignment vertical="center"/>
    </xf>
    <xf numFmtId="0" fontId="6" fillId="2" borderId="1" xfId="0" applyFont="1" applyFill="1" applyBorder="1" applyAlignment="1">
      <alignment vertical="center" shrinkToFit="1"/>
    </xf>
    <xf numFmtId="0" fontId="6" fillId="2" borderId="8" xfId="0" applyFont="1" applyFill="1" applyBorder="1" applyAlignment="1">
      <alignment vertical="center" shrinkToFit="1"/>
    </xf>
    <xf numFmtId="0" fontId="6" fillId="2" borderId="0" xfId="0" applyFont="1" applyFill="1" applyAlignment="1">
      <alignment horizontal="right" vertical="center"/>
    </xf>
    <xf numFmtId="0" fontId="9" fillId="0" borderId="0" xfId="3" applyFont="1" applyAlignment="1">
      <alignment vertical="center"/>
    </xf>
    <xf numFmtId="0" fontId="9" fillId="0" borderId="0" xfId="3" applyFont="1" applyFill="1" applyAlignment="1">
      <alignment vertical="center"/>
    </xf>
    <xf numFmtId="0" fontId="9" fillId="0" borderId="0" xfId="3" applyFont="1" applyFill="1" applyBorder="1" applyAlignment="1">
      <alignment vertical="center"/>
    </xf>
    <xf numFmtId="0" fontId="9" fillId="0" borderId="0" xfId="3" applyFont="1" applyFill="1"/>
    <xf numFmtId="0" fontId="29" fillId="0" borderId="0" xfId="3" applyFont="1" applyFill="1"/>
    <xf numFmtId="0" fontId="24" fillId="0" borderId="0" xfId="3" applyFont="1" applyFill="1" applyAlignment="1">
      <alignment vertical="center"/>
    </xf>
    <xf numFmtId="0" fontId="6" fillId="6" borderId="18" xfId="3" applyFont="1" applyFill="1" applyBorder="1" applyAlignment="1">
      <alignment horizontal="right" vertical="center" shrinkToFit="1"/>
    </xf>
    <xf numFmtId="0" fontId="8" fillId="3" borderId="33" xfId="3" applyFont="1" applyFill="1" applyBorder="1" applyAlignment="1">
      <alignment vertical="center"/>
    </xf>
    <xf numFmtId="0" fontId="30" fillId="0" borderId="0" xfId="3" applyFont="1" applyFill="1"/>
    <xf numFmtId="0" fontId="24" fillId="0" borderId="0" xfId="3" applyFont="1" applyFill="1"/>
    <xf numFmtId="0" fontId="25" fillId="0" borderId="0" xfId="3" applyFont="1" applyFill="1" applyAlignment="1">
      <alignment horizontal="right" vertical="distributed"/>
    </xf>
    <xf numFmtId="0" fontId="24" fillId="0" borderId="0" xfId="3" applyFont="1" applyFill="1" applyAlignment="1">
      <alignment horizontal="right" vertical="distributed"/>
    </xf>
    <xf numFmtId="0" fontId="15" fillId="0" borderId="0" xfId="3" applyFont="1" applyFill="1" applyAlignment="1">
      <alignment horizontal="left" vertical="center" shrinkToFit="1"/>
    </xf>
    <xf numFmtId="0" fontId="7" fillId="0" borderId="0" xfId="3" applyFont="1" applyFill="1" applyAlignment="1">
      <alignment horizontal="right" vertical="center" shrinkToFit="1"/>
    </xf>
    <xf numFmtId="0" fontId="6" fillId="0" borderId="0" xfId="3" applyFont="1" applyFill="1" applyAlignment="1">
      <alignment vertical="center"/>
    </xf>
    <xf numFmtId="0" fontId="9" fillId="6" borderId="33" xfId="3" applyFont="1" applyFill="1" applyBorder="1" applyAlignment="1">
      <alignment horizontal="center" vertical="center"/>
    </xf>
    <xf numFmtId="0" fontId="9" fillId="6" borderId="33" xfId="3" applyFont="1" applyFill="1" applyBorder="1" applyAlignment="1">
      <alignment horizontal="center" vertical="center" wrapText="1"/>
    </xf>
    <xf numFmtId="0" fontId="6" fillId="6" borderId="33" xfId="3" applyFont="1" applyFill="1" applyBorder="1" applyAlignment="1">
      <alignment horizontal="center" vertical="center" wrapText="1"/>
    </xf>
    <xf numFmtId="0" fontId="9" fillId="0" borderId="33" xfId="3" applyFont="1" applyFill="1" applyBorder="1" applyAlignment="1">
      <alignment vertical="center"/>
    </xf>
    <xf numFmtId="176" fontId="8" fillId="3" borderId="33" xfId="3" applyNumberFormat="1" applyFont="1" applyFill="1" applyBorder="1" applyAlignment="1">
      <alignment vertical="center" wrapText="1"/>
    </xf>
    <xf numFmtId="177" fontId="6" fillId="6" borderId="33" xfId="3" applyNumberFormat="1" applyFont="1" applyFill="1" applyBorder="1" applyAlignment="1">
      <alignment vertical="center" wrapText="1"/>
    </xf>
    <xf numFmtId="177" fontId="9" fillId="7" borderId="33" xfId="3" applyNumberFormat="1" applyFont="1" applyFill="1" applyBorder="1" applyAlignment="1">
      <alignment horizontal="center" vertical="center" wrapText="1"/>
    </xf>
    <xf numFmtId="0" fontId="9" fillId="7" borderId="33" xfId="3" applyFont="1" applyFill="1" applyBorder="1" applyAlignment="1">
      <alignment horizontal="center" vertical="center" wrapText="1"/>
    </xf>
    <xf numFmtId="0" fontId="9" fillId="3" borderId="33" xfId="3" applyFont="1" applyFill="1" applyBorder="1" applyAlignment="1">
      <alignment horizontal="center" vertical="center" wrapText="1"/>
    </xf>
    <xf numFmtId="38" fontId="9" fillId="0" borderId="0" xfId="4" applyFont="1" applyFill="1" applyAlignment="1">
      <alignment vertical="center"/>
    </xf>
    <xf numFmtId="0" fontId="9" fillId="0" borderId="0" xfId="3" applyFont="1" applyFill="1" applyBorder="1" applyAlignment="1">
      <alignment horizontal="center" vertical="center" wrapText="1"/>
    </xf>
    <xf numFmtId="176" fontId="8" fillId="0" borderId="0" xfId="3" applyNumberFormat="1" applyFont="1" applyFill="1" applyBorder="1" applyAlignment="1">
      <alignment vertical="center" wrapText="1"/>
    </xf>
    <xf numFmtId="177" fontId="6" fillId="0" borderId="0" xfId="3" applyNumberFormat="1" applyFont="1" applyFill="1" applyBorder="1" applyAlignment="1">
      <alignment vertical="center" wrapText="1"/>
    </xf>
    <xf numFmtId="177" fontId="9" fillId="0" borderId="0" xfId="3" applyNumberFormat="1" applyFont="1" applyFill="1" applyBorder="1" applyAlignment="1">
      <alignment horizontal="center" vertical="center" wrapText="1"/>
    </xf>
    <xf numFmtId="3" fontId="8" fillId="0" borderId="0" xfId="3" applyNumberFormat="1" applyFont="1" applyFill="1" applyBorder="1" applyAlignment="1">
      <alignment vertical="center" wrapText="1"/>
    </xf>
    <xf numFmtId="177" fontId="8" fillId="0" borderId="0" xfId="3" applyNumberFormat="1" applyFont="1" applyFill="1" applyBorder="1" applyAlignment="1">
      <alignment vertical="center" wrapText="1"/>
    </xf>
    <xf numFmtId="38" fontId="9" fillId="0" borderId="0" xfId="4" applyFont="1" applyFill="1" applyBorder="1" applyAlignment="1">
      <alignment vertical="center"/>
    </xf>
    <xf numFmtId="0" fontId="9" fillId="0" borderId="0" xfId="3" applyFont="1" applyFill="1" applyBorder="1"/>
    <xf numFmtId="0" fontId="9" fillId="0" borderId="49" xfId="3" applyFont="1" applyFill="1" applyBorder="1" applyAlignment="1">
      <alignment vertical="center"/>
    </xf>
    <xf numFmtId="0" fontId="8" fillId="3" borderId="49" xfId="3" applyFont="1" applyFill="1" applyBorder="1" applyAlignment="1">
      <alignment horizontal="left" vertical="center" wrapText="1"/>
    </xf>
    <xf numFmtId="176" fontId="8" fillId="3" borderId="49" xfId="3" applyNumberFormat="1" applyFont="1" applyFill="1" applyBorder="1" applyAlignment="1">
      <alignment vertical="center" wrapText="1"/>
    </xf>
    <xf numFmtId="177" fontId="6" fillId="6" borderId="49" xfId="3" applyNumberFormat="1" applyFont="1" applyFill="1" applyBorder="1" applyAlignment="1">
      <alignment vertical="center" wrapText="1"/>
    </xf>
    <xf numFmtId="177" fontId="8" fillId="3" borderId="49" xfId="3" applyNumberFormat="1" applyFont="1" applyFill="1" applyBorder="1" applyAlignment="1">
      <alignment horizontal="center" vertical="center" wrapText="1"/>
    </xf>
    <xf numFmtId="0" fontId="8" fillId="3" borderId="49" xfId="3" applyFont="1" applyFill="1" applyBorder="1" applyAlignment="1">
      <alignment horizontal="center" vertical="center" wrapText="1"/>
    </xf>
    <xf numFmtId="0" fontId="9" fillId="0" borderId="0" xfId="3" applyFont="1" applyFill="1" applyAlignment="1">
      <alignment vertical="center" wrapText="1"/>
    </xf>
    <xf numFmtId="3" fontId="9" fillId="0" borderId="0" xfId="3" applyNumberFormat="1" applyFont="1" applyFill="1" applyAlignment="1">
      <alignment vertical="center"/>
    </xf>
    <xf numFmtId="0" fontId="8" fillId="3" borderId="33" xfId="3" applyFont="1" applyFill="1" applyBorder="1" applyAlignment="1">
      <alignment horizontal="left" vertical="center" wrapText="1"/>
    </xf>
    <xf numFmtId="0" fontId="8" fillId="3" borderId="33" xfId="3" applyFont="1" applyFill="1" applyBorder="1" applyAlignment="1">
      <alignment horizontal="center" vertical="center" wrapText="1"/>
    </xf>
    <xf numFmtId="58" fontId="8" fillId="3" borderId="33" xfId="3" applyNumberFormat="1" applyFont="1" applyFill="1" applyBorder="1" applyAlignment="1">
      <alignment horizontal="center" vertical="center" wrapText="1"/>
    </xf>
    <xf numFmtId="176" fontId="6" fillId="6" borderId="64" xfId="3" applyNumberFormat="1" applyFont="1" applyFill="1" applyBorder="1" applyAlignment="1">
      <alignment vertical="center" wrapText="1"/>
    </xf>
    <xf numFmtId="177" fontId="6" fillId="6" borderId="64" xfId="3" applyNumberFormat="1" applyFont="1" applyFill="1" applyBorder="1" applyAlignment="1">
      <alignment vertical="center"/>
    </xf>
    <xf numFmtId="177" fontId="9" fillId="6" borderId="62" xfId="3" applyNumberFormat="1" applyFont="1" applyFill="1" applyBorder="1" applyAlignment="1">
      <alignment vertical="center"/>
    </xf>
    <xf numFmtId="3" fontId="9" fillId="0" borderId="0" xfId="3" applyNumberFormat="1" applyFont="1" applyFill="1"/>
    <xf numFmtId="177" fontId="9" fillId="0" borderId="0" xfId="3" applyNumberFormat="1" applyFont="1" applyFill="1"/>
    <xf numFmtId="176" fontId="6" fillId="6" borderId="33" xfId="3" applyNumberFormat="1" applyFont="1" applyFill="1" applyBorder="1" applyAlignment="1">
      <alignment vertical="center" wrapText="1"/>
    </xf>
    <xf numFmtId="0" fontId="7" fillId="0" borderId="0" xfId="3" applyFont="1" applyFill="1"/>
    <xf numFmtId="177" fontId="8" fillId="8" borderId="49" xfId="3" applyNumberFormat="1" applyFont="1" applyFill="1" applyBorder="1" applyAlignment="1">
      <alignment horizontal="center" vertical="center" wrapText="1"/>
    </xf>
    <xf numFmtId="0" fontId="8" fillId="8" borderId="49" xfId="3" applyFont="1" applyFill="1" applyBorder="1" applyAlignment="1">
      <alignment horizontal="center" vertical="center" wrapText="1"/>
    </xf>
    <xf numFmtId="0" fontId="29" fillId="0" borderId="0" xfId="3" applyFont="1" applyFill="1" applyAlignment="1">
      <alignment vertical="center"/>
    </xf>
    <xf numFmtId="178" fontId="9" fillId="0" borderId="0" xfId="3" applyNumberFormat="1" applyFont="1" applyAlignment="1">
      <alignment vertical="center"/>
    </xf>
    <xf numFmtId="178" fontId="9" fillId="0" borderId="0" xfId="3" applyNumberFormat="1" applyFont="1" applyAlignment="1">
      <alignment horizontal="left" vertical="center"/>
    </xf>
    <xf numFmtId="178" fontId="24" fillId="0" borderId="0" xfId="3" applyNumberFormat="1" applyFont="1" applyAlignment="1">
      <alignment vertical="center"/>
    </xf>
    <xf numFmtId="178" fontId="25" fillId="0" borderId="0" xfId="3" applyNumberFormat="1" applyFont="1" applyAlignment="1">
      <alignment vertical="distributed"/>
    </xf>
    <xf numFmtId="178" fontId="24" fillId="0" borderId="0" xfId="3" applyNumberFormat="1" applyFont="1" applyAlignment="1">
      <alignment horizontal="right" vertical="center"/>
    </xf>
    <xf numFmtId="178" fontId="25" fillId="0" borderId="0" xfId="3" applyNumberFormat="1" applyFont="1" applyAlignment="1">
      <alignment vertical="center" shrinkToFit="1"/>
    </xf>
    <xf numFmtId="178" fontId="24" fillId="0" borderId="0" xfId="3" applyNumberFormat="1" applyFont="1" applyAlignment="1">
      <alignment horizontal="center" vertical="center"/>
    </xf>
    <xf numFmtId="178" fontId="24" fillId="0" borderId="0" xfId="1" applyNumberFormat="1" applyFont="1" applyAlignment="1">
      <alignment horizontal="center" vertical="center"/>
    </xf>
    <xf numFmtId="178" fontId="24" fillId="0" borderId="0" xfId="1" applyNumberFormat="1" applyFont="1" applyAlignment="1">
      <alignment vertical="center"/>
    </xf>
    <xf numFmtId="178" fontId="15" fillId="0" borderId="0" xfId="1" applyNumberFormat="1" applyFont="1" applyFill="1" applyAlignment="1">
      <alignment vertical="center" shrinkToFit="1"/>
    </xf>
    <xf numFmtId="178" fontId="25" fillId="0" borderId="0" xfId="3" applyNumberFormat="1" applyFont="1" applyFill="1" applyAlignment="1">
      <alignment vertical="center" shrinkToFit="1"/>
    </xf>
    <xf numFmtId="178" fontId="9" fillId="0" borderId="0" xfId="3" applyNumberFormat="1" applyFont="1" applyBorder="1" applyAlignment="1">
      <alignment vertical="center"/>
    </xf>
    <xf numFmtId="178" fontId="9" fillId="0" borderId="0" xfId="3" applyNumberFormat="1" applyFont="1" applyAlignment="1">
      <alignment vertical="center" wrapText="1"/>
    </xf>
    <xf numFmtId="178" fontId="25" fillId="0" borderId="0" xfId="3" applyNumberFormat="1" applyFont="1" applyAlignment="1">
      <alignment horizontal="distributed" vertical="distributed"/>
    </xf>
    <xf numFmtId="178" fontId="25" fillId="0" borderId="0" xfId="3" applyNumberFormat="1" applyFont="1" applyAlignment="1">
      <alignment horizontal="left" vertical="center" shrinkToFit="1"/>
    </xf>
    <xf numFmtId="178" fontId="27" fillId="0" borderId="0" xfId="3" applyNumberFormat="1" applyFont="1" applyAlignment="1">
      <alignment vertical="center"/>
    </xf>
    <xf numFmtId="178" fontId="9" fillId="0" borderId="0" xfId="3" applyNumberFormat="1" applyFont="1" applyAlignment="1">
      <alignment horizontal="right" vertical="center"/>
    </xf>
    <xf numFmtId="178" fontId="9" fillId="0" borderId="0" xfId="3" applyNumberFormat="1" applyFont="1" applyFill="1" applyAlignment="1">
      <alignment vertical="center"/>
    </xf>
    <xf numFmtId="178" fontId="21" fillId="0" borderId="0" xfId="4" applyNumberFormat="1" applyFont="1" applyFill="1" applyBorder="1" applyAlignment="1">
      <alignment vertical="center"/>
    </xf>
    <xf numFmtId="178" fontId="21" fillId="0" borderId="0" xfId="4" applyNumberFormat="1" applyFont="1" applyFill="1" applyBorder="1" applyAlignment="1">
      <alignment horizontal="center" vertical="center"/>
    </xf>
    <xf numFmtId="178" fontId="6" fillId="0" borderId="0" xfId="4" applyNumberFormat="1" applyFont="1" applyBorder="1" applyAlignment="1">
      <alignment vertical="center"/>
    </xf>
    <xf numFmtId="178" fontId="25" fillId="0" borderId="0" xfId="3" applyNumberFormat="1" applyFont="1" applyBorder="1" applyAlignment="1">
      <alignment vertical="center"/>
    </xf>
    <xf numFmtId="0" fontId="9" fillId="6" borderId="33" xfId="3" applyFont="1" applyFill="1" applyBorder="1" applyAlignment="1">
      <alignment vertical="center"/>
    </xf>
    <xf numFmtId="177" fontId="9" fillId="6" borderId="33" xfId="3" applyNumberFormat="1" applyFont="1" applyFill="1" applyBorder="1" applyAlignment="1">
      <alignment horizontal="center" vertical="center" wrapText="1"/>
    </xf>
    <xf numFmtId="176" fontId="6" fillId="6" borderId="33" xfId="3" applyNumberFormat="1" applyFont="1" applyFill="1" applyBorder="1" applyAlignment="1">
      <alignment horizontal="center" vertical="center" wrapText="1"/>
    </xf>
    <xf numFmtId="176" fontId="6" fillId="6" borderId="66" xfId="3" applyNumberFormat="1" applyFont="1" applyFill="1" applyBorder="1" applyAlignment="1">
      <alignment horizontal="center" vertical="center" wrapText="1"/>
    </xf>
    <xf numFmtId="0" fontId="9" fillId="0" borderId="0" xfId="3" applyFont="1" applyFill="1" applyAlignment="1">
      <alignment horizontal="center" vertical="center"/>
    </xf>
    <xf numFmtId="3" fontId="9" fillId="6" borderId="33" xfId="3" applyNumberFormat="1" applyFont="1" applyFill="1" applyBorder="1" applyAlignment="1">
      <alignment horizontal="center" vertical="center" wrapText="1"/>
    </xf>
    <xf numFmtId="176" fontId="8" fillId="9" borderId="33" xfId="3" applyNumberFormat="1" applyFont="1" applyFill="1" applyBorder="1" applyAlignment="1">
      <alignment horizontal="center" vertical="center" wrapText="1"/>
    </xf>
    <xf numFmtId="176" fontId="8" fillId="9" borderId="66" xfId="3" applyNumberFormat="1" applyFont="1" applyFill="1" applyBorder="1" applyAlignment="1">
      <alignment horizontal="center" vertical="center" wrapText="1"/>
    </xf>
    <xf numFmtId="0" fontId="15" fillId="2" borderId="0" xfId="0" applyFont="1" applyFill="1" applyAlignment="1">
      <alignment horizontal="center" vertical="center"/>
    </xf>
    <xf numFmtId="0" fontId="32" fillId="0" borderId="0" xfId="3" applyFont="1" applyFill="1"/>
    <xf numFmtId="0" fontId="6" fillId="4" borderId="33" xfId="0" applyFont="1" applyFill="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18" fillId="0" borderId="21" xfId="0" applyFont="1" applyBorder="1" applyAlignment="1">
      <alignment horizontal="center" vertical="center"/>
    </xf>
    <xf numFmtId="0" fontId="18" fillId="0" borderId="24" xfId="0" applyFont="1" applyBorder="1" applyAlignment="1">
      <alignment horizontal="center" vertical="center"/>
    </xf>
    <xf numFmtId="0" fontId="6" fillId="4" borderId="33" xfId="0" applyFont="1" applyFill="1" applyBorder="1" applyAlignment="1">
      <alignment horizontal="right" vertical="center"/>
    </xf>
    <xf numFmtId="0" fontId="8" fillId="0" borderId="2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5" xfId="0" applyFont="1" applyBorder="1" applyAlignment="1">
      <alignment horizontal="center" vertical="center"/>
    </xf>
    <xf numFmtId="0" fontId="6" fillId="0" borderId="9" xfId="0" applyFont="1" applyBorder="1" applyAlignment="1">
      <alignment horizontal="center" vertical="center"/>
    </xf>
    <xf numFmtId="0" fontId="6" fillId="0" borderId="29" xfId="0" applyFont="1" applyBorder="1" applyAlignment="1">
      <alignment horizontal="center" vertical="center"/>
    </xf>
    <xf numFmtId="0" fontId="20" fillId="4" borderId="33" xfId="0" applyFont="1" applyFill="1" applyBorder="1" applyAlignment="1">
      <alignment horizontal="center" vertical="center"/>
    </xf>
    <xf numFmtId="0" fontId="18" fillId="4" borderId="33" xfId="0" applyFont="1" applyFill="1" applyBorder="1" applyAlignment="1">
      <alignment horizontal="center" vertical="center"/>
    </xf>
    <xf numFmtId="0" fontId="18" fillId="4" borderId="33" xfId="0" applyFont="1" applyFill="1" applyBorder="1" applyAlignment="1">
      <alignment horizontal="center" vertical="center" wrapText="1"/>
    </xf>
    <xf numFmtId="0" fontId="6" fillId="3" borderId="33" xfId="0" applyFont="1" applyFill="1" applyBorder="1" applyAlignment="1">
      <alignment horizontal="center" vertical="center" textRotation="255"/>
    </xf>
    <xf numFmtId="0" fontId="18" fillId="5" borderId="33" xfId="0" applyFont="1" applyFill="1" applyBorder="1" applyAlignment="1">
      <alignment horizontal="center" vertical="center" wrapText="1"/>
    </xf>
    <xf numFmtId="0" fontId="18" fillId="5" borderId="33" xfId="0" applyFont="1" applyFill="1" applyBorder="1" applyAlignment="1">
      <alignment horizontal="center" vertical="center"/>
    </xf>
    <xf numFmtId="0" fontId="15" fillId="2" borderId="33" xfId="0" applyFont="1" applyFill="1" applyBorder="1" applyAlignment="1">
      <alignment horizontal="left" vertical="center"/>
    </xf>
    <xf numFmtId="0" fontId="8" fillId="0" borderId="33" xfId="0" applyFont="1" applyBorder="1" applyAlignment="1">
      <alignment horizontal="left" vertical="center"/>
    </xf>
    <xf numFmtId="0" fontId="18" fillId="5" borderId="2" xfId="0" applyFont="1" applyFill="1" applyBorder="1" applyAlignment="1">
      <alignment horizontal="center" vertical="center" wrapText="1" shrinkToFit="1"/>
    </xf>
    <xf numFmtId="0" fontId="18" fillId="5" borderId="3" xfId="0" applyFont="1" applyFill="1" applyBorder="1" applyAlignment="1">
      <alignment horizontal="center" vertical="center" wrapText="1" shrinkToFit="1"/>
    </xf>
    <xf numFmtId="0" fontId="18" fillId="5" borderId="4" xfId="0" applyFont="1" applyFill="1" applyBorder="1" applyAlignment="1">
      <alignment horizontal="center" vertical="center" wrapText="1" shrinkToFit="1"/>
    </xf>
    <xf numFmtId="0" fontId="18" fillId="5" borderId="7" xfId="0" applyFont="1" applyFill="1" applyBorder="1" applyAlignment="1">
      <alignment horizontal="center" vertical="center" wrapText="1" shrinkToFit="1"/>
    </xf>
    <xf numFmtId="0" fontId="18" fillId="5" borderId="1" xfId="0" applyFont="1" applyFill="1" applyBorder="1" applyAlignment="1">
      <alignment horizontal="center" vertical="center" wrapText="1" shrinkToFit="1"/>
    </xf>
    <xf numFmtId="0" fontId="18" fillId="5" borderId="8"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15" fillId="2" borderId="7" xfId="0" applyFont="1" applyFill="1" applyBorder="1" applyAlignment="1">
      <alignment horizontal="left" vertical="center"/>
    </xf>
    <xf numFmtId="0" fontId="15" fillId="2" borderId="1" xfId="0" applyFont="1" applyFill="1" applyBorder="1" applyAlignment="1">
      <alignment horizontal="left" vertical="center"/>
    </xf>
    <xf numFmtId="0" fontId="15" fillId="2" borderId="8" xfId="0" applyFont="1" applyFill="1" applyBorder="1" applyAlignment="1">
      <alignment horizontal="left" vertical="center"/>
    </xf>
    <xf numFmtId="49" fontId="19" fillId="2" borderId="18" xfId="2" applyNumberFormat="1" applyFont="1" applyFill="1" applyBorder="1" applyAlignment="1">
      <alignment horizontal="center" vertical="center" shrinkToFit="1"/>
    </xf>
    <xf numFmtId="49" fontId="8" fillId="2" borderId="9" xfId="0" applyNumberFormat="1" applyFont="1" applyFill="1" applyBorder="1" applyAlignment="1">
      <alignment horizontal="center" vertical="center" shrinkToFit="1"/>
    </xf>
    <xf numFmtId="49" fontId="8" fillId="2" borderId="19" xfId="0" applyNumberFormat="1" applyFont="1" applyFill="1" applyBorder="1" applyAlignment="1">
      <alignment horizontal="center" vertical="center" shrinkToFit="1"/>
    </xf>
    <xf numFmtId="0" fontId="12" fillId="2" borderId="39" xfId="0" applyFont="1" applyFill="1" applyBorder="1" applyAlignment="1">
      <alignment horizontal="left" vertical="center"/>
    </xf>
    <xf numFmtId="0" fontId="8" fillId="2" borderId="16"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18" fillId="5" borderId="0"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8" fillId="2" borderId="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50" xfId="0" applyFont="1" applyFill="1" applyBorder="1" applyAlignment="1">
      <alignment horizontal="left" vertical="center"/>
    </xf>
    <xf numFmtId="0" fontId="8" fillId="2" borderId="1" xfId="0" applyFont="1" applyFill="1" applyBorder="1" applyAlignment="1">
      <alignment horizontal="left" vertical="center"/>
    </xf>
    <xf numFmtId="0" fontId="8" fillId="2" borderId="8" xfId="0" applyFont="1" applyFill="1" applyBorder="1" applyAlignment="1">
      <alignment horizontal="left" vertical="center"/>
    </xf>
    <xf numFmtId="0" fontId="18" fillId="5" borderId="18"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8" fillId="2" borderId="1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9"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34" xfId="0" applyFont="1" applyFill="1" applyBorder="1" applyAlignment="1">
      <alignment horizontal="center" vertical="center"/>
    </xf>
    <xf numFmtId="0" fontId="8" fillId="2" borderId="36" xfId="0" applyFont="1" applyFill="1" applyBorder="1" applyAlignment="1">
      <alignment horizontal="left" vertical="center"/>
    </xf>
    <xf numFmtId="0" fontId="8" fillId="2" borderId="9" xfId="0" applyFont="1" applyFill="1" applyBorder="1" applyAlignment="1">
      <alignment horizontal="left" vertical="center"/>
    </xf>
    <xf numFmtId="0" fontId="8" fillId="2" borderId="19" xfId="0" applyFont="1" applyFill="1" applyBorder="1" applyAlignment="1">
      <alignment horizontal="left" vertical="center"/>
    </xf>
    <xf numFmtId="0" fontId="6" fillId="5" borderId="1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15" fillId="2" borderId="3" xfId="0" applyFont="1" applyFill="1" applyBorder="1" applyAlignment="1">
      <alignment horizontal="center" shrinkToFit="1"/>
    </xf>
    <xf numFmtId="0" fontId="15" fillId="2" borderId="1" xfId="0" applyFont="1" applyFill="1" applyBorder="1" applyAlignment="1">
      <alignment horizontal="center" shrinkToFit="1"/>
    </xf>
    <xf numFmtId="0" fontId="18" fillId="5" borderId="47" xfId="0" applyFont="1" applyFill="1" applyBorder="1" applyAlignment="1">
      <alignment horizontal="left" vertical="center" wrapText="1"/>
    </xf>
    <xf numFmtId="0" fontId="18" fillId="5" borderId="48" xfId="0" applyFont="1" applyFill="1" applyBorder="1" applyAlignment="1">
      <alignment horizontal="left" vertical="center" wrapText="1"/>
    </xf>
    <xf numFmtId="0" fontId="8" fillId="2" borderId="34" xfId="0" applyFont="1" applyFill="1" applyBorder="1" applyAlignment="1">
      <alignment horizontal="center" vertical="center"/>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6" fillId="5" borderId="7"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8"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9" fillId="5" borderId="1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9" xfId="0" applyFont="1" applyFill="1" applyBorder="1" applyAlignment="1">
      <alignment horizontal="center" vertical="center" wrapText="1"/>
    </xf>
    <xf numFmtId="38" fontId="8" fillId="2" borderId="18" xfId="1" applyFont="1" applyFill="1" applyBorder="1" applyAlignment="1">
      <alignment horizontal="center" vertical="center"/>
    </xf>
    <xf numFmtId="38" fontId="8" fillId="2" borderId="9" xfId="1" applyFont="1" applyFill="1" applyBorder="1" applyAlignment="1">
      <alignment horizontal="center" vertical="center"/>
    </xf>
    <xf numFmtId="38" fontId="6" fillId="5" borderId="18" xfId="1" applyFont="1" applyFill="1" applyBorder="1" applyAlignment="1">
      <alignment horizontal="center" vertical="center" wrapText="1"/>
    </xf>
    <xf numFmtId="38" fontId="6" fillId="5" borderId="9" xfId="1" applyFont="1" applyFill="1" applyBorder="1" applyAlignment="1">
      <alignment horizontal="center" vertical="center" wrapText="1"/>
    </xf>
    <xf numFmtId="38" fontId="6" fillId="5" borderId="19" xfId="1"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0" borderId="18" xfId="0" quotePrefix="1" applyFont="1" applyFill="1" applyBorder="1" applyAlignment="1">
      <alignment horizontal="fill" vertical="center" wrapText="1"/>
    </xf>
    <xf numFmtId="0" fontId="6" fillId="0" borderId="9" xfId="0" applyFont="1" applyFill="1" applyBorder="1" applyAlignment="1">
      <alignment horizontal="fill" vertical="center" wrapText="1"/>
    </xf>
    <xf numFmtId="0" fontId="6" fillId="0" borderId="19" xfId="0" applyFont="1" applyFill="1" applyBorder="1" applyAlignment="1">
      <alignment horizontal="fill" vertical="center" wrapText="1"/>
    </xf>
    <xf numFmtId="38" fontId="11" fillId="2" borderId="42" xfId="1" applyFont="1" applyFill="1" applyBorder="1" applyAlignment="1">
      <alignment horizontal="center" vertical="center"/>
    </xf>
    <xf numFmtId="38" fontId="11" fillId="2" borderId="43" xfId="1" applyFont="1" applyFill="1" applyBorder="1" applyAlignment="1">
      <alignment horizontal="center" vertical="center"/>
    </xf>
    <xf numFmtId="38" fontId="11" fillId="2" borderId="44" xfId="1" applyFont="1" applyFill="1" applyBorder="1" applyAlignment="1">
      <alignment horizontal="center" vertical="center"/>
    </xf>
    <xf numFmtId="38" fontId="11" fillId="2" borderId="45" xfId="1" applyFont="1" applyFill="1" applyBorder="1" applyAlignment="1">
      <alignment horizontal="center" vertical="center"/>
    </xf>
    <xf numFmtId="38" fontId="11" fillId="2" borderId="41" xfId="1" applyFont="1" applyFill="1" applyBorder="1" applyAlignment="1">
      <alignment horizontal="center" vertical="center"/>
    </xf>
    <xf numFmtId="38" fontId="11" fillId="2" borderId="46" xfId="1" applyFont="1" applyFill="1" applyBorder="1" applyAlignment="1">
      <alignment horizontal="center" vertical="center"/>
    </xf>
    <xf numFmtId="0" fontId="6" fillId="5" borderId="11" xfId="0" applyFont="1" applyFill="1" applyBorder="1" applyAlignment="1">
      <alignment horizontal="center" vertical="center" wrapText="1"/>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6"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6" xfId="0" applyFont="1" applyFill="1" applyBorder="1" applyAlignment="1">
      <alignment horizontal="center"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7" fillId="2" borderId="0" xfId="0" applyFont="1" applyFill="1" applyAlignment="1">
      <alignment horizontal="left" vertical="center" wrapText="1"/>
    </xf>
    <xf numFmtId="0" fontId="22" fillId="0" borderId="0" xfId="0" applyFont="1" applyAlignment="1">
      <alignment vertical="center"/>
    </xf>
    <xf numFmtId="0" fontId="7" fillId="2" borderId="0" xfId="0" applyFont="1" applyFill="1" applyAlignment="1">
      <alignment vertical="center"/>
    </xf>
    <xf numFmtId="0" fontId="0" fillId="0" borderId="0" xfId="0" applyAlignment="1">
      <alignment vertical="center"/>
    </xf>
    <xf numFmtId="0" fontId="6" fillId="2" borderId="0" xfId="0" applyFont="1" applyFill="1" applyAlignment="1">
      <alignment horizontal="right" vertical="center"/>
    </xf>
    <xf numFmtId="0" fontId="9" fillId="0" borderId="0" xfId="0" applyFont="1" applyAlignment="1">
      <alignment horizontal="right" vertical="center"/>
    </xf>
    <xf numFmtId="0" fontId="6" fillId="2" borderId="0" xfId="0" applyFont="1" applyFill="1" applyAlignment="1">
      <alignment vertical="center"/>
    </xf>
    <xf numFmtId="0" fontId="9" fillId="0" borderId="0" xfId="0" applyFont="1" applyAlignment="1">
      <alignment vertical="center"/>
    </xf>
    <xf numFmtId="0" fontId="10" fillId="2" borderId="0" xfId="0" applyFont="1" applyFill="1" applyAlignment="1">
      <alignment horizontal="center" vertical="center"/>
    </xf>
    <xf numFmtId="0" fontId="0" fillId="0" borderId="0" xfId="0" applyAlignment="1">
      <alignment horizontal="center" vertical="center"/>
    </xf>
    <xf numFmtId="0" fontId="0" fillId="0" borderId="9" xfId="0" applyFont="1" applyBorder="1" applyAlignment="1">
      <alignment vertical="center" wrapText="1"/>
    </xf>
    <xf numFmtId="0" fontId="0" fillId="0" borderId="19" xfId="0" applyFont="1" applyBorder="1" applyAlignment="1">
      <alignment vertical="center" wrapText="1"/>
    </xf>
    <xf numFmtId="178" fontId="9" fillId="6" borderId="51" xfId="3" applyNumberFormat="1" applyFont="1" applyFill="1" applyBorder="1" applyAlignment="1">
      <alignment horizontal="center" vertical="center" wrapText="1"/>
    </xf>
    <xf numFmtId="178" fontId="9" fillId="6" borderId="52" xfId="3" applyNumberFormat="1" applyFont="1" applyFill="1" applyBorder="1" applyAlignment="1">
      <alignment horizontal="center" vertical="center" wrapText="1"/>
    </xf>
    <xf numFmtId="178" fontId="9" fillId="6" borderId="53" xfId="3" applyNumberFormat="1" applyFont="1" applyFill="1" applyBorder="1" applyAlignment="1">
      <alignment horizontal="center" vertical="center" wrapText="1"/>
    </xf>
    <xf numFmtId="178" fontId="25" fillId="6" borderId="59" xfId="3" applyNumberFormat="1" applyFont="1" applyFill="1" applyBorder="1" applyAlignment="1">
      <alignment vertical="center"/>
    </xf>
    <xf numFmtId="178" fontId="25" fillId="6" borderId="60" xfId="3" applyNumberFormat="1" applyFont="1" applyFill="1" applyBorder="1" applyAlignment="1">
      <alignment vertical="center"/>
    </xf>
    <xf numFmtId="178" fontId="25" fillId="6" borderId="61" xfId="3" applyNumberFormat="1" applyFont="1" applyFill="1" applyBorder="1" applyAlignment="1">
      <alignment vertical="center"/>
    </xf>
    <xf numFmtId="179" fontId="25" fillId="6" borderId="59" xfId="3" applyNumberFormat="1" applyFont="1" applyFill="1" applyBorder="1" applyAlignment="1">
      <alignment vertical="center"/>
    </xf>
    <xf numFmtId="179" fontId="25" fillId="6" borderId="60" xfId="3" applyNumberFormat="1" applyFont="1" applyFill="1" applyBorder="1" applyAlignment="1">
      <alignment vertical="center"/>
    </xf>
    <xf numFmtId="179" fontId="25" fillId="6" borderId="61" xfId="3" applyNumberFormat="1" applyFont="1" applyFill="1" applyBorder="1" applyAlignment="1">
      <alignment vertical="center"/>
    </xf>
    <xf numFmtId="178" fontId="21" fillId="6" borderId="59" xfId="4" applyNumberFormat="1" applyFont="1" applyFill="1" applyBorder="1" applyAlignment="1">
      <alignment horizontal="right" vertical="center"/>
    </xf>
    <xf numFmtId="178" fontId="21" fillId="6" borderId="60" xfId="4" applyNumberFormat="1" applyFont="1" applyFill="1" applyBorder="1" applyAlignment="1">
      <alignment horizontal="right" vertical="center"/>
    </xf>
    <xf numFmtId="178" fontId="21" fillId="6" borderId="61" xfId="4" applyNumberFormat="1" applyFont="1" applyFill="1" applyBorder="1" applyAlignment="1">
      <alignment horizontal="right" vertical="center"/>
    </xf>
    <xf numFmtId="178" fontId="6" fillId="6" borderId="20" xfId="3" applyNumberFormat="1" applyFont="1" applyFill="1" applyBorder="1" applyAlignment="1">
      <alignment horizontal="center" vertical="center" wrapText="1"/>
    </xf>
    <xf numFmtId="178" fontId="6" fillId="6" borderId="21" xfId="3" applyNumberFormat="1" applyFont="1" applyFill="1" applyBorder="1" applyAlignment="1">
      <alignment horizontal="center"/>
    </xf>
    <xf numFmtId="178" fontId="6" fillId="6" borderId="23" xfId="3" applyNumberFormat="1" applyFont="1" applyFill="1" applyBorder="1" applyAlignment="1">
      <alignment horizontal="center" vertical="center" wrapText="1"/>
    </xf>
    <xf numFmtId="178" fontId="6" fillId="6" borderId="22" xfId="3" applyNumberFormat="1" applyFont="1" applyFill="1" applyBorder="1" applyAlignment="1">
      <alignment horizontal="center"/>
    </xf>
    <xf numFmtId="178" fontId="21" fillId="6" borderId="54" xfId="4" applyNumberFormat="1" applyFont="1" applyFill="1" applyBorder="1" applyAlignment="1">
      <alignment horizontal="right" vertical="center"/>
    </xf>
    <xf numFmtId="178" fontId="21" fillId="6" borderId="55" xfId="4" applyNumberFormat="1" applyFont="1" applyFill="1" applyBorder="1" applyAlignment="1">
      <alignment horizontal="right" vertical="center"/>
    </xf>
    <xf numFmtId="178" fontId="21" fillId="6" borderId="58" xfId="4" applyNumberFormat="1" applyFont="1" applyFill="1" applyBorder="1" applyAlignment="1">
      <alignment horizontal="right" vertical="center"/>
    </xf>
    <xf numFmtId="178" fontId="6" fillId="6" borderId="51" xfId="3" applyNumberFormat="1" applyFont="1" applyFill="1" applyBorder="1" applyAlignment="1">
      <alignment horizontal="center" vertical="center" wrapText="1"/>
    </xf>
    <xf numFmtId="178" fontId="6" fillId="6" borderId="52" xfId="3" applyNumberFormat="1" applyFont="1" applyFill="1" applyBorder="1" applyAlignment="1">
      <alignment horizontal="center" vertical="center"/>
    </xf>
    <xf numFmtId="178" fontId="6" fillId="6" borderId="53" xfId="3" applyNumberFormat="1" applyFont="1" applyFill="1" applyBorder="1" applyAlignment="1">
      <alignment horizontal="center" vertical="center"/>
    </xf>
    <xf numFmtId="178" fontId="18" fillId="6" borderId="20" xfId="3" applyNumberFormat="1" applyFont="1" applyFill="1" applyBorder="1" applyAlignment="1">
      <alignment horizontal="center" vertical="center" wrapText="1"/>
    </xf>
    <xf numFmtId="178" fontId="18" fillId="6" borderId="21" xfId="3" applyNumberFormat="1" applyFont="1" applyFill="1" applyBorder="1" applyAlignment="1">
      <alignment horizontal="center" vertical="center" wrapText="1"/>
    </xf>
    <xf numFmtId="178" fontId="18" fillId="6" borderId="24" xfId="3" applyNumberFormat="1" applyFont="1" applyFill="1" applyBorder="1" applyAlignment="1">
      <alignment horizontal="center" vertical="center" wrapText="1"/>
    </xf>
    <xf numFmtId="178" fontId="28" fillId="3" borderId="54" xfId="4" applyNumberFormat="1" applyFont="1" applyFill="1" applyBorder="1" applyAlignment="1">
      <alignment horizontal="right" vertical="center"/>
    </xf>
    <xf numFmtId="178" fontId="28" fillId="3" borderId="55" xfId="4" applyNumberFormat="1" applyFont="1" applyFill="1" applyBorder="1" applyAlignment="1">
      <alignment horizontal="right" vertical="center"/>
    </xf>
    <xf numFmtId="178" fontId="28" fillId="3" borderId="56" xfId="4" applyNumberFormat="1" applyFont="1" applyFill="1" applyBorder="1" applyAlignment="1">
      <alignment horizontal="right" vertical="center"/>
    </xf>
    <xf numFmtId="178" fontId="28" fillId="3" borderId="57" xfId="4" applyNumberFormat="1" applyFont="1" applyFill="1" applyBorder="1" applyAlignment="1">
      <alignment horizontal="right" vertical="center"/>
    </xf>
    <xf numFmtId="178" fontId="6" fillId="6" borderId="21" xfId="3" applyNumberFormat="1" applyFont="1" applyFill="1" applyBorder="1" applyAlignment="1">
      <alignment horizontal="center" vertical="center" wrapText="1"/>
    </xf>
    <xf numFmtId="178" fontId="6" fillId="6" borderId="24" xfId="3" applyNumberFormat="1" applyFont="1" applyFill="1" applyBorder="1" applyAlignment="1">
      <alignment horizontal="center" vertical="center" wrapText="1"/>
    </xf>
    <xf numFmtId="178" fontId="9" fillId="0" borderId="0" xfId="3" applyNumberFormat="1" applyFont="1" applyBorder="1" applyAlignment="1">
      <alignment horizontal="left"/>
    </xf>
    <xf numFmtId="178" fontId="8" fillId="3" borderId="0" xfId="4" applyNumberFormat="1" applyFont="1" applyFill="1" applyBorder="1" applyAlignment="1">
      <alignment horizontal="left"/>
    </xf>
    <xf numFmtId="178" fontId="26" fillId="0" borderId="0" xfId="3" applyNumberFormat="1" applyFont="1" applyAlignment="1">
      <alignment horizontal="center" vertical="center"/>
    </xf>
    <xf numFmtId="178" fontId="23" fillId="0" borderId="0" xfId="3" applyNumberFormat="1" applyAlignment="1">
      <alignment horizontal="center" vertical="center"/>
    </xf>
    <xf numFmtId="178" fontId="15" fillId="9" borderId="0" xfId="1" applyNumberFormat="1" applyFont="1" applyFill="1" applyAlignment="1">
      <alignment horizontal="center" vertical="center" shrinkToFit="1"/>
    </xf>
    <xf numFmtId="0" fontId="29" fillId="0" borderId="0" xfId="3" applyFont="1" applyFill="1" applyAlignment="1">
      <alignment vertical="center"/>
    </xf>
    <xf numFmtId="0" fontId="23" fillId="0" borderId="0" xfId="3" applyBorder="1" applyAlignment="1"/>
    <xf numFmtId="0" fontId="9" fillId="6" borderId="33" xfId="3" applyFont="1" applyFill="1" applyBorder="1" applyAlignment="1">
      <alignment horizontal="center" vertical="center" wrapText="1"/>
    </xf>
    <xf numFmtId="0" fontId="9" fillId="6" borderId="33" xfId="3" applyFont="1" applyFill="1" applyBorder="1" applyAlignment="1">
      <alignment horizontal="center" vertical="center"/>
    </xf>
    <xf numFmtId="0" fontId="9" fillId="6" borderId="62" xfId="3" applyFont="1" applyFill="1" applyBorder="1" applyAlignment="1">
      <alignment horizontal="center" vertical="center"/>
    </xf>
    <xf numFmtId="0" fontId="9" fillId="6" borderId="63" xfId="3" applyFont="1" applyFill="1" applyBorder="1" applyAlignment="1">
      <alignment horizontal="center" vertical="center"/>
    </xf>
    <xf numFmtId="0" fontId="9" fillId="6" borderId="65" xfId="3" applyFont="1" applyFill="1" applyBorder="1" applyAlignment="1">
      <alignment horizontal="center" vertical="center"/>
    </xf>
    <xf numFmtId="0" fontId="9" fillId="6" borderId="18" xfId="3" applyFont="1" applyFill="1" applyBorder="1" applyAlignment="1">
      <alignment horizontal="center" vertical="center"/>
    </xf>
    <xf numFmtId="0" fontId="23" fillId="0" borderId="19" xfId="3" applyBorder="1" applyAlignment="1">
      <alignment horizontal="center" vertical="center"/>
    </xf>
    <xf numFmtId="0" fontId="9" fillId="0" borderId="2" xfId="3" applyFont="1" applyFill="1" applyBorder="1" applyAlignment="1">
      <alignment horizontal="center" vertical="center" wrapText="1"/>
    </xf>
    <xf numFmtId="0" fontId="9" fillId="0" borderId="5" xfId="3" applyFont="1" applyFill="1" applyBorder="1" applyAlignment="1">
      <alignment horizontal="center" vertical="center" wrapText="1"/>
    </xf>
  </cellXfs>
  <cellStyles count="5">
    <cellStyle name="ハイパーリンク" xfId="2" builtinId="8"/>
    <cellStyle name="桁区切り" xfId="1" builtinId="6"/>
    <cellStyle name="桁区切り 2" xfId="4"/>
    <cellStyle name="標準" xfId="0" builtinId="0"/>
    <cellStyle name="標準 2" xfId="3"/>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66675</xdr:colOff>
          <xdr:row>19</xdr:row>
          <xdr:rowOff>0</xdr:rowOff>
        </xdr:from>
        <xdr:to>
          <xdr:col>25</xdr:col>
          <xdr:colOff>190500</xdr:colOff>
          <xdr:row>20</xdr:row>
          <xdr:rowOff>152400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20</xdr:row>
          <xdr:rowOff>19050</xdr:rowOff>
        </xdr:from>
        <xdr:to>
          <xdr:col>25</xdr:col>
          <xdr:colOff>200025</xdr:colOff>
          <xdr:row>20</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22</xdr:row>
          <xdr:rowOff>123825</xdr:rowOff>
        </xdr:from>
        <xdr:to>
          <xdr:col>18</xdr:col>
          <xdr:colOff>9525</xdr:colOff>
          <xdr:row>22</xdr:row>
          <xdr:rowOff>371475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22</xdr:row>
          <xdr:rowOff>57150</xdr:rowOff>
        </xdr:from>
        <xdr:to>
          <xdr:col>26</xdr:col>
          <xdr:colOff>38100</xdr:colOff>
          <xdr:row>23</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38100</xdr:rowOff>
        </xdr:from>
        <xdr:to>
          <xdr:col>33</xdr:col>
          <xdr:colOff>0</xdr:colOff>
          <xdr:row>22</xdr:row>
          <xdr:rowOff>390525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19050</xdr:rowOff>
        </xdr:from>
        <xdr:to>
          <xdr:col>10</xdr:col>
          <xdr:colOff>190500</xdr:colOff>
          <xdr:row>35</xdr:row>
          <xdr:rowOff>266700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228600</xdr:rowOff>
        </xdr:from>
        <xdr:to>
          <xdr:col>10</xdr:col>
          <xdr:colOff>200025</xdr:colOff>
          <xdr:row>35</xdr:row>
          <xdr:rowOff>485775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438150</xdr:rowOff>
        </xdr:from>
        <xdr:to>
          <xdr:col>10</xdr:col>
          <xdr:colOff>200025</xdr:colOff>
          <xdr:row>35</xdr:row>
          <xdr:rowOff>685800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638175</xdr:rowOff>
        </xdr:from>
        <xdr:to>
          <xdr:col>10</xdr:col>
          <xdr:colOff>200025</xdr:colOff>
          <xdr:row>36</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9525</xdr:rowOff>
        </xdr:from>
        <xdr:to>
          <xdr:col>19</xdr:col>
          <xdr:colOff>209550</xdr:colOff>
          <xdr:row>35</xdr:row>
          <xdr:rowOff>257175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219075</xdr:rowOff>
        </xdr:from>
        <xdr:to>
          <xdr:col>19</xdr:col>
          <xdr:colOff>209550</xdr:colOff>
          <xdr:row>35</xdr:row>
          <xdr:rowOff>466725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409575</xdr:rowOff>
        </xdr:from>
        <xdr:to>
          <xdr:col>19</xdr:col>
          <xdr:colOff>209550</xdr:colOff>
          <xdr:row>35</xdr:row>
          <xdr:rowOff>657225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590550</xdr:rowOff>
        </xdr:from>
        <xdr:to>
          <xdr:col>19</xdr:col>
          <xdr:colOff>209550</xdr:colOff>
          <xdr:row>35</xdr:row>
          <xdr:rowOff>838200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114300</xdr:rowOff>
        </xdr:from>
        <xdr:to>
          <xdr:col>24</xdr:col>
          <xdr:colOff>171450</xdr:colOff>
          <xdr:row>35</xdr:row>
          <xdr:rowOff>361950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xdr:row>
          <xdr:rowOff>428625</xdr:rowOff>
        </xdr:from>
        <xdr:to>
          <xdr:col>24</xdr:col>
          <xdr:colOff>152400</xdr:colOff>
          <xdr:row>35</xdr:row>
          <xdr:rowOff>676275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247650</xdr:rowOff>
        </xdr:from>
        <xdr:to>
          <xdr:col>11</xdr:col>
          <xdr:colOff>180975</xdr:colOff>
          <xdr:row>32</xdr:row>
          <xdr:rowOff>57150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30</xdr:row>
          <xdr:rowOff>257175</xdr:rowOff>
        </xdr:from>
        <xdr:to>
          <xdr:col>16</xdr:col>
          <xdr:colOff>66675</xdr:colOff>
          <xdr:row>32</xdr:row>
          <xdr:rowOff>66675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247650</xdr:rowOff>
        </xdr:from>
        <xdr:to>
          <xdr:col>22</xdr:col>
          <xdr:colOff>123825</xdr:colOff>
          <xdr:row>32</xdr:row>
          <xdr:rowOff>57150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30</xdr:row>
          <xdr:rowOff>247650</xdr:rowOff>
        </xdr:from>
        <xdr:to>
          <xdr:col>28</xdr:col>
          <xdr:colOff>85725</xdr:colOff>
          <xdr:row>32</xdr:row>
          <xdr:rowOff>57150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30</xdr:row>
          <xdr:rowOff>247650</xdr:rowOff>
        </xdr:from>
        <xdr:to>
          <xdr:col>33</xdr:col>
          <xdr:colOff>228600</xdr:colOff>
          <xdr:row>32</xdr:row>
          <xdr:rowOff>57150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xdr:row>
          <xdr:rowOff>238125</xdr:rowOff>
        </xdr:from>
        <xdr:to>
          <xdr:col>27</xdr:col>
          <xdr:colOff>38100</xdr:colOff>
          <xdr:row>21</xdr:row>
          <xdr:rowOff>409575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中小企業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352425</xdr:rowOff>
        </xdr:from>
        <xdr:to>
          <xdr:col>27</xdr:col>
          <xdr:colOff>57150</xdr:colOff>
          <xdr:row>21</xdr:row>
          <xdr:rowOff>609600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大企業等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20</xdr:row>
          <xdr:rowOff>238125</xdr:rowOff>
        </xdr:from>
        <xdr:to>
          <xdr:col>33</xdr:col>
          <xdr:colOff>142875</xdr:colOff>
          <xdr:row>21</xdr:row>
          <xdr:rowOff>390525</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みなし大企業ではありません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66675</xdr:colOff>
          <xdr:row>20</xdr:row>
          <xdr:rowOff>19050</xdr:rowOff>
        </xdr:from>
        <xdr:to>
          <xdr:col>25</xdr:col>
          <xdr:colOff>200025</xdr:colOff>
          <xdr:row>20</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22</xdr:row>
          <xdr:rowOff>123825</xdr:rowOff>
        </xdr:from>
        <xdr:to>
          <xdr:col>18</xdr:col>
          <xdr:colOff>9525</xdr:colOff>
          <xdr:row>22</xdr:row>
          <xdr:rowOff>371475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22</xdr:row>
          <xdr:rowOff>57150</xdr:rowOff>
        </xdr:from>
        <xdr:to>
          <xdr:col>26</xdr:col>
          <xdr:colOff>28575</xdr:colOff>
          <xdr:row>23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38100</xdr:rowOff>
        </xdr:from>
        <xdr:to>
          <xdr:col>33</xdr:col>
          <xdr:colOff>0</xdr:colOff>
          <xdr:row>22</xdr:row>
          <xdr:rowOff>390525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19</xdr:row>
          <xdr:rowOff>0</xdr:rowOff>
        </xdr:from>
        <xdr:to>
          <xdr:col>25</xdr:col>
          <xdr:colOff>190500</xdr:colOff>
          <xdr:row>20</xdr:row>
          <xdr:rowOff>142875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19050</xdr:rowOff>
        </xdr:from>
        <xdr:to>
          <xdr:col>10</xdr:col>
          <xdr:colOff>190500</xdr:colOff>
          <xdr:row>35</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228600</xdr:rowOff>
        </xdr:from>
        <xdr:to>
          <xdr:col>10</xdr:col>
          <xdr:colOff>200025</xdr:colOff>
          <xdr:row>35</xdr:row>
          <xdr:rowOff>476250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438150</xdr:rowOff>
        </xdr:from>
        <xdr:to>
          <xdr:col>10</xdr:col>
          <xdr:colOff>200025</xdr:colOff>
          <xdr:row>35</xdr:row>
          <xdr:rowOff>685800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638175</xdr:rowOff>
        </xdr:from>
        <xdr:to>
          <xdr:col>10</xdr:col>
          <xdr:colOff>200025</xdr:colOff>
          <xdr:row>36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9525</xdr:rowOff>
        </xdr:from>
        <xdr:to>
          <xdr:col>19</xdr:col>
          <xdr:colOff>209550</xdr:colOff>
          <xdr:row>35</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219075</xdr:rowOff>
        </xdr:from>
        <xdr:to>
          <xdr:col>19</xdr:col>
          <xdr:colOff>209550</xdr:colOff>
          <xdr:row>35</xdr:row>
          <xdr:rowOff>466725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409575</xdr:rowOff>
        </xdr:from>
        <xdr:to>
          <xdr:col>19</xdr:col>
          <xdr:colOff>209550</xdr:colOff>
          <xdr:row>35</xdr:row>
          <xdr:rowOff>657225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590550</xdr:rowOff>
        </xdr:from>
        <xdr:to>
          <xdr:col>19</xdr:col>
          <xdr:colOff>209550</xdr:colOff>
          <xdr:row>35</xdr:row>
          <xdr:rowOff>838200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114300</xdr:rowOff>
        </xdr:from>
        <xdr:to>
          <xdr:col>24</xdr:col>
          <xdr:colOff>171450</xdr:colOff>
          <xdr:row>35</xdr:row>
          <xdr:rowOff>361950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xdr:row>
          <xdr:rowOff>428625</xdr:rowOff>
        </xdr:from>
        <xdr:to>
          <xdr:col>24</xdr:col>
          <xdr:colOff>171450</xdr:colOff>
          <xdr:row>35</xdr:row>
          <xdr:rowOff>676275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247650</xdr:rowOff>
        </xdr:from>
        <xdr:to>
          <xdr:col>11</xdr:col>
          <xdr:colOff>180975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30</xdr:row>
          <xdr:rowOff>257175</xdr:rowOff>
        </xdr:from>
        <xdr:to>
          <xdr:col>16</xdr:col>
          <xdr:colOff>76200</xdr:colOff>
          <xdr:row>32</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247650</xdr:rowOff>
        </xdr:from>
        <xdr:to>
          <xdr:col>22</xdr:col>
          <xdr:colOff>123825</xdr:colOff>
          <xdr:row>32</xdr:row>
          <xdr:rowOff>47625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30</xdr:row>
          <xdr:rowOff>247650</xdr:rowOff>
        </xdr:from>
        <xdr:to>
          <xdr:col>28</xdr:col>
          <xdr:colOff>85725</xdr:colOff>
          <xdr:row>32</xdr:row>
          <xdr:rowOff>47625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30</xdr:row>
          <xdr:rowOff>247650</xdr:rowOff>
        </xdr:from>
        <xdr:to>
          <xdr:col>33</xdr:col>
          <xdr:colOff>219075</xdr:colOff>
          <xdr:row>32</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xdr:row>
          <xdr:rowOff>238125</xdr:rowOff>
        </xdr:from>
        <xdr:to>
          <xdr:col>27</xdr:col>
          <xdr:colOff>47625</xdr:colOff>
          <xdr:row>21</xdr:row>
          <xdr:rowOff>400050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中小企業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352425</xdr:rowOff>
        </xdr:from>
        <xdr:to>
          <xdr:col>27</xdr:col>
          <xdr:colOff>47625</xdr:colOff>
          <xdr:row>21</xdr:row>
          <xdr:rowOff>619125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大企業等</a:t>
              </a:r>
            </a:p>
          </xdr:txBody>
        </xdr:sp>
        <xdr:clientData/>
      </xdr:twoCellAnchor>
    </mc:Choice>
    <mc:Fallback/>
  </mc:AlternateContent>
  <xdr:twoCellAnchor>
    <xdr:from>
      <xdr:col>27</xdr:col>
      <xdr:colOff>44824</xdr:colOff>
      <xdr:row>0</xdr:row>
      <xdr:rowOff>134471</xdr:rowOff>
    </xdr:from>
    <xdr:to>
      <xdr:col>33</xdr:col>
      <xdr:colOff>112059</xdr:colOff>
      <xdr:row>2</xdr:row>
      <xdr:rowOff>100853</xdr:rowOff>
    </xdr:to>
    <xdr:sp macro="" textlink="">
      <xdr:nvSpPr>
        <xdr:cNvPr id="2" name="正方形/長方形 1"/>
        <xdr:cNvSpPr/>
      </xdr:nvSpPr>
      <xdr:spPr>
        <a:xfrm>
          <a:off x="6308912" y="134471"/>
          <a:ext cx="1479176" cy="4146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mc:AlternateContent xmlns:mc="http://schemas.openxmlformats.org/markup-compatibility/2006">
    <mc:Choice xmlns:a14="http://schemas.microsoft.com/office/drawing/2010/main" Requires="a14">
      <xdr:twoCellAnchor editAs="oneCell">
        <xdr:from>
          <xdr:col>27</xdr:col>
          <xdr:colOff>123825</xdr:colOff>
          <xdr:row>20</xdr:row>
          <xdr:rowOff>238125</xdr:rowOff>
        </xdr:from>
        <xdr:to>
          <xdr:col>33</xdr:col>
          <xdr:colOff>142875</xdr:colOff>
          <xdr:row>21</xdr:row>
          <xdr:rowOff>390525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みなし大企業ではありません</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0</xdr:colOff>
      <xdr:row>1</xdr:row>
      <xdr:rowOff>0</xdr:rowOff>
    </xdr:from>
    <xdr:to>
      <xdr:col>36</xdr:col>
      <xdr:colOff>397408</xdr:colOff>
      <xdr:row>2</xdr:row>
      <xdr:rowOff>183295</xdr:rowOff>
    </xdr:to>
    <xdr:sp macro="" textlink="">
      <xdr:nvSpPr>
        <xdr:cNvPr id="4" name="正方形/長方形 3"/>
        <xdr:cNvSpPr/>
      </xdr:nvSpPr>
      <xdr:spPr>
        <a:xfrm>
          <a:off x="10344150" y="171450"/>
          <a:ext cx="1683283" cy="42142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xdr:twoCellAnchor>
    <xdr:from>
      <xdr:col>24</xdr:col>
      <xdr:colOff>209549</xdr:colOff>
      <xdr:row>8</xdr:row>
      <xdr:rowOff>200024</xdr:rowOff>
    </xdr:from>
    <xdr:to>
      <xdr:col>37</xdr:col>
      <xdr:colOff>66675</xdr:colOff>
      <xdr:row>13</xdr:row>
      <xdr:rowOff>95249</xdr:rowOff>
    </xdr:to>
    <xdr:sp macro="" textlink="">
      <xdr:nvSpPr>
        <xdr:cNvPr id="5" name="角丸四角形 4"/>
        <xdr:cNvSpPr/>
      </xdr:nvSpPr>
      <xdr:spPr>
        <a:xfrm>
          <a:off x="6848474" y="2085974"/>
          <a:ext cx="5276851" cy="176212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371475</xdr:colOff>
      <xdr:row>5</xdr:row>
      <xdr:rowOff>85725</xdr:rowOff>
    </xdr:from>
    <xdr:to>
      <xdr:col>26</xdr:col>
      <xdr:colOff>209550</xdr:colOff>
      <xdr:row>8</xdr:row>
      <xdr:rowOff>171450</xdr:rowOff>
    </xdr:to>
    <xdr:sp macro="" textlink="">
      <xdr:nvSpPr>
        <xdr:cNvPr id="6" name="下矢印 5"/>
        <xdr:cNvSpPr/>
      </xdr:nvSpPr>
      <xdr:spPr>
        <a:xfrm>
          <a:off x="7286625" y="1419225"/>
          <a:ext cx="266700" cy="63817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209549</xdr:colOff>
      <xdr:row>5</xdr:row>
      <xdr:rowOff>66675</xdr:rowOff>
    </xdr:from>
    <xdr:to>
      <xdr:col>31</xdr:col>
      <xdr:colOff>400049</xdr:colOff>
      <xdr:row>6</xdr:row>
      <xdr:rowOff>171450</xdr:rowOff>
    </xdr:to>
    <xdr:sp macro="" textlink="">
      <xdr:nvSpPr>
        <xdr:cNvPr id="7" name="テキスト ボックス 6"/>
        <xdr:cNvSpPr txBox="1"/>
      </xdr:nvSpPr>
      <xdr:spPr>
        <a:xfrm>
          <a:off x="7553324" y="1400175"/>
          <a:ext cx="23336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様式２－２の事業所合計欄と一緒</a:t>
          </a:r>
        </a:p>
      </xdr:txBody>
    </xdr:sp>
    <xdr:clientData/>
  </xdr:twoCellAnchor>
  <xdr:twoCellAnchor>
    <xdr:from>
      <xdr:col>34</xdr:col>
      <xdr:colOff>38100</xdr:colOff>
      <xdr:row>31</xdr:row>
      <xdr:rowOff>142875</xdr:rowOff>
    </xdr:from>
    <xdr:to>
      <xdr:col>34</xdr:col>
      <xdr:colOff>333375</xdr:colOff>
      <xdr:row>35</xdr:row>
      <xdr:rowOff>95250</xdr:rowOff>
    </xdr:to>
    <xdr:sp macro="" textlink="">
      <xdr:nvSpPr>
        <xdr:cNvPr id="8" name="下矢印 7"/>
        <xdr:cNvSpPr/>
      </xdr:nvSpPr>
      <xdr:spPr>
        <a:xfrm>
          <a:off x="10810875" y="9134475"/>
          <a:ext cx="295275" cy="6572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361950</xdr:colOff>
      <xdr:row>35</xdr:row>
      <xdr:rowOff>161924</xdr:rowOff>
    </xdr:from>
    <xdr:to>
      <xdr:col>38</xdr:col>
      <xdr:colOff>38100</xdr:colOff>
      <xdr:row>37</xdr:row>
      <xdr:rowOff>161924</xdr:rowOff>
    </xdr:to>
    <xdr:sp macro="" textlink="">
      <xdr:nvSpPr>
        <xdr:cNvPr id="10" name="角丸四角形 9"/>
        <xdr:cNvSpPr/>
      </xdr:nvSpPr>
      <xdr:spPr>
        <a:xfrm>
          <a:off x="9420225" y="9858374"/>
          <a:ext cx="3333750" cy="35242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314325</xdr:colOff>
      <xdr:row>29</xdr:row>
      <xdr:rowOff>133350</xdr:rowOff>
    </xdr:from>
    <xdr:to>
      <xdr:col>37</xdr:col>
      <xdr:colOff>476250</xdr:colOff>
      <xdr:row>31</xdr:row>
      <xdr:rowOff>47625</xdr:rowOff>
    </xdr:to>
    <xdr:sp macro="" textlink="">
      <xdr:nvSpPr>
        <xdr:cNvPr id="11" name="テキスト ボックス 10"/>
        <xdr:cNvSpPr txBox="1"/>
      </xdr:nvSpPr>
      <xdr:spPr>
        <a:xfrm>
          <a:off x="9801225" y="8772525"/>
          <a:ext cx="2733675"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様式１の「交付申請（請求）額」と一緒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285750</xdr:colOff>
      <xdr:row>1</xdr:row>
      <xdr:rowOff>174625</xdr:rowOff>
    </xdr:from>
    <xdr:to>
      <xdr:col>7</xdr:col>
      <xdr:colOff>113926</xdr:colOff>
      <xdr:row>2</xdr:row>
      <xdr:rowOff>284442</xdr:rowOff>
    </xdr:to>
    <xdr:sp macro="" textlink="">
      <xdr:nvSpPr>
        <xdr:cNvPr id="2" name="正方形/長方形 1"/>
        <xdr:cNvSpPr/>
      </xdr:nvSpPr>
      <xdr:spPr>
        <a:xfrm>
          <a:off x="8255000" y="254000"/>
          <a:ext cx="1479176" cy="41144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xdr:twoCellAnchor>
    <xdr:from>
      <xdr:col>6</xdr:col>
      <xdr:colOff>15875</xdr:colOff>
      <xdr:row>12</xdr:row>
      <xdr:rowOff>15875</xdr:rowOff>
    </xdr:from>
    <xdr:to>
      <xdr:col>7</xdr:col>
      <xdr:colOff>47625</xdr:colOff>
      <xdr:row>34</xdr:row>
      <xdr:rowOff>317500</xdr:rowOff>
    </xdr:to>
    <xdr:sp macro="" textlink="">
      <xdr:nvSpPr>
        <xdr:cNvPr id="3" name="角丸四角形 2"/>
        <xdr:cNvSpPr/>
      </xdr:nvSpPr>
      <xdr:spPr>
        <a:xfrm>
          <a:off x="7985125" y="3952875"/>
          <a:ext cx="1682750" cy="8318500"/>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793750</xdr:colOff>
      <xdr:row>30</xdr:row>
      <xdr:rowOff>174625</xdr:rowOff>
    </xdr:from>
    <xdr:to>
      <xdr:col>8</xdr:col>
      <xdr:colOff>1622425</xdr:colOff>
      <xdr:row>37</xdr:row>
      <xdr:rowOff>155575</xdr:rowOff>
    </xdr:to>
    <xdr:sp macro="" textlink="">
      <xdr:nvSpPr>
        <xdr:cNvPr id="4" name="四角形吹き出し 3"/>
        <xdr:cNvSpPr/>
      </xdr:nvSpPr>
      <xdr:spPr>
        <a:xfrm>
          <a:off x="8763000" y="10731500"/>
          <a:ext cx="5464175" cy="2187575"/>
        </a:xfrm>
        <a:prstGeom prst="wedgeRectCallout">
          <a:avLst>
            <a:gd name="adj1" fmla="val -33323"/>
            <a:gd name="adj2" fmla="val -7616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u="sng">
              <a:latin typeface="BIZ UDゴシック" panose="020B0400000000000000" pitchFamily="49" charset="-128"/>
              <a:ea typeface="BIZ UDゴシック" panose="020B0400000000000000" pitchFamily="49" charset="-128"/>
            </a:rPr>
            <a:t>プルダウンで選択</a:t>
          </a:r>
          <a:endParaRPr kumimoji="1" lang="en-US" altLang="ja-JP" sz="1100" u="sng">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・補助金申請、交付決定後に還元する場合は</a:t>
          </a:r>
          <a:r>
            <a:rPr kumimoji="1" lang="ja-JP" altLang="en-US" sz="1100" b="1">
              <a:latin typeface="BIZ UDゴシック" panose="020B0400000000000000" pitchFamily="49" charset="-128"/>
              <a:ea typeface="BIZ UDゴシック" panose="020B0400000000000000" pitchFamily="49" charset="-128"/>
            </a:rPr>
            <a:t>「未済（還元後、再提出）」</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・補助金申請、交付決定前に既に還元している場合は</a:t>
          </a:r>
          <a:r>
            <a:rPr kumimoji="1" lang="ja-JP" altLang="en-US" sz="1100" b="1">
              <a:latin typeface="BIZ UDゴシック" panose="020B0400000000000000" pitchFamily="49" charset="-128"/>
              <a:ea typeface="BIZ UDゴシック" panose="020B0400000000000000" pitchFamily="49" charset="-128"/>
            </a:rPr>
            <a:t>「済」</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　</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をそれぞれ選択し、「還元方法」、「還元完了時期」欄を記入</a:t>
          </a:r>
          <a:endParaRPr kumimoji="1" lang="en-US" altLang="ja-JP" sz="1100">
            <a:latin typeface="BIZ UDゴシック" panose="020B0400000000000000" pitchFamily="49" charset="-128"/>
            <a:ea typeface="BIZ UDゴシック" panose="020B0400000000000000" pitchFamily="49" charset="-128"/>
          </a:endParaRPr>
        </a:p>
        <a:p>
          <a:pPr algn="l"/>
          <a:endParaRPr kumimoji="1" lang="en-US" altLang="ja-JP" sz="1100">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・電気料金の変動をテナント料に反映させていないなど、テナント事業者に</a:t>
          </a:r>
          <a:endParaRPr kumimoji="1" lang="en-US" altLang="ja-JP" sz="1100">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　還元の必要がない場合は</a:t>
          </a:r>
          <a:r>
            <a:rPr kumimoji="1" lang="ja-JP" altLang="en-US" sz="1100" b="1">
              <a:latin typeface="BIZ UDゴシック" panose="020B0400000000000000" pitchFamily="49" charset="-128"/>
              <a:ea typeface="BIZ UDゴシック" panose="020B0400000000000000" pitchFamily="49" charset="-128"/>
            </a:rPr>
            <a:t>「還元対象外」</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・要領３条２項に該当し補助対象から除かれる場合は</a:t>
          </a:r>
          <a:r>
            <a:rPr kumimoji="1" lang="ja-JP" altLang="en-US" sz="1100" b="1">
              <a:latin typeface="BIZ UDゴシック" panose="020B0400000000000000" pitchFamily="49" charset="-128"/>
              <a:ea typeface="BIZ UDゴシック" panose="020B0400000000000000" pitchFamily="49" charset="-128"/>
            </a:rPr>
            <a:t>「支援対象外」</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　</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をそれぞれ選択し、備考欄に理由を記入</a:t>
          </a:r>
        </a:p>
      </xdr:txBody>
    </xdr:sp>
    <xdr:clientData/>
  </xdr:twoCellAnchor>
  <xdr:twoCellAnchor>
    <xdr:from>
      <xdr:col>3</xdr:col>
      <xdr:colOff>0</xdr:colOff>
      <xdr:row>39</xdr:row>
      <xdr:rowOff>1</xdr:rowOff>
    </xdr:from>
    <xdr:to>
      <xdr:col>8</xdr:col>
      <xdr:colOff>95250</xdr:colOff>
      <xdr:row>40</xdr:row>
      <xdr:rowOff>1</xdr:rowOff>
    </xdr:to>
    <xdr:sp macro="" textlink="">
      <xdr:nvSpPr>
        <xdr:cNvPr id="5" name="角丸四角形 4"/>
        <xdr:cNvSpPr/>
      </xdr:nvSpPr>
      <xdr:spPr>
        <a:xfrm>
          <a:off x="2968625" y="13430251"/>
          <a:ext cx="9731375" cy="349250"/>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777875</xdr:colOff>
      <xdr:row>38</xdr:row>
      <xdr:rowOff>222250</xdr:rowOff>
    </xdr:from>
    <xdr:to>
      <xdr:col>9</xdr:col>
      <xdr:colOff>1546225</xdr:colOff>
      <xdr:row>39</xdr:row>
      <xdr:rowOff>304800</xdr:rowOff>
    </xdr:to>
    <xdr:sp macro="" textlink="">
      <xdr:nvSpPr>
        <xdr:cNvPr id="6" name="四角形吹き出し 5"/>
        <xdr:cNvSpPr/>
      </xdr:nvSpPr>
      <xdr:spPr>
        <a:xfrm>
          <a:off x="13382625" y="13303250"/>
          <a:ext cx="2768600" cy="431800"/>
        </a:xfrm>
        <a:prstGeom prst="wedgeRectCallout">
          <a:avLst>
            <a:gd name="adj1" fmla="val -72978"/>
            <a:gd name="adj2" fmla="val -571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latin typeface="BIZ UDゴシック" panose="020B0400000000000000" pitchFamily="49" charset="-128"/>
              <a:ea typeface="BIZ UDゴシック" panose="020B0400000000000000" pitchFamily="49" charset="-128"/>
            </a:rPr>
            <a:t>「支援対象外」</a:t>
          </a:r>
          <a:r>
            <a:rPr kumimoji="1" lang="ja-JP" altLang="en-US" sz="1100" b="0">
              <a:latin typeface="BIZ UDゴシック" panose="020B0400000000000000" pitchFamily="49" charset="-128"/>
              <a:ea typeface="BIZ UDゴシック" panose="020B0400000000000000" pitchFamily="49" charset="-128"/>
            </a:rPr>
            <a:t>とされた分の電力使用量</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301625</xdr:colOff>
      <xdr:row>1</xdr:row>
      <xdr:rowOff>111125</xdr:rowOff>
    </xdr:from>
    <xdr:to>
      <xdr:col>7</xdr:col>
      <xdr:colOff>711200</xdr:colOff>
      <xdr:row>2</xdr:row>
      <xdr:rowOff>220942</xdr:rowOff>
    </xdr:to>
    <xdr:sp macro="" textlink="">
      <xdr:nvSpPr>
        <xdr:cNvPr id="7" name="正方形/長方形 6"/>
        <xdr:cNvSpPr/>
      </xdr:nvSpPr>
      <xdr:spPr>
        <a:xfrm>
          <a:off x="8270875" y="190500"/>
          <a:ext cx="2060575" cy="41144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記載例（還元後）</a:t>
          </a:r>
        </a:p>
      </xdr:txBody>
    </xdr:sp>
    <xdr:clientData/>
  </xdr:twoCellAnchor>
  <xdr:twoCellAnchor>
    <xdr:from>
      <xdr:col>6</xdr:col>
      <xdr:colOff>15875</xdr:colOff>
      <xdr:row>11</xdr:row>
      <xdr:rowOff>492124</xdr:rowOff>
    </xdr:from>
    <xdr:to>
      <xdr:col>6</xdr:col>
      <xdr:colOff>1644650</xdr:colOff>
      <xdr:row>14</xdr:row>
      <xdr:rowOff>76199</xdr:rowOff>
    </xdr:to>
    <xdr:sp macro="" textlink="">
      <xdr:nvSpPr>
        <xdr:cNvPr id="9" name="角丸四角形 8"/>
        <xdr:cNvSpPr/>
      </xdr:nvSpPr>
      <xdr:spPr>
        <a:xfrm>
          <a:off x="7985125" y="3889374"/>
          <a:ext cx="1628775" cy="822325"/>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xdr:colOff>
      <xdr:row>11</xdr:row>
      <xdr:rowOff>508000</xdr:rowOff>
    </xdr:from>
    <xdr:to>
      <xdr:col>9</xdr:col>
      <xdr:colOff>0</xdr:colOff>
      <xdr:row>14</xdr:row>
      <xdr:rowOff>95250</xdr:rowOff>
    </xdr:to>
    <xdr:sp macro="" textlink="">
      <xdr:nvSpPr>
        <xdr:cNvPr id="11" name="角丸四角形 10"/>
        <xdr:cNvSpPr/>
      </xdr:nvSpPr>
      <xdr:spPr>
        <a:xfrm>
          <a:off x="12652375" y="3905250"/>
          <a:ext cx="1952625" cy="825500"/>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13</xdr:row>
      <xdr:rowOff>95250</xdr:rowOff>
    </xdr:from>
    <xdr:to>
      <xdr:col>9</xdr:col>
      <xdr:colOff>2981325</xdr:colOff>
      <xdr:row>15</xdr:row>
      <xdr:rowOff>38100</xdr:rowOff>
    </xdr:to>
    <xdr:sp macro="" textlink="">
      <xdr:nvSpPr>
        <xdr:cNvPr id="12" name="四角形吹き出し 11"/>
        <xdr:cNvSpPr/>
      </xdr:nvSpPr>
      <xdr:spPr>
        <a:xfrm>
          <a:off x="14795500" y="4381500"/>
          <a:ext cx="2790825" cy="641350"/>
        </a:xfrm>
        <a:prstGeom prst="wedgeRectCallout">
          <a:avLst>
            <a:gd name="adj1" fmla="val -60968"/>
            <a:gd name="adj2" fmla="val -4434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還元完了後、修正箇所を黄塗して</a:t>
          </a:r>
          <a:endParaRPr kumimoji="1" lang="en-US" altLang="ja-JP" sz="1100">
            <a:latin typeface="BIZ UDゴシック" panose="020B0400000000000000" pitchFamily="49" charset="-128"/>
            <a:ea typeface="BIZ UDゴシック" panose="020B0400000000000000" pitchFamily="49" charset="-128"/>
          </a:endParaRPr>
        </a:p>
        <a:p>
          <a:pPr algn="ctr"/>
          <a:r>
            <a:rPr kumimoji="1" lang="ja-JP" altLang="en-US" sz="1100">
              <a:latin typeface="BIZ UDゴシック" panose="020B0400000000000000" pitchFamily="49" charset="-128"/>
              <a:ea typeface="BIZ UDゴシック" panose="020B0400000000000000" pitchFamily="49" charset="-128"/>
            </a:rPr>
            <a:t>本様式を再度提出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drawing" Target="../drawings/drawing2.x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printerSettings" Target="../printerSettings/printerSettings2.bin"/><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hyperlink" Target="mailto:kumamoto@XXX.XX.XXX"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vmlDrawing" Target="../drawings/vmlDrawing2.v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G46"/>
  <sheetViews>
    <sheetView view="pageBreakPreview" topLeftCell="A30" zoomScale="85" zoomScaleNormal="100" zoomScaleSheetLayoutView="85" workbookViewId="0">
      <selection activeCell="C9" sqref="C9:AG10"/>
    </sheetView>
  </sheetViews>
  <sheetFormatPr defaultColWidth="2.625" defaultRowHeight="18" customHeight="1" x14ac:dyDescent="0.4"/>
  <cols>
    <col min="1" max="1" width="2.375" style="1" customWidth="1"/>
    <col min="2" max="2" width="2.625" style="1"/>
    <col min="3" max="34" width="3.125" style="1" customWidth="1"/>
    <col min="35" max="35" width="1.25" style="1" customWidth="1"/>
    <col min="36" max="16384" width="2.625" style="1"/>
  </cols>
  <sheetData>
    <row r="2" spans="2:34" ht="18" customHeight="1" x14ac:dyDescent="0.4">
      <c r="B2" s="1" t="s">
        <v>64</v>
      </c>
    </row>
    <row r="4" spans="2:34" ht="18" customHeight="1" x14ac:dyDescent="0.4">
      <c r="C4" s="297"/>
      <c r="D4" s="298"/>
      <c r="E4" s="298"/>
      <c r="F4" s="298"/>
      <c r="G4" s="298"/>
      <c r="H4" s="298"/>
      <c r="I4" s="298"/>
      <c r="J4" s="298"/>
      <c r="V4" s="299" t="s">
        <v>149</v>
      </c>
      <c r="W4" s="300"/>
      <c r="X4" s="300"/>
      <c r="Y4" s="300"/>
      <c r="Z4" s="300"/>
      <c r="AA4" s="300"/>
      <c r="AB4" s="300"/>
      <c r="AC4" s="300"/>
      <c r="AD4" s="300"/>
      <c r="AE4" s="300"/>
      <c r="AF4" s="300"/>
      <c r="AG4" s="300"/>
      <c r="AH4" s="78"/>
    </row>
    <row r="5" spans="2:34" ht="18" customHeight="1" x14ac:dyDescent="0.4">
      <c r="C5" s="297" t="s">
        <v>54</v>
      </c>
      <c r="D5" s="298"/>
      <c r="E5" s="298"/>
      <c r="F5" s="298"/>
      <c r="G5" s="298"/>
      <c r="H5" s="298"/>
      <c r="I5" s="298"/>
      <c r="J5" s="298"/>
      <c r="V5" s="301"/>
      <c r="W5" s="302"/>
      <c r="X5" s="302"/>
      <c r="Y5" s="302"/>
      <c r="Z5" s="302"/>
      <c r="AA5" s="302"/>
      <c r="AB5" s="302"/>
      <c r="AC5" s="302"/>
      <c r="AD5" s="302"/>
      <c r="AE5" s="302"/>
      <c r="AF5" s="302"/>
      <c r="AG5" s="302"/>
      <c r="AH5" s="78"/>
    </row>
    <row r="6" spans="2:34" ht="21" customHeight="1" x14ac:dyDescent="0.4">
      <c r="AH6" s="78"/>
    </row>
    <row r="7" spans="2:34" ht="18" customHeight="1" x14ac:dyDescent="0.4">
      <c r="B7" s="303" t="s">
        <v>60</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row>
    <row r="8" spans="2:34" ht="7.5" customHeight="1" x14ac:dyDescent="0.4">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4"/>
    </row>
    <row r="9" spans="2:34" ht="31.5" customHeight="1" x14ac:dyDescent="0.4">
      <c r="C9" s="295" t="s">
        <v>201</v>
      </c>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6"/>
    </row>
    <row r="10" spans="2:34" ht="30" customHeight="1" x14ac:dyDescent="0.4">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6"/>
    </row>
    <row r="11" spans="2:34" ht="6" customHeight="1" x14ac:dyDescent="0.4">
      <c r="C11" s="6"/>
      <c r="D11" s="6"/>
      <c r="E11" s="6"/>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6"/>
      <c r="AG11" s="6"/>
      <c r="AH11" s="6"/>
    </row>
    <row r="12" spans="2:34" ht="10.5" customHeight="1" thickBot="1" x14ac:dyDescent="0.45">
      <c r="C12" s="6"/>
      <c r="D12" s="6"/>
      <c r="E12" s="6"/>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6"/>
      <c r="AG12" s="6"/>
      <c r="AH12" s="6"/>
    </row>
    <row r="13" spans="2:34" ht="18" customHeight="1" x14ac:dyDescent="0.4">
      <c r="P13" s="266"/>
      <c r="Q13" s="267"/>
      <c r="R13" s="267"/>
      <c r="S13" s="267"/>
      <c r="T13" s="267"/>
      <c r="U13" s="268"/>
    </row>
    <row r="14" spans="2:34" ht="18" customHeight="1" thickBot="1" x14ac:dyDescent="0.45">
      <c r="C14" s="8"/>
      <c r="D14" s="8"/>
      <c r="E14" s="8"/>
      <c r="F14" s="8"/>
      <c r="G14" s="8"/>
      <c r="H14" s="8" t="s">
        <v>198</v>
      </c>
      <c r="I14" s="8"/>
      <c r="J14" s="8"/>
      <c r="K14" s="8"/>
      <c r="L14" s="8"/>
      <c r="M14" s="8"/>
      <c r="N14" s="8"/>
      <c r="O14" s="9"/>
      <c r="P14" s="269"/>
      <c r="Q14" s="270"/>
      <c r="R14" s="270"/>
      <c r="S14" s="270"/>
      <c r="T14" s="270"/>
      <c r="U14" s="271"/>
      <c r="V14" s="8" t="s">
        <v>46</v>
      </c>
      <c r="W14" s="10"/>
      <c r="X14" s="8"/>
      <c r="Y14" s="8"/>
      <c r="Z14" s="8"/>
      <c r="AA14" s="8"/>
      <c r="AB14" s="8"/>
      <c r="AC14" s="8"/>
      <c r="AD14" s="8"/>
      <c r="AE14" s="8"/>
      <c r="AF14" s="8"/>
      <c r="AG14" s="8"/>
      <c r="AH14" s="8"/>
    </row>
    <row r="15" spans="2:34" ht="7.5" customHeight="1" x14ac:dyDescent="0.4">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2:34" ht="15" customHeight="1" x14ac:dyDescent="0.4">
      <c r="C16" s="11"/>
      <c r="D16" s="11"/>
      <c r="E16" s="11"/>
      <c r="F16" s="11"/>
      <c r="G16" s="11"/>
      <c r="H16" s="11"/>
      <c r="I16" s="11"/>
      <c r="J16" s="11"/>
      <c r="K16" s="11"/>
      <c r="L16" s="11"/>
      <c r="M16" s="11"/>
      <c r="N16" s="11"/>
      <c r="O16" s="12"/>
      <c r="P16" s="11"/>
      <c r="Q16" s="11"/>
      <c r="R16" s="11"/>
      <c r="S16" s="11"/>
      <c r="T16" s="11"/>
      <c r="U16" s="11"/>
      <c r="V16" s="11"/>
      <c r="W16" s="11"/>
      <c r="X16" s="11"/>
      <c r="Y16" s="11"/>
      <c r="Z16" s="11"/>
      <c r="AA16" s="11"/>
      <c r="AB16" s="11"/>
      <c r="AC16" s="11"/>
      <c r="AD16" s="11"/>
      <c r="AE16" s="11"/>
      <c r="AF16" s="11"/>
      <c r="AG16" s="11"/>
      <c r="AH16" s="11"/>
    </row>
    <row r="17" spans="2:59" ht="20.25" customHeight="1" x14ac:dyDescent="0.4">
      <c r="B17" s="186" t="s">
        <v>53</v>
      </c>
      <c r="C17" s="272" t="s">
        <v>8</v>
      </c>
      <c r="D17" s="273"/>
      <c r="E17" s="273"/>
      <c r="F17" s="273"/>
      <c r="G17" s="274"/>
      <c r="H17" s="13" t="s">
        <v>2</v>
      </c>
      <c r="I17" s="275"/>
      <c r="J17" s="275"/>
      <c r="K17" s="276"/>
      <c r="L17" s="277"/>
      <c r="M17" s="278"/>
      <c r="N17" s="278"/>
      <c r="O17" s="278"/>
      <c r="P17" s="278"/>
      <c r="Q17" s="278"/>
      <c r="R17" s="278"/>
      <c r="S17" s="278"/>
      <c r="T17" s="278"/>
      <c r="U17" s="278"/>
      <c r="V17" s="278"/>
      <c r="W17" s="278"/>
      <c r="X17" s="278"/>
      <c r="Y17" s="278"/>
      <c r="Z17" s="278"/>
      <c r="AA17" s="278"/>
      <c r="AB17" s="278"/>
      <c r="AC17" s="278"/>
      <c r="AD17" s="278"/>
      <c r="AE17" s="278"/>
      <c r="AF17" s="278"/>
      <c r="AG17" s="278"/>
      <c r="AH17" s="279"/>
      <c r="AI17" s="14"/>
      <c r="AW17" s="14"/>
      <c r="AX17" s="14"/>
      <c r="AY17" s="14"/>
      <c r="AZ17" s="14"/>
      <c r="BA17" s="14"/>
      <c r="BB17" s="14"/>
      <c r="BC17" s="14"/>
      <c r="BD17" s="14"/>
      <c r="BE17" s="14"/>
      <c r="BF17" s="14"/>
      <c r="BG17" s="14"/>
    </row>
    <row r="18" spans="2:59" ht="19.5" customHeight="1" x14ac:dyDescent="0.4">
      <c r="B18" s="186"/>
      <c r="C18" s="280" t="s">
        <v>0</v>
      </c>
      <c r="D18" s="280"/>
      <c r="E18" s="280"/>
      <c r="F18" s="280"/>
      <c r="G18" s="281"/>
      <c r="H18" s="282"/>
      <c r="I18" s="283"/>
      <c r="J18" s="283"/>
      <c r="K18" s="283"/>
      <c r="L18" s="283"/>
      <c r="M18" s="283"/>
      <c r="N18" s="283"/>
      <c r="O18" s="283"/>
      <c r="P18" s="283"/>
      <c r="Q18" s="283"/>
      <c r="R18" s="284"/>
      <c r="S18" s="285" t="s">
        <v>13</v>
      </c>
      <c r="T18" s="280"/>
      <c r="U18" s="280"/>
      <c r="V18" s="280"/>
      <c r="W18" s="281"/>
      <c r="X18" s="289"/>
      <c r="Y18" s="290"/>
      <c r="Z18" s="290"/>
      <c r="AA18" s="290"/>
      <c r="AB18" s="290"/>
      <c r="AC18" s="290"/>
      <c r="AD18" s="290"/>
      <c r="AE18" s="290"/>
      <c r="AF18" s="290"/>
      <c r="AG18" s="290"/>
      <c r="AH18" s="291"/>
      <c r="AW18" s="14"/>
      <c r="AX18" s="14"/>
      <c r="AY18" s="14"/>
      <c r="AZ18" s="14"/>
      <c r="BA18" s="14"/>
      <c r="BB18" s="14"/>
      <c r="BC18" s="14"/>
      <c r="BD18" s="14"/>
      <c r="BE18" s="14"/>
      <c r="BF18" s="14"/>
      <c r="BG18" s="14"/>
    </row>
    <row r="19" spans="2:59" ht="21.75" customHeight="1" x14ac:dyDescent="0.4">
      <c r="B19" s="186"/>
      <c r="C19" s="247" t="s">
        <v>1</v>
      </c>
      <c r="D19" s="248"/>
      <c r="E19" s="248"/>
      <c r="F19" s="248"/>
      <c r="G19" s="249"/>
      <c r="H19" s="292"/>
      <c r="I19" s="293"/>
      <c r="J19" s="293"/>
      <c r="K19" s="293"/>
      <c r="L19" s="293"/>
      <c r="M19" s="293"/>
      <c r="N19" s="293"/>
      <c r="O19" s="293"/>
      <c r="P19" s="293"/>
      <c r="Q19" s="293"/>
      <c r="R19" s="294"/>
      <c r="S19" s="286"/>
      <c r="T19" s="287"/>
      <c r="U19" s="287"/>
      <c r="V19" s="287"/>
      <c r="W19" s="288"/>
      <c r="X19" s="203"/>
      <c r="Y19" s="204"/>
      <c r="Z19" s="204"/>
      <c r="AA19" s="204"/>
      <c r="AB19" s="204"/>
      <c r="AC19" s="204"/>
      <c r="AD19" s="204"/>
      <c r="AE19" s="204"/>
      <c r="AF19" s="204"/>
      <c r="AG19" s="204"/>
      <c r="AH19" s="205"/>
      <c r="AR19" s="14"/>
      <c r="AW19" s="14"/>
      <c r="AX19" s="14"/>
      <c r="AY19" s="14"/>
      <c r="AZ19" s="14"/>
      <c r="BA19" s="14"/>
      <c r="BB19" s="14"/>
      <c r="BC19" s="14"/>
      <c r="BD19" s="14"/>
      <c r="BE19" s="14"/>
      <c r="BF19" s="14"/>
      <c r="BG19" s="14"/>
    </row>
    <row r="20" spans="2:59" ht="18" customHeight="1" x14ac:dyDescent="0.4">
      <c r="B20" s="186"/>
      <c r="C20" s="287" t="s">
        <v>14</v>
      </c>
      <c r="D20" s="287"/>
      <c r="E20" s="287"/>
      <c r="F20" s="287"/>
      <c r="G20" s="288"/>
      <c r="H20" s="282"/>
      <c r="I20" s="283"/>
      <c r="J20" s="283"/>
      <c r="K20" s="283"/>
      <c r="L20" s="283"/>
      <c r="M20" s="283"/>
      <c r="N20" s="283"/>
      <c r="O20" s="283"/>
      <c r="P20" s="283"/>
      <c r="Q20" s="283"/>
      <c r="R20" s="284"/>
      <c r="S20" s="285" t="s">
        <v>9</v>
      </c>
      <c r="T20" s="280"/>
      <c r="U20" s="280"/>
      <c r="V20" s="280"/>
      <c r="W20" s="281"/>
      <c r="X20" s="15"/>
      <c r="Y20" s="15"/>
      <c r="Z20" s="15"/>
      <c r="AA20" s="15"/>
      <c r="AB20" s="235"/>
      <c r="AC20" s="16"/>
      <c r="AD20" s="235"/>
      <c r="AE20" s="16"/>
      <c r="AF20" s="235"/>
      <c r="AG20" s="16"/>
      <c r="AH20" s="17"/>
      <c r="AW20" s="14"/>
      <c r="AX20" s="14"/>
      <c r="AY20" s="14"/>
      <c r="AZ20" s="14"/>
      <c r="BA20" s="14"/>
      <c r="BB20" s="14"/>
      <c r="BC20" s="14"/>
      <c r="BD20" s="14"/>
      <c r="BE20" s="14"/>
      <c r="BF20" s="14"/>
      <c r="BG20" s="14"/>
    </row>
    <row r="21" spans="2:59" ht="24.75" customHeight="1" x14ac:dyDescent="0.15">
      <c r="B21" s="186"/>
      <c r="C21" s="247" t="s">
        <v>15</v>
      </c>
      <c r="D21" s="248"/>
      <c r="E21" s="248"/>
      <c r="F21" s="248"/>
      <c r="G21" s="249"/>
      <c r="H21" s="250"/>
      <c r="I21" s="251"/>
      <c r="J21" s="251"/>
      <c r="K21" s="251"/>
      <c r="L21" s="251"/>
      <c r="M21" s="251"/>
      <c r="N21" s="251"/>
      <c r="O21" s="251"/>
      <c r="P21" s="251"/>
      <c r="Q21" s="251"/>
      <c r="R21" s="252"/>
      <c r="S21" s="247"/>
      <c r="T21" s="248"/>
      <c r="U21" s="248"/>
      <c r="V21" s="248"/>
      <c r="W21" s="249"/>
      <c r="X21" s="18"/>
      <c r="Y21" s="18"/>
      <c r="Z21" s="18"/>
      <c r="AA21" s="18"/>
      <c r="AB21" s="236"/>
      <c r="AC21" s="19" t="s">
        <v>12</v>
      </c>
      <c r="AD21" s="236"/>
      <c r="AE21" s="19" t="s">
        <v>10</v>
      </c>
      <c r="AF21" s="236"/>
      <c r="AG21" s="19" t="s">
        <v>11</v>
      </c>
      <c r="AH21" s="20"/>
      <c r="AO21" s="14"/>
      <c r="AW21" s="14"/>
      <c r="AX21" s="14"/>
      <c r="AY21" s="14"/>
      <c r="AZ21" s="14"/>
      <c r="BA21" s="14"/>
      <c r="BB21" s="14"/>
      <c r="BC21" s="14"/>
      <c r="BD21" s="14"/>
      <c r="BE21" s="14"/>
      <c r="BF21" s="14"/>
      <c r="BG21" s="14"/>
    </row>
    <row r="22" spans="2:59" s="27" customFormat="1" ht="50.25" customHeight="1" x14ac:dyDescent="0.4">
      <c r="B22" s="186"/>
      <c r="C22" s="253" t="s">
        <v>19</v>
      </c>
      <c r="D22" s="254"/>
      <c r="E22" s="254"/>
      <c r="F22" s="254"/>
      <c r="G22" s="255"/>
      <c r="H22" s="256"/>
      <c r="I22" s="257"/>
      <c r="J22" s="257"/>
      <c r="K22" s="37" t="s">
        <v>46</v>
      </c>
      <c r="L22" s="258" t="s">
        <v>50</v>
      </c>
      <c r="M22" s="259"/>
      <c r="N22" s="260"/>
      <c r="O22" s="261"/>
      <c r="P22" s="262"/>
      <c r="Q22" s="262"/>
      <c r="R22" s="38" t="s">
        <v>51</v>
      </c>
      <c r="S22" s="232" t="s">
        <v>85</v>
      </c>
      <c r="T22" s="233"/>
      <c r="U22" s="233"/>
      <c r="V22" s="233"/>
      <c r="W22" s="234"/>
      <c r="X22" s="263" t="s">
        <v>148</v>
      </c>
      <c r="Y22" s="264"/>
      <c r="Z22" s="264"/>
      <c r="AA22" s="264"/>
      <c r="AB22" s="264"/>
      <c r="AC22" s="264"/>
      <c r="AD22" s="264"/>
      <c r="AE22" s="264"/>
      <c r="AF22" s="264"/>
      <c r="AG22" s="264"/>
      <c r="AH22" s="265"/>
      <c r="AP22" s="39"/>
      <c r="AW22" s="39"/>
    </row>
    <row r="23" spans="2:59" s="27" customFormat="1" ht="32.25" customHeight="1" x14ac:dyDescent="0.4">
      <c r="B23" s="186"/>
      <c r="C23" s="240" t="s">
        <v>52</v>
      </c>
      <c r="D23" s="241"/>
      <c r="E23" s="241"/>
      <c r="F23" s="241"/>
      <c r="G23" s="242"/>
      <c r="H23" s="21"/>
      <c r="I23" s="22"/>
      <c r="J23" s="22"/>
      <c r="K23" s="22"/>
      <c r="L23" s="22"/>
      <c r="M23" s="22"/>
      <c r="N23" s="23"/>
      <c r="O23" s="22"/>
      <c r="P23" s="22"/>
      <c r="Q23" s="22"/>
      <c r="R23" s="22"/>
      <c r="S23" s="22"/>
      <c r="T23" s="22"/>
      <c r="U23" s="24"/>
      <c r="V23" s="22"/>
      <c r="W23" s="22"/>
      <c r="X23" s="22"/>
      <c r="Y23" s="22"/>
      <c r="Z23" s="22"/>
      <c r="AA23" s="22"/>
      <c r="AB23" s="24"/>
      <c r="AC23" s="25"/>
      <c r="AD23" s="22"/>
      <c r="AE23" s="25"/>
      <c r="AF23" s="25"/>
      <c r="AG23" s="25"/>
      <c r="AH23" s="26"/>
    </row>
    <row r="24" spans="2:59" s="27" customFormat="1" ht="18.75" customHeight="1" x14ac:dyDescent="0.4">
      <c r="B24" s="186"/>
      <c r="C24" s="243" t="s">
        <v>26</v>
      </c>
      <c r="D24" s="244"/>
      <c r="E24" s="244"/>
      <c r="F24" s="244"/>
      <c r="G24" s="244"/>
      <c r="H24" s="28"/>
      <c r="I24" s="29" t="s">
        <v>24</v>
      </c>
      <c r="J24" s="29"/>
      <c r="K24" s="29"/>
      <c r="L24" s="29"/>
      <c r="M24" s="29"/>
      <c r="N24" s="30"/>
      <c r="O24" s="29"/>
      <c r="P24" s="29" t="s">
        <v>25</v>
      </c>
      <c r="Q24" s="29"/>
      <c r="R24" s="29"/>
      <c r="S24" s="29"/>
      <c r="T24" s="29"/>
      <c r="U24" s="31"/>
      <c r="V24" s="29"/>
      <c r="W24" s="29" t="s">
        <v>23</v>
      </c>
      <c r="X24" s="29"/>
      <c r="Y24" s="29"/>
      <c r="Z24" s="29"/>
      <c r="AA24" s="29"/>
      <c r="AB24" s="31"/>
      <c r="AC24" s="32"/>
      <c r="AD24" s="29" t="s">
        <v>23</v>
      </c>
      <c r="AE24" s="32"/>
      <c r="AF24" s="32"/>
      <c r="AG24" s="32"/>
      <c r="AH24" s="36"/>
    </row>
    <row r="25" spans="2:59" s="27" customFormat="1" ht="18.75" customHeight="1" x14ac:dyDescent="0.4">
      <c r="B25" s="186"/>
      <c r="C25" s="245"/>
      <c r="D25" s="246"/>
      <c r="E25" s="246"/>
      <c r="F25" s="246"/>
      <c r="G25" s="246"/>
      <c r="H25" s="47"/>
      <c r="I25" s="33" t="s">
        <v>20</v>
      </c>
      <c r="J25" s="33"/>
      <c r="K25" s="33"/>
      <c r="L25" s="33"/>
      <c r="M25" s="33"/>
      <c r="N25" s="34"/>
      <c r="O25" s="33"/>
      <c r="P25" s="33" t="s">
        <v>21</v>
      </c>
      <c r="Q25" s="33"/>
      <c r="R25" s="33"/>
      <c r="S25" s="33"/>
      <c r="T25" s="33"/>
      <c r="U25" s="35"/>
      <c r="V25" s="33"/>
      <c r="W25" s="33" t="s">
        <v>22</v>
      </c>
      <c r="X25" s="33"/>
      <c r="Y25" s="33"/>
      <c r="Z25" s="33"/>
      <c r="AA25" s="33"/>
      <c r="AB25" s="35"/>
      <c r="AC25" s="76"/>
      <c r="AD25" s="33" t="s">
        <v>21</v>
      </c>
      <c r="AE25" s="76"/>
      <c r="AF25" s="76"/>
      <c r="AG25" s="76"/>
      <c r="AH25" s="77"/>
    </row>
    <row r="26" spans="2:59" ht="31.5" customHeight="1" x14ac:dyDescent="0.4">
      <c r="B26" s="186" t="s">
        <v>28</v>
      </c>
      <c r="C26" s="214" t="s">
        <v>30</v>
      </c>
      <c r="D26" s="214"/>
      <c r="E26" s="214"/>
      <c r="F26" s="214"/>
      <c r="G26" s="215"/>
      <c r="H26" s="73" t="s">
        <v>16</v>
      </c>
      <c r="I26" s="216"/>
      <c r="J26" s="212"/>
      <c r="K26" s="212"/>
      <c r="L26" s="212"/>
      <c r="M26" s="212"/>
      <c r="N26" s="212"/>
      <c r="O26" s="212"/>
      <c r="P26" s="213"/>
      <c r="Q26" s="74" t="s">
        <v>17</v>
      </c>
      <c r="R26" s="75" t="s">
        <v>2</v>
      </c>
      <c r="S26" s="212"/>
      <c r="T26" s="212"/>
      <c r="U26" s="217"/>
      <c r="V26" s="218"/>
      <c r="W26" s="219"/>
      <c r="X26" s="219"/>
      <c r="Y26" s="219"/>
      <c r="Z26" s="219"/>
      <c r="AA26" s="219"/>
      <c r="AB26" s="219"/>
      <c r="AC26" s="219"/>
      <c r="AD26" s="219"/>
      <c r="AE26" s="219"/>
      <c r="AF26" s="219"/>
      <c r="AG26" s="219"/>
      <c r="AH26" s="220"/>
      <c r="AI26" s="14"/>
      <c r="AL26" s="14"/>
      <c r="AW26" s="14"/>
      <c r="AX26" s="14"/>
      <c r="AY26" s="14"/>
      <c r="AZ26" s="14"/>
      <c r="BA26" s="14"/>
      <c r="BB26" s="14"/>
      <c r="BC26" s="14"/>
      <c r="BD26" s="14"/>
      <c r="BE26" s="14"/>
      <c r="BF26" s="14"/>
      <c r="BG26" s="14"/>
    </row>
    <row r="27" spans="2:59" ht="31.5" customHeight="1" x14ac:dyDescent="0.4">
      <c r="B27" s="186"/>
      <c r="C27" s="221" t="s">
        <v>145</v>
      </c>
      <c r="D27" s="222"/>
      <c r="E27" s="222"/>
      <c r="F27" s="222"/>
      <c r="G27" s="223"/>
      <c r="H27" s="40" t="s">
        <v>16</v>
      </c>
      <c r="I27" s="224"/>
      <c r="J27" s="225"/>
      <c r="K27" s="225"/>
      <c r="L27" s="225"/>
      <c r="M27" s="225"/>
      <c r="N27" s="225"/>
      <c r="O27" s="225"/>
      <c r="P27" s="226"/>
      <c r="Q27" s="41" t="s">
        <v>17</v>
      </c>
      <c r="R27" s="22" t="s">
        <v>2</v>
      </c>
      <c r="S27" s="227"/>
      <c r="T27" s="227"/>
      <c r="U27" s="228"/>
      <c r="V27" s="229"/>
      <c r="W27" s="230"/>
      <c r="X27" s="230"/>
      <c r="Y27" s="230"/>
      <c r="Z27" s="230"/>
      <c r="AA27" s="230"/>
      <c r="AB27" s="230"/>
      <c r="AC27" s="230"/>
      <c r="AD27" s="230"/>
      <c r="AE27" s="230"/>
      <c r="AF27" s="230"/>
      <c r="AG27" s="230"/>
      <c r="AH27" s="231"/>
      <c r="AI27" s="14"/>
      <c r="AW27" s="14"/>
      <c r="AX27" s="14"/>
      <c r="AY27" s="14"/>
      <c r="AZ27" s="14"/>
      <c r="BA27" s="14"/>
      <c r="BB27" s="14"/>
      <c r="BC27" s="14"/>
      <c r="BD27" s="14"/>
      <c r="BE27" s="14"/>
      <c r="BF27" s="14"/>
      <c r="BG27" s="14"/>
    </row>
    <row r="28" spans="2:59" ht="31.5" customHeight="1" x14ac:dyDescent="0.4">
      <c r="B28" s="186"/>
      <c r="C28" s="237" t="s">
        <v>146</v>
      </c>
      <c r="D28" s="237"/>
      <c r="E28" s="237"/>
      <c r="F28" s="237"/>
      <c r="G28" s="238"/>
      <c r="H28" s="40" t="s">
        <v>16</v>
      </c>
      <c r="I28" s="42"/>
      <c r="J28" s="43"/>
      <c r="K28" s="43"/>
      <c r="L28" s="43"/>
      <c r="M28" s="43"/>
      <c r="N28" s="44"/>
      <c r="O28" s="45"/>
      <c r="P28" s="45"/>
      <c r="Q28" s="41" t="s">
        <v>17</v>
      </c>
      <c r="R28" s="22" t="s">
        <v>2</v>
      </c>
      <c r="S28" s="225"/>
      <c r="T28" s="225"/>
      <c r="U28" s="239"/>
      <c r="V28" s="45"/>
      <c r="W28" s="45"/>
      <c r="X28" s="45"/>
      <c r="Y28" s="45"/>
      <c r="Z28" s="45"/>
      <c r="AA28" s="45"/>
      <c r="AB28" s="45"/>
      <c r="AC28" s="45"/>
      <c r="AD28" s="45"/>
      <c r="AE28" s="45"/>
      <c r="AF28" s="45"/>
      <c r="AG28" s="45"/>
      <c r="AH28" s="46"/>
      <c r="AI28" s="14"/>
      <c r="AM28" s="14"/>
      <c r="AW28" s="14"/>
      <c r="AX28" s="14"/>
      <c r="AY28" s="14"/>
      <c r="AZ28" s="14"/>
      <c r="BA28" s="14"/>
      <c r="BB28" s="14"/>
      <c r="BC28" s="14"/>
      <c r="BD28" s="14"/>
      <c r="BE28" s="14"/>
      <c r="BF28" s="14"/>
      <c r="BG28" s="14"/>
    </row>
    <row r="29" spans="2:59" ht="18" customHeight="1" x14ac:dyDescent="0.4">
      <c r="B29" s="186" t="s">
        <v>29</v>
      </c>
      <c r="C29" s="187" t="s">
        <v>31</v>
      </c>
      <c r="D29" s="188"/>
      <c r="E29" s="188"/>
      <c r="F29" s="188"/>
      <c r="G29" s="188"/>
      <c r="H29" s="189"/>
      <c r="I29" s="190"/>
      <c r="J29" s="190"/>
      <c r="K29" s="190"/>
      <c r="L29" s="190"/>
      <c r="M29" s="190"/>
      <c r="N29" s="190"/>
      <c r="O29" s="190"/>
      <c r="P29" s="190"/>
      <c r="Q29" s="190"/>
      <c r="R29" s="190"/>
      <c r="S29" s="191" t="s">
        <v>32</v>
      </c>
      <c r="T29" s="192"/>
      <c r="U29" s="192"/>
      <c r="V29" s="192"/>
      <c r="W29" s="193"/>
      <c r="X29" s="197"/>
      <c r="Y29" s="198"/>
      <c r="Z29" s="198"/>
      <c r="AA29" s="198"/>
      <c r="AB29" s="198"/>
      <c r="AC29" s="198"/>
      <c r="AD29" s="198"/>
      <c r="AE29" s="198"/>
      <c r="AF29" s="198"/>
      <c r="AG29" s="198"/>
      <c r="AH29" s="199"/>
      <c r="AQ29" s="14"/>
      <c r="AR29" s="14"/>
      <c r="AS29" s="14"/>
      <c r="AT29" s="14"/>
      <c r="AU29" s="14"/>
      <c r="AV29" s="14"/>
      <c r="AW29" s="14"/>
      <c r="AX29" s="14"/>
      <c r="AY29" s="14"/>
      <c r="AZ29" s="14"/>
      <c r="BA29" s="14"/>
      <c r="BB29" s="14"/>
      <c r="BC29" s="14"/>
    </row>
    <row r="30" spans="2:59" ht="15.75" customHeight="1" x14ac:dyDescent="0.4">
      <c r="B30" s="186"/>
      <c r="C30" s="188"/>
      <c r="D30" s="188"/>
      <c r="E30" s="188"/>
      <c r="F30" s="188"/>
      <c r="G30" s="188"/>
      <c r="H30" s="190"/>
      <c r="I30" s="190"/>
      <c r="J30" s="190"/>
      <c r="K30" s="190"/>
      <c r="L30" s="190"/>
      <c r="M30" s="190"/>
      <c r="N30" s="190"/>
      <c r="O30" s="190"/>
      <c r="P30" s="190"/>
      <c r="Q30" s="190"/>
      <c r="R30" s="190"/>
      <c r="S30" s="194"/>
      <c r="T30" s="195"/>
      <c r="U30" s="195"/>
      <c r="V30" s="195"/>
      <c r="W30" s="196"/>
      <c r="X30" s="200"/>
      <c r="Y30" s="201"/>
      <c r="Z30" s="201"/>
      <c r="AA30" s="201"/>
      <c r="AB30" s="201"/>
      <c r="AC30" s="201"/>
      <c r="AD30" s="201"/>
      <c r="AE30" s="201"/>
      <c r="AF30" s="201"/>
      <c r="AG30" s="201"/>
      <c r="AH30" s="202"/>
      <c r="AJ30" s="14"/>
      <c r="AK30" s="14"/>
      <c r="AM30" s="14"/>
      <c r="AQ30" s="14"/>
      <c r="AR30" s="14"/>
      <c r="AS30" s="14"/>
      <c r="AT30" s="14"/>
      <c r="AU30" s="14"/>
      <c r="AV30" s="14"/>
      <c r="AW30" s="14"/>
      <c r="AX30" s="14"/>
      <c r="AY30" s="14"/>
      <c r="AZ30" s="14"/>
      <c r="BA30" s="14"/>
      <c r="BB30" s="14"/>
      <c r="BC30" s="14"/>
    </row>
    <row r="31" spans="2:59" ht="24.75" customHeight="1" x14ac:dyDescent="0.4">
      <c r="B31" s="186"/>
      <c r="C31" s="187" t="s">
        <v>33</v>
      </c>
      <c r="D31" s="187"/>
      <c r="E31" s="187"/>
      <c r="F31" s="187"/>
      <c r="G31" s="187"/>
      <c r="H31" s="203"/>
      <c r="I31" s="204"/>
      <c r="J31" s="204"/>
      <c r="K31" s="204"/>
      <c r="L31" s="204"/>
      <c r="M31" s="204"/>
      <c r="N31" s="204"/>
      <c r="O31" s="204"/>
      <c r="P31" s="204"/>
      <c r="Q31" s="204"/>
      <c r="R31" s="205"/>
      <c r="S31" s="194" t="s">
        <v>27</v>
      </c>
      <c r="T31" s="195"/>
      <c r="U31" s="195"/>
      <c r="V31" s="195"/>
      <c r="W31" s="196"/>
      <c r="X31" s="206"/>
      <c r="Y31" s="207"/>
      <c r="Z31" s="207"/>
      <c r="AA31" s="207"/>
      <c r="AB31" s="207"/>
      <c r="AC31" s="207"/>
      <c r="AD31" s="207"/>
      <c r="AE31" s="207"/>
      <c r="AF31" s="207"/>
      <c r="AG31" s="207"/>
      <c r="AH31" s="208"/>
      <c r="AQ31" s="14"/>
      <c r="AR31" s="14"/>
      <c r="AS31" s="14"/>
      <c r="AT31" s="14"/>
      <c r="AU31" s="14"/>
      <c r="AV31" s="14"/>
      <c r="AW31" s="14"/>
      <c r="AX31" s="14"/>
      <c r="AY31" s="14"/>
      <c r="AZ31" s="14"/>
      <c r="BA31" s="14"/>
      <c r="BB31" s="14"/>
      <c r="BC31" s="14"/>
    </row>
    <row r="32" spans="2:59" ht="18" customHeight="1" x14ac:dyDescent="0.4">
      <c r="B32" s="186"/>
      <c r="C32" s="187" t="s">
        <v>39</v>
      </c>
      <c r="D32" s="187"/>
      <c r="E32" s="187"/>
      <c r="F32" s="187"/>
      <c r="G32" s="187"/>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row>
    <row r="33" spans="2:36" ht="18" customHeight="1" x14ac:dyDescent="0.4">
      <c r="B33" s="186"/>
      <c r="C33" s="187"/>
      <c r="D33" s="187"/>
      <c r="E33" s="187"/>
      <c r="F33" s="187"/>
      <c r="G33" s="187"/>
      <c r="H33" s="47" t="s">
        <v>2</v>
      </c>
      <c r="I33" s="210"/>
      <c r="J33" s="210"/>
      <c r="K33" s="210"/>
      <c r="L33" s="211"/>
      <c r="M33" s="212"/>
      <c r="N33" s="212"/>
      <c r="O33" s="212"/>
      <c r="P33" s="212"/>
      <c r="Q33" s="212"/>
      <c r="R33" s="212"/>
      <c r="S33" s="212"/>
      <c r="T33" s="212"/>
      <c r="U33" s="212"/>
      <c r="V33" s="212"/>
      <c r="W33" s="212"/>
      <c r="X33" s="212"/>
      <c r="Y33" s="212"/>
      <c r="Z33" s="212"/>
      <c r="AA33" s="212"/>
      <c r="AB33" s="212"/>
      <c r="AC33" s="212"/>
      <c r="AD33" s="212"/>
      <c r="AE33" s="212"/>
      <c r="AF33" s="212"/>
      <c r="AG33" s="212"/>
      <c r="AH33" s="213"/>
    </row>
    <row r="34" spans="2:36" ht="18" customHeight="1" thickBot="1" x14ac:dyDescent="0.45">
      <c r="C34" s="11"/>
      <c r="D34" s="72" t="s">
        <v>7</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2:36" ht="18" customHeight="1" x14ac:dyDescent="0.4">
      <c r="C35" s="11"/>
      <c r="D35" s="166" t="s">
        <v>3</v>
      </c>
      <c r="E35" s="167"/>
      <c r="F35" s="167"/>
      <c r="G35" s="167"/>
      <c r="H35" s="167"/>
      <c r="I35" s="167"/>
      <c r="J35" s="167"/>
      <c r="K35" s="168"/>
      <c r="L35" s="167" t="s">
        <v>4</v>
      </c>
      <c r="M35" s="167"/>
      <c r="N35" s="167"/>
      <c r="O35" s="167"/>
      <c r="P35" s="167"/>
      <c r="Q35" s="167"/>
      <c r="R35" s="167"/>
      <c r="S35" s="167"/>
      <c r="T35" s="168"/>
      <c r="U35" s="169" t="s">
        <v>5</v>
      </c>
      <c r="V35" s="167"/>
      <c r="W35" s="167"/>
      <c r="X35" s="167"/>
      <c r="Y35" s="167"/>
      <c r="Z35" s="168"/>
      <c r="AA35" s="170" t="s">
        <v>84</v>
      </c>
      <c r="AB35" s="171"/>
      <c r="AC35" s="171"/>
      <c r="AD35" s="171"/>
      <c r="AE35" s="171"/>
      <c r="AF35" s="171"/>
      <c r="AG35" s="172"/>
      <c r="AH35" s="11"/>
    </row>
    <row r="36" spans="2:36" ht="68.25" customHeight="1" x14ac:dyDescent="0.15">
      <c r="C36" s="11"/>
      <c r="D36" s="174"/>
      <c r="E36" s="175"/>
      <c r="F36" s="175"/>
      <c r="G36" s="175"/>
      <c r="H36" s="175"/>
      <c r="I36" s="49"/>
      <c r="J36" s="49"/>
      <c r="K36" s="49"/>
      <c r="L36" s="176"/>
      <c r="M36" s="175"/>
      <c r="N36" s="175"/>
      <c r="O36" s="175"/>
      <c r="P36" s="175"/>
      <c r="Q36" s="175"/>
      <c r="R36" s="50"/>
      <c r="S36" s="50"/>
      <c r="T36" s="51"/>
      <c r="U36" s="177"/>
      <c r="V36" s="178"/>
      <c r="W36" s="178"/>
      <c r="X36" s="178"/>
      <c r="Y36" s="178"/>
      <c r="Z36" s="179"/>
      <c r="AA36" s="67"/>
      <c r="AB36" s="68"/>
      <c r="AC36" s="68"/>
      <c r="AD36" s="68"/>
      <c r="AE36" s="68"/>
      <c r="AF36" s="68"/>
      <c r="AG36" s="69"/>
      <c r="AH36" s="11"/>
    </row>
    <row r="37" spans="2:36" ht="19.5" customHeight="1" x14ac:dyDescent="0.4">
      <c r="C37" s="11"/>
      <c r="D37" s="180" t="s">
        <v>6</v>
      </c>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2"/>
      <c r="AH37" s="11"/>
    </row>
    <row r="38" spans="2:36" ht="27" customHeight="1" thickBot="1" x14ac:dyDescent="0.2">
      <c r="C38" s="11"/>
      <c r="D38" s="52"/>
      <c r="E38" s="53"/>
      <c r="F38" s="53"/>
      <c r="G38" s="53"/>
      <c r="H38" s="53"/>
      <c r="I38" s="53"/>
      <c r="J38" s="53"/>
      <c r="K38" s="53"/>
      <c r="L38" s="53"/>
      <c r="M38" s="53"/>
      <c r="N38" s="53"/>
      <c r="O38" s="53"/>
      <c r="P38" s="53"/>
      <c r="Q38" s="53"/>
      <c r="R38" s="53"/>
      <c r="S38" s="53"/>
      <c r="T38" s="53"/>
      <c r="U38" s="53"/>
      <c r="V38" s="53"/>
      <c r="W38" s="53"/>
      <c r="X38" s="54"/>
      <c r="Y38" s="54"/>
      <c r="Z38" s="54"/>
      <c r="AA38" s="54"/>
      <c r="AB38" s="54"/>
      <c r="AC38" s="54"/>
      <c r="AD38" s="54"/>
      <c r="AE38" s="54"/>
      <c r="AF38" s="54"/>
      <c r="AG38" s="55"/>
      <c r="AH38" s="11"/>
    </row>
    <row r="39" spans="2:36" ht="19.5" customHeight="1" x14ac:dyDescent="0.15">
      <c r="C39" s="11"/>
      <c r="D39" s="56" t="s">
        <v>47</v>
      </c>
      <c r="E39" s="57"/>
      <c r="F39" s="57"/>
      <c r="G39" s="57"/>
      <c r="H39" s="57"/>
      <c r="I39" s="57"/>
      <c r="J39" s="57"/>
      <c r="K39" s="57"/>
      <c r="L39" s="57"/>
      <c r="M39" s="57"/>
      <c r="N39" s="57"/>
      <c r="O39" s="57"/>
      <c r="P39" s="57"/>
      <c r="Q39" s="57"/>
      <c r="R39" s="57"/>
      <c r="S39" s="57"/>
      <c r="T39" s="57"/>
      <c r="U39" s="57"/>
      <c r="V39" s="57"/>
      <c r="W39" s="57"/>
      <c r="X39" s="58"/>
      <c r="Y39" s="58"/>
      <c r="Z39" s="58"/>
      <c r="AA39" s="58"/>
      <c r="AB39" s="58"/>
      <c r="AC39" s="58"/>
      <c r="AD39" s="58"/>
      <c r="AE39" s="58"/>
      <c r="AF39" s="58"/>
      <c r="AG39" s="58"/>
      <c r="AH39" s="11"/>
      <c r="AJ39" s="59"/>
    </row>
    <row r="40" spans="2:36" ht="18" customHeight="1" x14ac:dyDescent="0.15">
      <c r="C40" s="11"/>
      <c r="D40" s="56" t="s">
        <v>48</v>
      </c>
      <c r="E40" s="57"/>
      <c r="F40" s="57"/>
      <c r="G40" s="57"/>
      <c r="H40" s="57"/>
      <c r="I40" s="57"/>
      <c r="J40" s="57"/>
      <c r="K40" s="57"/>
      <c r="L40" s="57"/>
      <c r="M40" s="57"/>
      <c r="N40" s="57"/>
      <c r="O40" s="57"/>
      <c r="P40" s="57"/>
      <c r="Q40" s="57"/>
      <c r="R40" s="57"/>
      <c r="S40" s="57"/>
      <c r="T40" s="57"/>
      <c r="U40" s="57"/>
      <c r="V40" s="57"/>
      <c r="W40" s="57"/>
      <c r="X40" s="58"/>
      <c r="Y40" s="58"/>
      <c r="Z40" s="58"/>
      <c r="AA40" s="58"/>
      <c r="AB40" s="58"/>
      <c r="AC40" s="58"/>
      <c r="AD40" s="58"/>
      <c r="AE40" s="58"/>
      <c r="AF40" s="58"/>
      <c r="AG40" s="58"/>
      <c r="AH40" s="11"/>
      <c r="AJ40" s="59"/>
    </row>
    <row r="41" spans="2:36" ht="18" customHeight="1" x14ac:dyDescent="0.15">
      <c r="C41" s="11"/>
      <c r="D41" s="183" t="s">
        <v>40</v>
      </c>
      <c r="E41" s="183"/>
      <c r="F41" s="183"/>
      <c r="G41" s="183"/>
      <c r="H41" s="184" t="s">
        <v>42</v>
      </c>
      <c r="I41" s="184"/>
      <c r="J41" s="184"/>
      <c r="K41" s="184"/>
      <c r="L41" s="184"/>
      <c r="M41" s="184"/>
      <c r="N41" s="184"/>
      <c r="O41" s="185" t="s">
        <v>43</v>
      </c>
      <c r="P41" s="185"/>
      <c r="Q41" s="185"/>
      <c r="R41" s="185"/>
      <c r="S41" s="185"/>
      <c r="T41" s="185"/>
      <c r="U41" s="185"/>
      <c r="V41" s="185" t="s">
        <v>44</v>
      </c>
      <c r="W41" s="185"/>
      <c r="X41" s="185"/>
      <c r="Y41" s="185"/>
      <c r="Z41" s="185"/>
      <c r="AA41" s="185"/>
      <c r="AB41" s="185"/>
      <c r="AC41" s="184" t="s">
        <v>41</v>
      </c>
      <c r="AD41" s="184"/>
      <c r="AE41" s="184"/>
      <c r="AF41" s="184"/>
      <c r="AG41" s="184"/>
      <c r="AH41" s="11"/>
      <c r="AJ41" s="59"/>
    </row>
    <row r="42" spans="2:36" ht="11.25" customHeight="1" x14ac:dyDescent="0.15">
      <c r="C42" s="11"/>
      <c r="D42" s="183"/>
      <c r="E42" s="183"/>
      <c r="F42" s="183"/>
      <c r="G42" s="183"/>
      <c r="H42" s="184"/>
      <c r="I42" s="184"/>
      <c r="J42" s="184"/>
      <c r="K42" s="184"/>
      <c r="L42" s="184"/>
      <c r="M42" s="184"/>
      <c r="N42" s="184"/>
      <c r="O42" s="185"/>
      <c r="P42" s="185"/>
      <c r="Q42" s="185"/>
      <c r="R42" s="185"/>
      <c r="S42" s="185"/>
      <c r="T42" s="185"/>
      <c r="U42" s="185"/>
      <c r="V42" s="185"/>
      <c r="W42" s="185"/>
      <c r="X42" s="185"/>
      <c r="Y42" s="185"/>
      <c r="Z42" s="185"/>
      <c r="AA42" s="185"/>
      <c r="AB42" s="185"/>
      <c r="AC42" s="184"/>
      <c r="AD42" s="184"/>
      <c r="AE42" s="184"/>
      <c r="AF42" s="184"/>
      <c r="AG42" s="184"/>
      <c r="AH42" s="11"/>
      <c r="AJ42" s="59"/>
    </row>
    <row r="43" spans="2:36" ht="27" customHeight="1" x14ac:dyDescent="0.15">
      <c r="C43" s="11"/>
      <c r="D43" s="183"/>
      <c r="E43" s="183"/>
      <c r="F43" s="183"/>
      <c r="G43" s="183"/>
      <c r="H43" s="165" t="s">
        <v>83</v>
      </c>
      <c r="I43" s="165"/>
      <c r="J43" s="165"/>
      <c r="K43" s="165"/>
      <c r="L43" s="165"/>
      <c r="M43" s="165"/>
      <c r="N43" s="165"/>
      <c r="O43" s="165" t="s">
        <v>45</v>
      </c>
      <c r="P43" s="165"/>
      <c r="Q43" s="165"/>
      <c r="R43" s="165"/>
      <c r="S43" s="165"/>
      <c r="T43" s="165"/>
      <c r="U43" s="165"/>
      <c r="V43" s="173" t="s">
        <v>46</v>
      </c>
      <c r="W43" s="173"/>
      <c r="X43" s="173"/>
      <c r="Y43" s="173"/>
      <c r="Z43" s="173"/>
      <c r="AA43" s="173"/>
      <c r="AB43" s="173"/>
      <c r="AC43" s="165"/>
      <c r="AD43" s="165"/>
      <c r="AE43" s="165"/>
      <c r="AF43" s="165"/>
      <c r="AG43" s="165"/>
      <c r="AH43" s="11"/>
      <c r="AJ43" s="59"/>
    </row>
    <row r="44" spans="2:36" s="2" customFormat="1" ht="10.5" customHeight="1" x14ac:dyDescent="0.4">
      <c r="C44" s="60"/>
      <c r="D44" s="61"/>
      <c r="E44" s="60"/>
      <c r="F44" s="62"/>
      <c r="G44" s="61"/>
      <c r="H44" s="60"/>
      <c r="I44" s="61"/>
      <c r="J44" s="61"/>
      <c r="K44" s="61"/>
      <c r="L44" s="61"/>
      <c r="M44" s="61"/>
      <c r="N44" s="61"/>
      <c r="O44" s="63"/>
      <c r="P44" s="63"/>
      <c r="Q44" s="64"/>
      <c r="R44" s="61"/>
      <c r="S44" s="61"/>
      <c r="T44" s="61"/>
      <c r="U44" s="61"/>
      <c r="V44" s="61"/>
      <c r="W44" s="61"/>
      <c r="X44" s="61"/>
      <c r="Y44" s="61"/>
      <c r="Z44" s="61"/>
      <c r="AA44" s="61"/>
      <c r="AB44" s="61"/>
      <c r="AC44" s="61"/>
      <c r="AD44" s="61"/>
      <c r="AE44" s="61"/>
      <c r="AF44" s="61"/>
      <c r="AG44" s="61"/>
      <c r="AH44" s="61"/>
    </row>
    <row r="45" spans="2:36" s="2" customFormat="1" ht="18" customHeight="1" x14ac:dyDescent="0.4">
      <c r="C45" s="60"/>
      <c r="D45" s="65"/>
      <c r="E45" s="60"/>
      <c r="F45" s="62"/>
      <c r="G45" s="61"/>
      <c r="H45" s="66"/>
      <c r="I45" s="61"/>
      <c r="J45" s="61"/>
      <c r="K45" s="61"/>
      <c r="L45" s="61"/>
      <c r="M45" s="61"/>
      <c r="N45" s="163" t="s">
        <v>200</v>
      </c>
      <c r="O45" s="61"/>
      <c r="P45" s="61"/>
      <c r="Q45" s="61"/>
      <c r="R45" s="61"/>
      <c r="S45" s="61"/>
      <c r="T45" s="61"/>
      <c r="U45" s="61"/>
      <c r="V45" s="61"/>
      <c r="W45" s="61"/>
      <c r="X45" s="61"/>
      <c r="Y45" s="61"/>
      <c r="Z45" s="61"/>
      <c r="AA45" s="61"/>
      <c r="AB45" s="61"/>
      <c r="AC45" s="61"/>
      <c r="AD45" s="61"/>
      <c r="AE45" s="61"/>
      <c r="AF45" s="61"/>
      <c r="AG45" s="61"/>
      <c r="AH45" s="61"/>
    </row>
    <row r="46" spans="2:36" s="2" customFormat="1" ht="18" customHeight="1" x14ac:dyDescent="0.4">
      <c r="C46" s="60"/>
      <c r="D46" s="61"/>
      <c r="E46" s="60"/>
      <c r="F46" s="62"/>
      <c r="G46" s="61"/>
      <c r="H46" s="60"/>
      <c r="I46" s="61"/>
      <c r="J46" s="61"/>
      <c r="K46" s="61"/>
      <c r="L46" s="61"/>
      <c r="M46" s="61"/>
      <c r="N46" s="61"/>
      <c r="O46" s="63"/>
      <c r="P46" s="63"/>
      <c r="Q46" s="64"/>
      <c r="R46" s="61"/>
      <c r="S46" s="61"/>
      <c r="T46" s="61"/>
      <c r="U46" s="61"/>
      <c r="V46" s="61"/>
      <c r="W46" s="61"/>
      <c r="X46" s="61"/>
      <c r="Y46" s="61"/>
      <c r="Z46" s="61"/>
      <c r="AA46" s="61"/>
      <c r="AB46" s="61"/>
      <c r="AC46" s="61"/>
      <c r="AD46" s="61"/>
      <c r="AE46" s="61"/>
      <c r="AF46" s="61"/>
      <c r="AG46" s="61"/>
      <c r="AH46" s="61"/>
    </row>
  </sheetData>
  <mergeCells count="74">
    <mergeCell ref="C9:AG10"/>
    <mergeCell ref="C4:J4"/>
    <mergeCell ref="V4:AG4"/>
    <mergeCell ref="C5:J5"/>
    <mergeCell ref="V5:AG5"/>
    <mergeCell ref="B7:AH7"/>
    <mergeCell ref="P13:U14"/>
    <mergeCell ref="B17:B25"/>
    <mergeCell ref="C17:G17"/>
    <mergeCell ref="I17:K17"/>
    <mergeCell ref="L17:AH17"/>
    <mergeCell ref="C18:G18"/>
    <mergeCell ref="H18:R18"/>
    <mergeCell ref="S18:W19"/>
    <mergeCell ref="X18:AH19"/>
    <mergeCell ref="C19:G19"/>
    <mergeCell ref="H19:R19"/>
    <mergeCell ref="C20:G20"/>
    <mergeCell ref="H20:R20"/>
    <mergeCell ref="S20:W21"/>
    <mergeCell ref="AB20:AB21"/>
    <mergeCell ref="AF20:AF21"/>
    <mergeCell ref="S22:W22"/>
    <mergeCell ref="AD20:AD21"/>
    <mergeCell ref="C28:G28"/>
    <mergeCell ref="S28:U28"/>
    <mergeCell ref="C23:G23"/>
    <mergeCell ref="C24:G25"/>
    <mergeCell ref="C21:G21"/>
    <mergeCell ref="H21:R21"/>
    <mergeCell ref="C22:G22"/>
    <mergeCell ref="H22:J22"/>
    <mergeCell ref="L22:N22"/>
    <mergeCell ref="O22:Q22"/>
    <mergeCell ref="X22:AH22"/>
    <mergeCell ref="B26:B28"/>
    <mergeCell ref="C26:G26"/>
    <mergeCell ref="I26:P26"/>
    <mergeCell ref="S26:U26"/>
    <mergeCell ref="V26:AH26"/>
    <mergeCell ref="C27:G27"/>
    <mergeCell ref="I27:P27"/>
    <mergeCell ref="S27:U27"/>
    <mergeCell ref="V27:AH27"/>
    <mergeCell ref="AC41:AG42"/>
    <mergeCell ref="B29:B33"/>
    <mergeCell ref="C29:G30"/>
    <mergeCell ref="H29:R30"/>
    <mergeCell ref="S29:W30"/>
    <mergeCell ref="X29:AH30"/>
    <mergeCell ref="C31:G31"/>
    <mergeCell ref="H31:R31"/>
    <mergeCell ref="S31:W31"/>
    <mergeCell ref="X31:AH31"/>
    <mergeCell ref="C32:G33"/>
    <mergeCell ref="H32:AH32"/>
    <mergeCell ref="I33:L33"/>
    <mergeCell ref="M33:AH33"/>
    <mergeCell ref="H43:N43"/>
    <mergeCell ref="D35:K35"/>
    <mergeCell ref="L35:T35"/>
    <mergeCell ref="U35:Z35"/>
    <mergeCell ref="AA35:AG35"/>
    <mergeCell ref="O43:U43"/>
    <mergeCell ref="V43:AB43"/>
    <mergeCell ref="AC43:AG43"/>
    <mergeCell ref="D36:H36"/>
    <mergeCell ref="L36:Q36"/>
    <mergeCell ref="U36:Z36"/>
    <mergeCell ref="D37:AG37"/>
    <mergeCell ref="D41:G43"/>
    <mergeCell ref="H41:N42"/>
    <mergeCell ref="O41:U42"/>
    <mergeCell ref="V41:AB42"/>
  </mergeCells>
  <phoneticPr fontId="1"/>
  <pageMargins left="0.39370078740157483" right="0.31496062992125984" top="0.35433070866141736" bottom="0" header="0.31496062992125984" footer="0"/>
  <pageSetup paperSize="9" scale="82" fitToWidth="0"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23</xdr:col>
                    <xdr:colOff>66675</xdr:colOff>
                    <xdr:row>19</xdr:row>
                    <xdr:rowOff>0</xdr:rowOff>
                  </from>
                  <to>
                    <xdr:col>25</xdr:col>
                    <xdr:colOff>190500</xdr:colOff>
                    <xdr:row>20</xdr:row>
                    <xdr:rowOff>152400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23</xdr:col>
                    <xdr:colOff>66675</xdr:colOff>
                    <xdr:row>20</xdr:row>
                    <xdr:rowOff>19050</xdr:rowOff>
                  </from>
                  <to>
                    <xdr:col>25</xdr:col>
                    <xdr:colOff>200025</xdr:colOff>
                    <xdr:row>20</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14</xdr:col>
                    <xdr:colOff>152400</xdr:colOff>
                    <xdr:row>22</xdr:row>
                    <xdr:rowOff>123825</xdr:rowOff>
                  </from>
                  <to>
                    <xdr:col>18</xdr:col>
                    <xdr:colOff>9525</xdr:colOff>
                    <xdr:row>22</xdr:row>
                    <xdr:rowOff>371475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21</xdr:col>
                    <xdr:colOff>161925</xdr:colOff>
                    <xdr:row>22</xdr:row>
                    <xdr:rowOff>57150</xdr:rowOff>
                  </from>
                  <to>
                    <xdr:col>26</xdr:col>
                    <xdr:colOff>38100</xdr:colOff>
                    <xdr:row>23</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28</xdr:col>
                    <xdr:colOff>133350</xdr:colOff>
                    <xdr:row>22</xdr:row>
                    <xdr:rowOff>38100</xdr:rowOff>
                  </from>
                  <to>
                    <xdr:col>33</xdr:col>
                    <xdr:colOff>0</xdr:colOff>
                    <xdr:row>22</xdr:row>
                    <xdr:rowOff>390525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209550</xdr:colOff>
                    <xdr:row>35</xdr:row>
                    <xdr:rowOff>19050</xdr:rowOff>
                  </from>
                  <to>
                    <xdr:col>10</xdr:col>
                    <xdr:colOff>190500</xdr:colOff>
                    <xdr:row>35</xdr:row>
                    <xdr:rowOff>266700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219075</xdr:colOff>
                    <xdr:row>35</xdr:row>
                    <xdr:rowOff>228600</xdr:rowOff>
                  </from>
                  <to>
                    <xdr:col>10</xdr:col>
                    <xdr:colOff>200025</xdr:colOff>
                    <xdr:row>35</xdr:row>
                    <xdr:rowOff>485775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219075</xdr:colOff>
                    <xdr:row>35</xdr:row>
                    <xdr:rowOff>438150</xdr:rowOff>
                  </from>
                  <to>
                    <xdr:col>10</xdr:col>
                    <xdr:colOff>200025</xdr:colOff>
                    <xdr:row>35</xdr:row>
                    <xdr:rowOff>685800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219075</xdr:colOff>
                    <xdr:row>35</xdr:row>
                    <xdr:rowOff>638175</xdr:rowOff>
                  </from>
                  <to>
                    <xdr:col>10</xdr:col>
                    <xdr:colOff>200025</xdr:colOff>
                    <xdr:row>36</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16</xdr:col>
                    <xdr:colOff>228600</xdr:colOff>
                    <xdr:row>35</xdr:row>
                    <xdr:rowOff>9525</xdr:rowOff>
                  </from>
                  <to>
                    <xdr:col>19</xdr:col>
                    <xdr:colOff>209550</xdr:colOff>
                    <xdr:row>35</xdr:row>
                    <xdr:rowOff>257175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16</xdr:col>
                    <xdr:colOff>228600</xdr:colOff>
                    <xdr:row>35</xdr:row>
                    <xdr:rowOff>219075</xdr:rowOff>
                  </from>
                  <to>
                    <xdr:col>19</xdr:col>
                    <xdr:colOff>209550</xdr:colOff>
                    <xdr:row>35</xdr:row>
                    <xdr:rowOff>466725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16</xdr:col>
                    <xdr:colOff>228600</xdr:colOff>
                    <xdr:row>35</xdr:row>
                    <xdr:rowOff>409575</xdr:rowOff>
                  </from>
                  <to>
                    <xdr:col>19</xdr:col>
                    <xdr:colOff>209550</xdr:colOff>
                    <xdr:row>35</xdr:row>
                    <xdr:rowOff>657225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16</xdr:col>
                    <xdr:colOff>228600</xdr:colOff>
                    <xdr:row>35</xdr:row>
                    <xdr:rowOff>590550</xdr:rowOff>
                  </from>
                  <to>
                    <xdr:col>19</xdr:col>
                    <xdr:colOff>209550</xdr:colOff>
                    <xdr:row>35</xdr:row>
                    <xdr:rowOff>838200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21</xdr:col>
                    <xdr:colOff>190500</xdr:colOff>
                    <xdr:row>35</xdr:row>
                    <xdr:rowOff>114300</xdr:rowOff>
                  </from>
                  <to>
                    <xdr:col>24</xdr:col>
                    <xdr:colOff>171450</xdr:colOff>
                    <xdr:row>35</xdr:row>
                    <xdr:rowOff>361950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21</xdr:col>
                    <xdr:colOff>180975</xdr:colOff>
                    <xdr:row>35</xdr:row>
                    <xdr:rowOff>428625</xdr:rowOff>
                  </from>
                  <to>
                    <xdr:col>24</xdr:col>
                    <xdr:colOff>152400</xdr:colOff>
                    <xdr:row>35</xdr:row>
                    <xdr:rowOff>676275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76200</xdr:colOff>
                    <xdr:row>30</xdr:row>
                    <xdr:rowOff>247650</xdr:rowOff>
                  </from>
                  <to>
                    <xdr:col>11</xdr:col>
                    <xdr:colOff>180975</xdr:colOff>
                    <xdr:row>32</xdr:row>
                    <xdr:rowOff>57150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11</xdr:col>
                    <xdr:colOff>200025</xdr:colOff>
                    <xdr:row>30</xdr:row>
                    <xdr:rowOff>257175</xdr:rowOff>
                  </from>
                  <to>
                    <xdr:col>16</xdr:col>
                    <xdr:colOff>66675</xdr:colOff>
                    <xdr:row>32</xdr:row>
                    <xdr:rowOff>66675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17</xdr:col>
                    <xdr:colOff>66675</xdr:colOff>
                    <xdr:row>30</xdr:row>
                    <xdr:rowOff>247650</xdr:rowOff>
                  </from>
                  <to>
                    <xdr:col>22</xdr:col>
                    <xdr:colOff>123825</xdr:colOff>
                    <xdr:row>32</xdr:row>
                    <xdr:rowOff>57150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22</xdr:col>
                    <xdr:colOff>219075</xdr:colOff>
                    <xdr:row>30</xdr:row>
                    <xdr:rowOff>247650</xdr:rowOff>
                  </from>
                  <to>
                    <xdr:col>28</xdr:col>
                    <xdr:colOff>85725</xdr:colOff>
                    <xdr:row>32</xdr:row>
                    <xdr:rowOff>57150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114300</xdr:colOff>
                    <xdr:row>30</xdr:row>
                    <xdr:rowOff>247650</xdr:rowOff>
                  </from>
                  <to>
                    <xdr:col>33</xdr:col>
                    <xdr:colOff>228600</xdr:colOff>
                    <xdr:row>32</xdr:row>
                    <xdr:rowOff>57150</xdr:rowOff>
                  </to>
                </anchor>
              </controlPr>
            </control>
          </mc:Choice>
        </mc:AlternateContent>
        <mc:AlternateContent xmlns:mc="http://schemas.openxmlformats.org/markup-compatibility/2006">
          <mc:Choice Requires="x14">
            <control shapeId="7197" r:id="rId26" name="Check Box 29">
              <controlPr defaultSize="0" autoFill="0" autoLine="0" autoPict="0">
                <anchor moveWithCells="1">
                  <from>
                    <xdr:col>23</xdr:col>
                    <xdr:colOff>76200</xdr:colOff>
                    <xdr:row>20</xdr:row>
                    <xdr:rowOff>238125</xdr:rowOff>
                  </from>
                  <to>
                    <xdr:col>27</xdr:col>
                    <xdr:colOff>38100</xdr:colOff>
                    <xdr:row>21</xdr:row>
                    <xdr:rowOff>409575</xdr:rowOff>
                  </to>
                </anchor>
              </controlPr>
            </control>
          </mc:Choice>
        </mc:AlternateContent>
        <mc:AlternateContent xmlns:mc="http://schemas.openxmlformats.org/markup-compatibility/2006">
          <mc:Choice Requires="x14">
            <control shapeId="7198" r:id="rId27" name="Check Box 30">
              <controlPr defaultSize="0" autoFill="0" autoLine="0" autoPict="0">
                <anchor moveWithCells="1">
                  <from>
                    <xdr:col>23</xdr:col>
                    <xdr:colOff>76200</xdr:colOff>
                    <xdr:row>21</xdr:row>
                    <xdr:rowOff>352425</xdr:rowOff>
                  </from>
                  <to>
                    <xdr:col>27</xdr:col>
                    <xdr:colOff>57150</xdr:colOff>
                    <xdr:row>21</xdr:row>
                    <xdr:rowOff>609600</xdr:rowOff>
                  </to>
                </anchor>
              </controlPr>
            </control>
          </mc:Choice>
        </mc:AlternateContent>
        <mc:AlternateContent xmlns:mc="http://schemas.openxmlformats.org/markup-compatibility/2006">
          <mc:Choice Requires="x14">
            <control shapeId="7199" r:id="rId28" name="Check Box 31">
              <controlPr defaultSize="0" autoFill="0" autoLine="0" autoPict="0">
                <anchor moveWithCells="1">
                  <from>
                    <xdr:col>27</xdr:col>
                    <xdr:colOff>123825</xdr:colOff>
                    <xdr:row>20</xdr:row>
                    <xdr:rowOff>238125</xdr:rowOff>
                  </from>
                  <to>
                    <xdr:col>33</xdr:col>
                    <xdr:colOff>142875</xdr:colOff>
                    <xdr:row>21</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G46"/>
  <sheetViews>
    <sheetView view="pageBreakPreview" topLeftCell="A50" zoomScaleNormal="100" zoomScaleSheetLayoutView="100" workbookViewId="0">
      <selection activeCell="C9" sqref="C9:AG10"/>
    </sheetView>
  </sheetViews>
  <sheetFormatPr defaultColWidth="2.625" defaultRowHeight="18" customHeight="1" x14ac:dyDescent="0.4"/>
  <cols>
    <col min="1" max="1" width="2.375" style="1" customWidth="1"/>
    <col min="2" max="2" width="2.625" style="1"/>
    <col min="3" max="34" width="3.125" style="1" customWidth="1"/>
    <col min="35" max="35" width="1.75" style="1" customWidth="1"/>
    <col min="36" max="16384" width="2.625" style="1"/>
  </cols>
  <sheetData>
    <row r="2" spans="2:34" ht="18" customHeight="1" x14ac:dyDescent="0.4">
      <c r="B2" s="1" t="s">
        <v>64</v>
      </c>
    </row>
    <row r="4" spans="2:34" ht="18" customHeight="1" x14ac:dyDescent="0.4">
      <c r="C4" s="297"/>
      <c r="D4" s="298"/>
      <c r="E4" s="298"/>
      <c r="F4" s="298"/>
      <c r="G4" s="298"/>
      <c r="H4" s="298"/>
      <c r="I4" s="298"/>
      <c r="J4" s="298"/>
      <c r="V4" s="299" t="s">
        <v>150</v>
      </c>
      <c r="W4" s="300"/>
      <c r="X4" s="300"/>
      <c r="Y4" s="300"/>
      <c r="Z4" s="300"/>
      <c r="AA4" s="300"/>
      <c r="AB4" s="300"/>
      <c r="AC4" s="300"/>
      <c r="AD4" s="300"/>
      <c r="AE4" s="300"/>
      <c r="AF4" s="300"/>
      <c r="AG4" s="300"/>
      <c r="AH4" s="3"/>
    </row>
    <row r="5" spans="2:34" ht="18" customHeight="1" x14ac:dyDescent="0.4">
      <c r="C5" s="297" t="s">
        <v>54</v>
      </c>
      <c r="D5" s="298"/>
      <c r="E5" s="298"/>
      <c r="F5" s="298"/>
      <c r="G5" s="298"/>
      <c r="H5" s="298"/>
      <c r="I5" s="298"/>
      <c r="J5" s="298"/>
      <c r="V5" s="301"/>
      <c r="W5" s="302"/>
      <c r="X5" s="302"/>
      <c r="Y5" s="302"/>
      <c r="Z5" s="302"/>
      <c r="AA5" s="302"/>
      <c r="AB5" s="302"/>
      <c r="AC5" s="302"/>
      <c r="AD5" s="302"/>
      <c r="AE5" s="302"/>
      <c r="AF5" s="302"/>
      <c r="AG5" s="302"/>
      <c r="AH5" s="3"/>
    </row>
    <row r="6" spans="2:34" ht="21" customHeight="1" x14ac:dyDescent="0.4">
      <c r="AH6" s="3"/>
    </row>
    <row r="7" spans="2:34" ht="18" customHeight="1" x14ac:dyDescent="0.4">
      <c r="B7" s="303" t="s">
        <v>60</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row>
    <row r="8" spans="2:34" ht="7.5" customHeight="1" x14ac:dyDescent="0.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4"/>
    </row>
    <row r="9" spans="2:34" ht="31.5" customHeight="1" x14ac:dyDescent="0.4">
      <c r="C9" s="295" t="s">
        <v>201</v>
      </c>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6"/>
    </row>
    <row r="10" spans="2:34" ht="30" customHeight="1" x14ac:dyDescent="0.4">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6"/>
    </row>
    <row r="11" spans="2:34" ht="6" customHeight="1" x14ac:dyDescent="0.4">
      <c r="C11" s="6"/>
      <c r="D11" s="6"/>
      <c r="E11" s="6"/>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6"/>
      <c r="AG11" s="6"/>
      <c r="AH11" s="6"/>
    </row>
    <row r="12" spans="2:34" ht="10.5" customHeight="1" thickBot="1" x14ac:dyDescent="0.45">
      <c r="C12" s="6"/>
      <c r="D12" s="6"/>
      <c r="E12" s="6"/>
      <c r="F12" s="7"/>
      <c r="G12" s="7"/>
      <c r="H12" s="7"/>
      <c r="I12" s="7"/>
      <c r="J12" s="7"/>
      <c r="K12" s="7"/>
      <c r="L12" s="7"/>
      <c r="M12" s="7"/>
      <c r="N12" s="7"/>
      <c r="O12" s="7"/>
      <c r="P12" s="7"/>
      <c r="Q12" s="7"/>
      <c r="R12" s="7"/>
      <c r="S12" s="7"/>
      <c r="T12" s="7"/>
      <c r="U12" s="7"/>
      <c r="V12" s="7"/>
      <c r="W12" s="7"/>
      <c r="X12" s="7"/>
      <c r="Y12" s="7"/>
      <c r="Z12" s="7"/>
      <c r="AA12" s="7"/>
      <c r="AB12" s="7"/>
      <c r="AC12" s="7"/>
      <c r="AD12" s="7"/>
      <c r="AE12" s="7"/>
      <c r="AF12" s="6"/>
      <c r="AG12" s="6"/>
      <c r="AH12" s="6"/>
    </row>
    <row r="13" spans="2:34" ht="18" customHeight="1" x14ac:dyDescent="0.4">
      <c r="P13" s="266">
        <v>5670000</v>
      </c>
      <c r="Q13" s="267"/>
      <c r="R13" s="267"/>
      <c r="S13" s="267"/>
      <c r="T13" s="267"/>
      <c r="U13" s="268"/>
    </row>
    <row r="14" spans="2:34" ht="18" customHeight="1" thickBot="1" x14ac:dyDescent="0.45">
      <c r="C14" s="8"/>
      <c r="D14" s="8"/>
      <c r="E14" s="8"/>
      <c r="F14" s="8"/>
      <c r="G14" s="8"/>
      <c r="H14" s="8" t="s">
        <v>198</v>
      </c>
      <c r="I14" s="8"/>
      <c r="J14" s="8"/>
      <c r="K14" s="8"/>
      <c r="L14" s="8"/>
      <c r="M14" s="8"/>
      <c r="N14" s="8"/>
      <c r="O14" s="9"/>
      <c r="P14" s="269"/>
      <c r="Q14" s="270"/>
      <c r="R14" s="270"/>
      <c r="S14" s="270"/>
      <c r="T14" s="270"/>
      <c r="U14" s="271"/>
      <c r="V14" s="8" t="s">
        <v>46</v>
      </c>
      <c r="W14" s="10"/>
      <c r="X14" s="8"/>
      <c r="Y14" s="8"/>
      <c r="Z14" s="8"/>
      <c r="AA14" s="8"/>
      <c r="AB14" s="8"/>
      <c r="AC14" s="8"/>
      <c r="AD14" s="8"/>
      <c r="AE14" s="8"/>
      <c r="AF14" s="8"/>
      <c r="AG14" s="8"/>
      <c r="AH14" s="8"/>
    </row>
    <row r="15" spans="2:34" ht="7.5" customHeight="1" x14ac:dyDescent="0.4">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2:34" ht="15" customHeight="1" x14ac:dyDescent="0.4">
      <c r="C16" s="11"/>
      <c r="D16" s="11"/>
      <c r="E16" s="11"/>
      <c r="F16" s="11"/>
      <c r="G16" s="11"/>
      <c r="H16" s="11"/>
      <c r="I16" s="11"/>
      <c r="J16" s="11"/>
      <c r="K16" s="11"/>
      <c r="L16" s="11"/>
      <c r="M16" s="11"/>
      <c r="N16" s="11"/>
      <c r="O16" s="12"/>
      <c r="P16" s="11"/>
      <c r="Q16" s="11"/>
      <c r="R16" s="11"/>
      <c r="S16" s="11"/>
      <c r="T16" s="11"/>
      <c r="U16" s="11"/>
      <c r="V16" s="11"/>
      <c r="W16" s="11"/>
      <c r="X16" s="11"/>
      <c r="Y16" s="11"/>
      <c r="Z16" s="11"/>
      <c r="AA16" s="11"/>
      <c r="AB16" s="11"/>
      <c r="AC16" s="11"/>
      <c r="AD16" s="11"/>
      <c r="AE16" s="11"/>
      <c r="AF16" s="11"/>
      <c r="AG16" s="11"/>
      <c r="AH16" s="11"/>
    </row>
    <row r="17" spans="2:59" ht="20.25" customHeight="1" x14ac:dyDescent="0.4">
      <c r="B17" s="186" t="s">
        <v>53</v>
      </c>
      <c r="C17" s="272" t="s">
        <v>8</v>
      </c>
      <c r="D17" s="273"/>
      <c r="E17" s="273"/>
      <c r="F17" s="273"/>
      <c r="G17" s="274"/>
      <c r="H17" s="13" t="s">
        <v>2</v>
      </c>
      <c r="I17" s="275" t="s">
        <v>34</v>
      </c>
      <c r="J17" s="275"/>
      <c r="K17" s="276"/>
      <c r="L17" s="277" t="s">
        <v>55</v>
      </c>
      <c r="M17" s="278"/>
      <c r="N17" s="278"/>
      <c r="O17" s="278"/>
      <c r="P17" s="278"/>
      <c r="Q17" s="278"/>
      <c r="R17" s="278"/>
      <c r="S17" s="278"/>
      <c r="T17" s="278"/>
      <c r="U17" s="278"/>
      <c r="V17" s="278"/>
      <c r="W17" s="278"/>
      <c r="X17" s="278"/>
      <c r="Y17" s="278"/>
      <c r="Z17" s="278"/>
      <c r="AA17" s="278"/>
      <c r="AB17" s="278"/>
      <c r="AC17" s="278"/>
      <c r="AD17" s="278"/>
      <c r="AE17" s="278"/>
      <c r="AF17" s="278"/>
      <c r="AG17" s="278"/>
      <c r="AH17" s="279"/>
      <c r="AI17" s="14"/>
      <c r="AW17" s="14"/>
      <c r="AX17" s="14"/>
      <c r="AY17" s="14"/>
      <c r="AZ17" s="14"/>
      <c r="BA17" s="14"/>
      <c r="BB17" s="14"/>
      <c r="BC17" s="14"/>
      <c r="BD17" s="14"/>
      <c r="BE17" s="14"/>
      <c r="BF17" s="14"/>
      <c r="BG17" s="14"/>
    </row>
    <row r="18" spans="2:59" ht="19.5" customHeight="1" x14ac:dyDescent="0.4">
      <c r="B18" s="186"/>
      <c r="C18" s="280" t="s">
        <v>0</v>
      </c>
      <c r="D18" s="280"/>
      <c r="E18" s="280"/>
      <c r="F18" s="280"/>
      <c r="G18" s="281"/>
      <c r="H18" s="282" t="s">
        <v>65</v>
      </c>
      <c r="I18" s="283"/>
      <c r="J18" s="283"/>
      <c r="K18" s="283"/>
      <c r="L18" s="283"/>
      <c r="M18" s="283"/>
      <c r="N18" s="283"/>
      <c r="O18" s="283"/>
      <c r="P18" s="283"/>
      <c r="Q18" s="283"/>
      <c r="R18" s="284"/>
      <c r="S18" s="285" t="s">
        <v>13</v>
      </c>
      <c r="T18" s="280"/>
      <c r="U18" s="280"/>
      <c r="V18" s="280"/>
      <c r="W18" s="281"/>
      <c r="X18" s="289" t="s">
        <v>35</v>
      </c>
      <c r="Y18" s="290"/>
      <c r="Z18" s="290"/>
      <c r="AA18" s="290"/>
      <c r="AB18" s="290"/>
      <c r="AC18" s="290"/>
      <c r="AD18" s="290"/>
      <c r="AE18" s="290"/>
      <c r="AF18" s="290"/>
      <c r="AG18" s="290"/>
      <c r="AH18" s="291"/>
      <c r="AW18" s="14"/>
      <c r="AX18" s="14"/>
      <c r="AY18" s="14"/>
      <c r="AZ18" s="14"/>
      <c r="BA18" s="14"/>
      <c r="BB18" s="14"/>
      <c r="BC18" s="14"/>
      <c r="BD18" s="14"/>
      <c r="BE18" s="14"/>
      <c r="BF18" s="14"/>
      <c r="BG18" s="14"/>
    </row>
    <row r="19" spans="2:59" ht="21.75" customHeight="1" x14ac:dyDescent="0.4">
      <c r="B19" s="186"/>
      <c r="C19" s="247" t="s">
        <v>1</v>
      </c>
      <c r="D19" s="248"/>
      <c r="E19" s="248"/>
      <c r="F19" s="248"/>
      <c r="G19" s="249"/>
      <c r="H19" s="292" t="s">
        <v>66</v>
      </c>
      <c r="I19" s="293"/>
      <c r="J19" s="293"/>
      <c r="K19" s="293"/>
      <c r="L19" s="293"/>
      <c r="M19" s="293"/>
      <c r="N19" s="293"/>
      <c r="O19" s="293"/>
      <c r="P19" s="293"/>
      <c r="Q19" s="293"/>
      <c r="R19" s="294"/>
      <c r="S19" s="286"/>
      <c r="T19" s="287"/>
      <c r="U19" s="287"/>
      <c r="V19" s="287"/>
      <c r="W19" s="288"/>
      <c r="X19" s="203"/>
      <c r="Y19" s="204"/>
      <c r="Z19" s="204"/>
      <c r="AA19" s="204"/>
      <c r="AB19" s="204"/>
      <c r="AC19" s="204"/>
      <c r="AD19" s="204"/>
      <c r="AE19" s="204"/>
      <c r="AF19" s="204"/>
      <c r="AG19" s="204"/>
      <c r="AH19" s="205"/>
      <c r="AR19" s="14"/>
      <c r="AW19" s="14"/>
      <c r="AX19" s="14"/>
      <c r="AY19" s="14"/>
      <c r="AZ19" s="14"/>
      <c r="BA19" s="14"/>
      <c r="BB19" s="14"/>
      <c r="BC19" s="14"/>
      <c r="BD19" s="14"/>
      <c r="BE19" s="14"/>
      <c r="BF19" s="14"/>
      <c r="BG19" s="14"/>
    </row>
    <row r="20" spans="2:59" ht="18" customHeight="1" x14ac:dyDescent="0.4">
      <c r="B20" s="186"/>
      <c r="C20" s="287" t="s">
        <v>14</v>
      </c>
      <c r="D20" s="287"/>
      <c r="E20" s="287"/>
      <c r="F20" s="287"/>
      <c r="G20" s="288"/>
      <c r="H20" s="282" t="s">
        <v>62</v>
      </c>
      <c r="I20" s="283"/>
      <c r="J20" s="283"/>
      <c r="K20" s="283"/>
      <c r="L20" s="283"/>
      <c r="M20" s="283"/>
      <c r="N20" s="283"/>
      <c r="O20" s="283"/>
      <c r="P20" s="283"/>
      <c r="Q20" s="283"/>
      <c r="R20" s="284"/>
      <c r="S20" s="285" t="s">
        <v>9</v>
      </c>
      <c r="T20" s="280"/>
      <c r="U20" s="280"/>
      <c r="V20" s="280"/>
      <c r="W20" s="281"/>
      <c r="X20" s="15"/>
      <c r="Y20" s="15"/>
      <c r="Z20" s="15"/>
      <c r="AA20" s="15"/>
      <c r="AB20" s="235">
        <v>52</v>
      </c>
      <c r="AC20" s="16"/>
      <c r="AD20" s="235">
        <v>10</v>
      </c>
      <c r="AE20" s="16"/>
      <c r="AF20" s="235">
        <v>13</v>
      </c>
      <c r="AG20" s="16"/>
      <c r="AH20" s="17"/>
      <c r="AW20" s="14"/>
      <c r="AX20" s="14"/>
      <c r="AY20" s="14"/>
      <c r="AZ20" s="14"/>
      <c r="BA20" s="14"/>
      <c r="BB20" s="14"/>
      <c r="BC20" s="14"/>
      <c r="BD20" s="14"/>
      <c r="BE20" s="14"/>
      <c r="BF20" s="14"/>
      <c r="BG20" s="14"/>
    </row>
    <row r="21" spans="2:59" ht="24.75" customHeight="1" x14ac:dyDescent="0.15">
      <c r="B21" s="186"/>
      <c r="C21" s="247" t="s">
        <v>15</v>
      </c>
      <c r="D21" s="248"/>
      <c r="E21" s="248"/>
      <c r="F21" s="248"/>
      <c r="G21" s="249"/>
      <c r="H21" s="250" t="s">
        <v>61</v>
      </c>
      <c r="I21" s="251"/>
      <c r="J21" s="251"/>
      <c r="K21" s="251"/>
      <c r="L21" s="251"/>
      <c r="M21" s="251"/>
      <c r="N21" s="251"/>
      <c r="O21" s="251"/>
      <c r="P21" s="251"/>
      <c r="Q21" s="251"/>
      <c r="R21" s="252"/>
      <c r="S21" s="247"/>
      <c r="T21" s="248"/>
      <c r="U21" s="248"/>
      <c r="V21" s="248"/>
      <c r="W21" s="249"/>
      <c r="X21" s="18"/>
      <c r="Y21" s="18"/>
      <c r="Z21" s="18"/>
      <c r="AA21" s="18"/>
      <c r="AB21" s="236"/>
      <c r="AC21" s="19" t="s">
        <v>12</v>
      </c>
      <c r="AD21" s="236"/>
      <c r="AE21" s="19" t="s">
        <v>10</v>
      </c>
      <c r="AF21" s="236"/>
      <c r="AG21" s="19" t="s">
        <v>11</v>
      </c>
      <c r="AH21" s="20"/>
      <c r="AO21" s="14"/>
      <c r="AW21" s="14"/>
      <c r="AX21" s="14"/>
      <c r="AY21" s="14"/>
      <c r="AZ21" s="14"/>
      <c r="BA21" s="14"/>
      <c r="BB21" s="14"/>
      <c r="BC21" s="14"/>
      <c r="BD21" s="14"/>
      <c r="BE21" s="14"/>
      <c r="BF21" s="14"/>
      <c r="BG21" s="14"/>
    </row>
    <row r="22" spans="2:59" s="27" customFormat="1" ht="50.25" customHeight="1" x14ac:dyDescent="0.4">
      <c r="B22" s="186"/>
      <c r="C22" s="253" t="s">
        <v>19</v>
      </c>
      <c r="D22" s="254"/>
      <c r="E22" s="254"/>
      <c r="F22" s="254"/>
      <c r="G22" s="255"/>
      <c r="H22" s="256" t="s">
        <v>49</v>
      </c>
      <c r="I22" s="257"/>
      <c r="J22" s="257"/>
      <c r="K22" s="37" t="s">
        <v>46</v>
      </c>
      <c r="L22" s="258" t="s">
        <v>50</v>
      </c>
      <c r="M22" s="259"/>
      <c r="N22" s="260"/>
      <c r="O22" s="261">
        <v>500</v>
      </c>
      <c r="P22" s="262"/>
      <c r="Q22" s="262"/>
      <c r="R22" s="38" t="s">
        <v>51</v>
      </c>
      <c r="S22" s="232" t="s">
        <v>85</v>
      </c>
      <c r="T22" s="233"/>
      <c r="U22" s="233"/>
      <c r="V22" s="305"/>
      <c r="W22" s="306"/>
      <c r="X22" s="263" t="s">
        <v>148</v>
      </c>
      <c r="Y22" s="264"/>
      <c r="Z22" s="264"/>
      <c r="AA22" s="264"/>
      <c r="AB22" s="264"/>
      <c r="AC22" s="264"/>
      <c r="AD22" s="264"/>
      <c r="AE22" s="264"/>
      <c r="AF22" s="264"/>
      <c r="AG22" s="264"/>
      <c r="AH22" s="265"/>
      <c r="AP22" s="39"/>
      <c r="AW22" s="39"/>
    </row>
    <row r="23" spans="2:59" s="27" customFormat="1" ht="32.25" customHeight="1" x14ac:dyDescent="0.4">
      <c r="B23" s="186"/>
      <c r="C23" s="240" t="s">
        <v>52</v>
      </c>
      <c r="D23" s="241"/>
      <c r="E23" s="241"/>
      <c r="F23" s="241"/>
      <c r="G23" s="242"/>
      <c r="H23" s="21"/>
      <c r="I23" s="22"/>
      <c r="J23" s="22"/>
      <c r="K23" s="22"/>
      <c r="L23" s="22"/>
      <c r="M23" s="22"/>
      <c r="N23" s="23"/>
      <c r="O23" s="22"/>
      <c r="P23" s="22"/>
      <c r="Q23" s="22"/>
      <c r="R23" s="22"/>
      <c r="S23" s="22"/>
      <c r="T23" s="22"/>
      <c r="U23" s="24"/>
      <c r="V23" s="22"/>
      <c r="W23" s="22"/>
      <c r="X23" s="22"/>
      <c r="Y23" s="22"/>
      <c r="Z23" s="22"/>
      <c r="AA23" s="22"/>
      <c r="AB23" s="24"/>
      <c r="AC23" s="25"/>
      <c r="AD23" s="22"/>
      <c r="AE23" s="25"/>
      <c r="AF23" s="25"/>
      <c r="AG23" s="25"/>
      <c r="AH23" s="26"/>
    </row>
    <row r="24" spans="2:59" s="27" customFormat="1" ht="18.75" customHeight="1" x14ac:dyDescent="0.4">
      <c r="B24" s="186"/>
      <c r="C24" s="243" t="s">
        <v>26</v>
      </c>
      <c r="D24" s="244"/>
      <c r="E24" s="244"/>
      <c r="F24" s="244"/>
      <c r="G24" s="244"/>
      <c r="H24" s="28"/>
      <c r="I24" s="29" t="s">
        <v>24</v>
      </c>
      <c r="J24" s="29"/>
      <c r="K24" s="29"/>
      <c r="L24" s="29"/>
      <c r="M24" s="29"/>
      <c r="N24" s="30"/>
      <c r="O24" s="29"/>
      <c r="P24" s="29" t="s">
        <v>25</v>
      </c>
      <c r="Q24" s="29"/>
      <c r="R24" s="29"/>
      <c r="S24" s="29"/>
      <c r="T24" s="29"/>
      <c r="U24" s="31"/>
      <c r="V24" s="29"/>
      <c r="W24" s="29" t="s">
        <v>23</v>
      </c>
      <c r="X24" s="29"/>
      <c r="Y24" s="29"/>
      <c r="Z24" s="29"/>
      <c r="AA24" s="29"/>
      <c r="AB24" s="31"/>
      <c r="AC24" s="32"/>
      <c r="AD24" s="29" t="s">
        <v>23</v>
      </c>
      <c r="AE24" s="32"/>
      <c r="AF24" s="32"/>
      <c r="AG24" s="32"/>
      <c r="AH24" s="36"/>
    </row>
    <row r="25" spans="2:59" s="27" customFormat="1" ht="18.75" customHeight="1" x14ac:dyDescent="0.4">
      <c r="B25" s="186"/>
      <c r="C25" s="245"/>
      <c r="D25" s="246"/>
      <c r="E25" s="246"/>
      <c r="F25" s="246"/>
      <c r="G25" s="246"/>
      <c r="H25" s="47"/>
      <c r="I25" s="33" t="s">
        <v>20</v>
      </c>
      <c r="J25" s="33"/>
      <c r="K25" s="33"/>
      <c r="L25" s="33"/>
      <c r="M25" s="33"/>
      <c r="N25" s="34"/>
      <c r="O25" s="33"/>
      <c r="P25" s="33" t="s">
        <v>21</v>
      </c>
      <c r="Q25" s="33"/>
      <c r="R25" s="33"/>
      <c r="S25" s="33"/>
      <c r="T25" s="33"/>
      <c r="U25" s="35"/>
      <c r="V25" s="33"/>
      <c r="W25" s="33" t="s">
        <v>22</v>
      </c>
      <c r="X25" s="33"/>
      <c r="Y25" s="33"/>
      <c r="Z25" s="33"/>
      <c r="AA25" s="33"/>
      <c r="AB25" s="35"/>
      <c r="AC25" s="76"/>
      <c r="AD25" s="33" t="s">
        <v>21</v>
      </c>
      <c r="AE25" s="76"/>
      <c r="AF25" s="76"/>
      <c r="AG25" s="76"/>
      <c r="AH25" s="77"/>
    </row>
    <row r="26" spans="2:59" ht="31.5" customHeight="1" x14ac:dyDescent="0.4">
      <c r="B26" s="186" t="s">
        <v>28</v>
      </c>
      <c r="C26" s="214" t="s">
        <v>30</v>
      </c>
      <c r="D26" s="214"/>
      <c r="E26" s="214"/>
      <c r="F26" s="214"/>
      <c r="G26" s="215"/>
      <c r="H26" s="73" t="s">
        <v>16</v>
      </c>
      <c r="I26" s="216" t="s">
        <v>67</v>
      </c>
      <c r="J26" s="212"/>
      <c r="K26" s="212"/>
      <c r="L26" s="212"/>
      <c r="M26" s="212"/>
      <c r="N26" s="212"/>
      <c r="O26" s="212"/>
      <c r="P26" s="213"/>
      <c r="Q26" s="74" t="s">
        <v>17</v>
      </c>
      <c r="R26" s="75" t="s">
        <v>18</v>
      </c>
      <c r="S26" s="212" t="s">
        <v>34</v>
      </c>
      <c r="T26" s="212"/>
      <c r="U26" s="217"/>
      <c r="V26" s="218" t="s">
        <v>36</v>
      </c>
      <c r="W26" s="219"/>
      <c r="X26" s="219"/>
      <c r="Y26" s="219"/>
      <c r="Z26" s="219"/>
      <c r="AA26" s="219"/>
      <c r="AB26" s="219"/>
      <c r="AC26" s="219"/>
      <c r="AD26" s="219"/>
      <c r="AE26" s="219"/>
      <c r="AF26" s="219"/>
      <c r="AG26" s="219"/>
      <c r="AH26" s="220"/>
      <c r="AI26" s="14"/>
      <c r="AL26" s="14"/>
      <c r="AW26" s="14"/>
      <c r="AX26" s="14"/>
      <c r="AY26" s="14"/>
      <c r="AZ26" s="14"/>
      <c r="BA26" s="14"/>
      <c r="BB26" s="14"/>
      <c r="BC26" s="14"/>
      <c r="BD26" s="14"/>
      <c r="BE26" s="14"/>
      <c r="BF26" s="14"/>
      <c r="BG26" s="14"/>
    </row>
    <row r="27" spans="2:59" ht="31.5" customHeight="1" x14ac:dyDescent="0.4">
      <c r="B27" s="186"/>
      <c r="C27" s="221" t="s">
        <v>145</v>
      </c>
      <c r="D27" s="222"/>
      <c r="E27" s="222"/>
      <c r="F27" s="222"/>
      <c r="G27" s="223"/>
      <c r="H27" s="40" t="s">
        <v>16</v>
      </c>
      <c r="I27" s="224" t="s">
        <v>68</v>
      </c>
      <c r="J27" s="225"/>
      <c r="K27" s="225"/>
      <c r="L27" s="225"/>
      <c r="M27" s="225"/>
      <c r="N27" s="225"/>
      <c r="O27" s="225"/>
      <c r="P27" s="226"/>
      <c r="Q27" s="41" t="s">
        <v>17</v>
      </c>
      <c r="R27" s="22" t="s">
        <v>18</v>
      </c>
      <c r="S27" s="227" t="s">
        <v>37</v>
      </c>
      <c r="T27" s="227"/>
      <c r="U27" s="228"/>
      <c r="V27" s="229" t="s">
        <v>56</v>
      </c>
      <c r="W27" s="230"/>
      <c r="X27" s="230"/>
      <c r="Y27" s="230"/>
      <c r="Z27" s="230"/>
      <c r="AA27" s="230"/>
      <c r="AB27" s="230"/>
      <c r="AC27" s="230"/>
      <c r="AD27" s="230"/>
      <c r="AE27" s="230"/>
      <c r="AF27" s="230"/>
      <c r="AG27" s="230"/>
      <c r="AH27" s="231"/>
      <c r="AI27" s="14"/>
      <c r="AW27" s="14"/>
      <c r="AX27" s="14"/>
      <c r="AY27" s="14"/>
      <c r="AZ27" s="14"/>
      <c r="BA27" s="14"/>
      <c r="BB27" s="14"/>
      <c r="BC27" s="14"/>
      <c r="BD27" s="14"/>
      <c r="BE27" s="14"/>
      <c r="BF27" s="14"/>
      <c r="BG27" s="14"/>
    </row>
    <row r="28" spans="2:59" ht="31.5" customHeight="1" x14ac:dyDescent="0.4">
      <c r="B28" s="186"/>
      <c r="C28" s="237" t="s">
        <v>146</v>
      </c>
      <c r="D28" s="237"/>
      <c r="E28" s="237"/>
      <c r="F28" s="237"/>
      <c r="G28" s="238"/>
      <c r="H28" s="40" t="s">
        <v>16</v>
      </c>
      <c r="I28" s="42"/>
      <c r="J28" s="43"/>
      <c r="K28" s="43"/>
      <c r="L28" s="43"/>
      <c r="M28" s="43"/>
      <c r="N28" s="44"/>
      <c r="O28" s="45"/>
      <c r="P28" s="45"/>
      <c r="Q28" s="41" t="s">
        <v>17</v>
      </c>
      <c r="R28" s="22" t="s">
        <v>18</v>
      </c>
      <c r="S28" s="225"/>
      <c r="T28" s="225"/>
      <c r="U28" s="239"/>
      <c r="V28" s="45"/>
      <c r="W28" s="45"/>
      <c r="X28" s="45"/>
      <c r="Y28" s="45"/>
      <c r="Z28" s="45"/>
      <c r="AA28" s="45"/>
      <c r="AB28" s="45"/>
      <c r="AC28" s="45"/>
      <c r="AD28" s="45"/>
      <c r="AE28" s="45"/>
      <c r="AF28" s="45"/>
      <c r="AG28" s="45"/>
      <c r="AH28" s="46"/>
      <c r="AI28" s="14"/>
      <c r="AM28" s="14"/>
      <c r="AW28" s="14"/>
      <c r="AX28" s="14"/>
      <c r="AY28" s="14"/>
      <c r="AZ28" s="14"/>
      <c r="BA28" s="14"/>
      <c r="BB28" s="14"/>
      <c r="BC28" s="14"/>
      <c r="BD28" s="14"/>
      <c r="BE28" s="14"/>
      <c r="BF28" s="14"/>
      <c r="BG28" s="14"/>
    </row>
    <row r="29" spans="2:59" ht="18" customHeight="1" x14ac:dyDescent="0.4">
      <c r="B29" s="186" t="s">
        <v>29</v>
      </c>
      <c r="C29" s="187" t="s">
        <v>31</v>
      </c>
      <c r="D29" s="188"/>
      <c r="E29" s="188"/>
      <c r="F29" s="188"/>
      <c r="G29" s="188"/>
      <c r="H29" s="189" t="s">
        <v>69</v>
      </c>
      <c r="I29" s="190"/>
      <c r="J29" s="190"/>
      <c r="K29" s="190"/>
      <c r="L29" s="190"/>
      <c r="M29" s="190"/>
      <c r="N29" s="190"/>
      <c r="O29" s="190"/>
      <c r="P29" s="190"/>
      <c r="Q29" s="190"/>
      <c r="R29" s="190"/>
      <c r="S29" s="191" t="s">
        <v>32</v>
      </c>
      <c r="T29" s="192"/>
      <c r="U29" s="192"/>
      <c r="V29" s="192"/>
      <c r="W29" s="193"/>
      <c r="X29" s="197" t="s">
        <v>63</v>
      </c>
      <c r="Y29" s="198"/>
      <c r="Z29" s="198"/>
      <c r="AA29" s="198"/>
      <c r="AB29" s="198"/>
      <c r="AC29" s="198"/>
      <c r="AD29" s="198"/>
      <c r="AE29" s="198"/>
      <c r="AF29" s="198"/>
      <c r="AG29" s="198"/>
      <c r="AH29" s="199"/>
      <c r="AQ29" s="14"/>
      <c r="AR29" s="14"/>
      <c r="AS29" s="14"/>
      <c r="AT29" s="14"/>
      <c r="AU29" s="14"/>
      <c r="AV29" s="14"/>
      <c r="AW29" s="14"/>
      <c r="AX29" s="14"/>
      <c r="AY29" s="14"/>
      <c r="AZ29" s="14"/>
      <c r="BA29" s="14"/>
      <c r="BB29" s="14"/>
      <c r="BC29" s="14"/>
    </row>
    <row r="30" spans="2:59" ht="15.75" customHeight="1" x14ac:dyDescent="0.4">
      <c r="B30" s="186"/>
      <c r="C30" s="188"/>
      <c r="D30" s="188"/>
      <c r="E30" s="188"/>
      <c r="F30" s="188"/>
      <c r="G30" s="188"/>
      <c r="H30" s="190"/>
      <c r="I30" s="190"/>
      <c r="J30" s="190"/>
      <c r="K30" s="190"/>
      <c r="L30" s="190"/>
      <c r="M30" s="190"/>
      <c r="N30" s="190"/>
      <c r="O30" s="190"/>
      <c r="P30" s="190"/>
      <c r="Q30" s="190"/>
      <c r="R30" s="190"/>
      <c r="S30" s="194"/>
      <c r="T30" s="195"/>
      <c r="U30" s="195"/>
      <c r="V30" s="195"/>
      <c r="W30" s="196"/>
      <c r="X30" s="200"/>
      <c r="Y30" s="201"/>
      <c r="Z30" s="201"/>
      <c r="AA30" s="201"/>
      <c r="AB30" s="201"/>
      <c r="AC30" s="201"/>
      <c r="AD30" s="201"/>
      <c r="AE30" s="201"/>
      <c r="AF30" s="201"/>
      <c r="AG30" s="201"/>
      <c r="AH30" s="202"/>
      <c r="AJ30" s="14"/>
      <c r="AK30" s="14"/>
      <c r="AM30" s="14"/>
      <c r="AQ30" s="14"/>
      <c r="AR30" s="14"/>
      <c r="AS30" s="14"/>
      <c r="AT30" s="14"/>
      <c r="AU30" s="14"/>
      <c r="AV30" s="14"/>
      <c r="AW30" s="14"/>
      <c r="AX30" s="14"/>
      <c r="AY30" s="14"/>
      <c r="AZ30" s="14"/>
      <c r="BA30" s="14"/>
      <c r="BB30" s="14"/>
      <c r="BC30" s="14"/>
    </row>
    <row r="31" spans="2:59" ht="24.75" customHeight="1" x14ac:dyDescent="0.4">
      <c r="B31" s="186"/>
      <c r="C31" s="187" t="s">
        <v>33</v>
      </c>
      <c r="D31" s="187"/>
      <c r="E31" s="187"/>
      <c r="F31" s="187"/>
      <c r="G31" s="187"/>
      <c r="H31" s="203" t="s">
        <v>57</v>
      </c>
      <c r="I31" s="204"/>
      <c r="J31" s="204"/>
      <c r="K31" s="204"/>
      <c r="L31" s="204"/>
      <c r="M31" s="204"/>
      <c r="N31" s="204"/>
      <c r="O31" s="204"/>
      <c r="P31" s="204"/>
      <c r="Q31" s="204"/>
      <c r="R31" s="205"/>
      <c r="S31" s="194" t="s">
        <v>27</v>
      </c>
      <c r="T31" s="195"/>
      <c r="U31" s="195"/>
      <c r="V31" s="195"/>
      <c r="W31" s="196"/>
      <c r="X31" s="206" t="s">
        <v>58</v>
      </c>
      <c r="Y31" s="207"/>
      <c r="Z31" s="207"/>
      <c r="AA31" s="207"/>
      <c r="AB31" s="207"/>
      <c r="AC31" s="207"/>
      <c r="AD31" s="207"/>
      <c r="AE31" s="207"/>
      <c r="AF31" s="207"/>
      <c r="AG31" s="207"/>
      <c r="AH31" s="208"/>
      <c r="AQ31" s="14"/>
      <c r="AR31" s="14"/>
      <c r="AS31" s="14"/>
      <c r="AT31" s="14"/>
      <c r="AU31" s="14"/>
      <c r="AV31" s="14"/>
      <c r="AW31" s="14"/>
      <c r="AX31" s="14"/>
      <c r="AY31" s="14"/>
      <c r="AZ31" s="14"/>
      <c r="BA31" s="14"/>
      <c r="BB31" s="14"/>
      <c r="BC31" s="14"/>
    </row>
    <row r="32" spans="2:59" ht="18" customHeight="1" x14ac:dyDescent="0.4">
      <c r="B32" s="186"/>
      <c r="C32" s="187" t="s">
        <v>39</v>
      </c>
      <c r="D32" s="187"/>
      <c r="E32" s="187"/>
      <c r="F32" s="187"/>
      <c r="G32" s="187"/>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row>
    <row r="33" spans="2:36" ht="18" customHeight="1" x14ac:dyDescent="0.4">
      <c r="B33" s="186"/>
      <c r="C33" s="187"/>
      <c r="D33" s="187"/>
      <c r="E33" s="187"/>
      <c r="F33" s="187"/>
      <c r="G33" s="187"/>
      <c r="H33" s="47" t="s">
        <v>2</v>
      </c>
      <c r="I33" s="210"/>
      <c r="J33" s="210"/>
      <c r="K33" s="210"/>
      <c r="L33" s="211"/>
      <c r="M33" s="212"/>
      <c r="N33" s="212"/>
      <c r="O33" s="212"/>
      <c r="P33" s="212"/>
      <c r="Q33" s="212"/>
      <c r="R33" s="212"/>
      <c r="S33" s="212"/>
      <c r="T33" s="212"/>
      <c r="U33" s="212"/>
      <c r="V33" s="212"/>
      <c r="W33" s="212"/>
      <c r="X33" s="212"/>
      <c r="Y33" s="212"/>
      <c r="Z33" s="212"/>
      <c r="AA33" s="212"/>
      <c r="AB33" s="212"/>
      <c r="AC33" s="212"/>
      <c r="AD33" s="212"/>
      <c r="AE33" s="212"/>
      <c r="AF33" s="212"/>
      <c r="AG33" s="212"/>
      <c r="AH33" s="213"/>
    </row>
    <row r="34" spans="2:36" ht="18" customHeight="1" thickBot="1" x14ac:dyDescent="0.45">
      <c r="C34" s="11"/>
      <c r="D34" s="48" t="s">
        <v>7</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2:36" ht="18" customHeight="1" x14ac:dyDescent="0.4">
      <c r="C35" s="11"/>
      <c r="D35" s="166" t="s">
        <v>3</v>
      </c>
      <c r="E35" s="167"/>
      <c r="F35" s="167"/>
      <c r="G35" s="167"/>
      <c r="H35" s="167"/>
      <c r="I35" s="167"/>
      <c r="J35" s="167"/>
      <c r="K35" s="168"/>
      <c r="L35" s="167" t="s">
        <v>4</v>
      </c>
      <c r="M35" s="167"/>
      <c r="N35" s="167"/>
      <c r="O35" s="167"/>
      <c r="P35" s="167"/>
      <c r="Q35" s="167"/>
      <c r="R35" s="167"/>
      <c r="S35" s="167"/>
      <c r="T35" s="168"/>
      <c r="U35" s="169" t="s">
        <v>5</v>
      </c>
      <c r="V35" s="167"/>
      <c r="W35" s="167"/>
      <c r="X35" s="167"/>
      <c r="Y35" s="167"/>
      <c r="Z35" s="168"/>
      <c r="AA35" s="170" t="s">
        <v>84</v>
      </c>
      <c r="AB35" s="171"/>
      <c r="AC35" s="171"/>
      <c r="AD35" s="171"/>
      <c r="AE35" s="171"/>
      <c r="AF35" s="171"/>
      <c r="AG35" s="172"/>
      <c r="AH35" s="11"/>
    </row>
    <row r="36" spans="2:36" ht="68.25" customHeight="1" x14ac:dyDescent="0.15">
      <c r="C36" s="11"/>
      <c r="D36" s="174" t="s">
        <v>38</v>
      </c>
      <c r="E36" s="175"/>
      <c r="F36" s="175"/>
      <c r="G36" s="175"/>
      <c r="H36" s="175"/>
      <c r="I36" s="49"/>
      <c r="J36" s="49"/>
      <c r="K36" s="49"/>
      <c r="L36" s="176" t="s">
        <v>59</v>
      </c>
      <c r="M36" s="175"/>
      <c r="N36" s="175"/>
      <c r="O36" s="175"/>
      <c r="P36" s="175"/>
      <c r="Q36" s="175"/>
      <c r="R36" s="50"/>
      <c r="S36" s="50"/>
      <c r="T36" s="51"/>
      <c r="U36" s="177"/>
      <c r="V36" s="178"/>
      <c r="W36" s="178"/>
      <c r="X36" s="178"/>
      <c r="Y36" s="178"/>
      <c r="Z36" s="179"/>
      <c r="AA36" s="67">
        <v>1</v>
      </c>
      <c r="AB36" s="68">
        <v>2</v>
      </c>
      <c r="AC36" s="68">
        <v>3</v>
      </c>
      <c r="AD36" s="68">
        <v>4</v>
      </c>
      <c r="AE36" s="68">
        <v>5</v>
      </c>
      <c r="AF36" s="68">
        <v>6</v>
      </c>
      <c r="AG36" s="69">
        <v>7</v>
      </c>
      <c r="AH36" s="11"/>
    </row>
    <row r="37" spans="2:36" ht="19.5" customHeight="1" x14ac:dyDescent="0.4">
      <c r="C37" s="11"/>
      <c r="D37" s="180" t="s">
        <v>6</v>
      </c>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2"/>
      <c r="AH37" s="11"/>
    </row>
    <row r="38" spans="2:36" ht="27" customHeight="1" thickBot="1" x14ac:dyDescent="0.2">
      <c r="C38" s="11"/>
      <c r="D38" s="52" t="s">
        <v>70</v>
      </c>
      <c r="E38" s="53" t="s">
        <v>71</v>
      </c>
      <c r="F38" s="53" t="s">
        <v>72</v>
      </c>
      <c r="G38" s="53" t="s">
        <v>71</v>
      </c>
      <c r="H38" s="53" t="s">
        <v>73</v>
      </c>
      <c r="I38" s="53" t="s">
        <v>74</v>
      </c>
      <c r="J38" s="53" t="s">
        <v>75</v>
      </c>
      <c r="K38" s="53" t="s">
        <v>76</v>
      </c>
      <c r="L38" s="53" t="s">
        <v>77</v>
      </c>
      <c r="M38" s="53" t="s">
        <v>78</v>
      </c>
      <c r="N38" s="53" t="s">
        <v>73</v>
      </c>
      <c r="O38" s="53" t="s">
        <v>79</v>
      </c>
      <c r="P38" s="53" t="s">
        <v>80</v>
      </c>
      <c r="Q38" s="53" t="s">
        <v>81</v>
      </c>
      <c r="R38" s="53" t="s">
        <v>73</v>
      </c>
      <c r="S38" s="53" t="s">
        <v>82</v>
      </c>
      <c r="T38" s="53"/>
      <c r="U38" s="53"/>
      <c r="V38" s="53"/>
      <c r="W38" s="53"/>
      <c r="X38" s="54"/>
      <c r="Y38" s="54"/>
      <c r="Z38" s="54"/>
      <c r="AA38" s="54"/>
      <c r="AB38" s="54"/>
      <c r="AC38" s="54"/>
      <c r="AD38" s="54"/>
      <c r="AE38" s="54"/>
      <c r="AF38" s="54"/>
      <c r="AG38" s="55"/>
      <c r="AH38" s="11"/>
    </row>
    <row r="39" spans="2:36" ht="19.5" customHeight="1" x14ac:dyDescent="0.15">
      <c r="C39" s="11"/>
      <c r="D39" s="56" t="s">
        <v>47</v>
      </c>
      <c r="E39" s="57"/>
      <c r="F39" s="57"/>
      <c r="G39" s="57"/>
      <c r="H39" s="57"/>
      <c r="I39" s="57"/>
      <c r="J39" s="57"/>
      <c r="K39" s="57"/>
      <c r="L39" s="57"/>
      <c r="M39" s="57"/>
      <c r="N39" s="57"/>
      <c r="O39" s="57"/>
      <c r="P39" s="57"/>
      <c r="Q39" s="57"/>
      <c r="R39" s="57"/>
      <c r="S39" s="57"/>
      <c r="T39" s="57"/>
      <c r="U39" s="57"/>
      <c r="V39" s="57"/>
      <c r="W39" s="57"/>
      <c r="X39" s="58"/>
      <c r="Y39" s="58"/>
      <c r="Z39" s="58"/>
      <c r="AA39" s="58"/>
      <c r="AB39" s="58"/>
      <c r="AC39" s="58"/>
      <c r="AD39" s="58"/>
      <c r="AE39" s="58"/>
      <c r="AF39" s="58"/>
      <c r="AG39" s="58"/>
      <c r="AH39" s="11"/>
      <c r="AJ39" s="59"/>
    </row>
    <row r="40" spans="2:36" ht="18" customHeight="1" x14ac:dyDescent="0.15">
      <c r="C40" s="11"/>
      <c r="D40" s="56" t="s">
        <v>48</v>
      </c>
      <c r="E40" s="57"/>
      <c r="F40" s="57"/>
      <c r="G40" s="57"/>
      <c r="H40" s="57"/>
      <c r="I40" s="57"/>
      <c r="J40" s="57"/>
      <c r="K40" s="57"/>
      <c r="L40" s="57"/>
      <c r="M40" s="57"/>
      <c r="N40" s="57"/>
      <c r="O40" s="57"/>
      <c r="P40" s="57"/>
      <c r="Q40" s="57"/>
      <c r="R40" s="57"/>
      <c r="S40" s="57"/>
      <c r="T40" s="57"/>
      <c r="U40" s="57"/>
      <c r="V40" s="57"/>
      <c r="W40" s="57"/>
      <c r="X40" s="58"/>
      <c r="Y40" s="58"/>
      <c r="Z40" s="58"/>
      <c r="AA40" s="58"/>
      <c r="AB40" s="58"/>
      <c r="AC40" s="58"/>
      <c r="AD40" s="58"/>
      <c r="AE40" s="58"/>
      <c r="AF40" s="58"/>
      <c r="AG40" s="58"/>
      <c r="AH40" s="11"/>
      <c r="AJ40" s="59"/>
    </row>
    <row r="41" spans="2:36" ht="18" customHeight="1" x14ac:dyDescent="0.15">
      <c r="C41" s="11"/>
      <c r="D41" s="183" t="s">
        <v>40</v>
      </c>
      <c r="E41" s="183"/>
      <c r="F41" s="183"/>
      <c r="G41" s="183"/>
      <c r="H41" s="184" t="s">
        <v>42</v>
      </c>
      <c r="I41" s="184"/>
      <c r="J41" s="184"/>
      <c r="K41" s="184"/>
      <c r="L41" s="184"/>
      <c r="M41" s="184"/>
      <c r="N41" s="184"/>
      <c r="O41" s="185" t="s">
        <v>43</v>
      </c>
      <c r="P41" s="185"/>
      <c r="Q41" s="185"/>
      <c r="R41" s="185"/>
      <c r="S41" s="185"/>
      <c r="T41" s="185"/>
      <c r="U41" s="185"/>
      <c r="V41" s="185" t="s">
        <v>44</v>
      </c>
      <c r="W41" s="185"/>
      <c r="X41" s="185"/>
      <c r="Y41" s="185"/>
      <c r="Z41" s="185"/>
      <c r="AA41" s="185"/>
      <c r="AB41" s="185"/>
      <c r="AC41" s="184" t="s">
        <v>41</v>
      </c>
      <c r="AD41" s="184"/>
      <c r="AE41" s="184"/>
      <c r="AF41" s="184"/>
      <c r="AG41" s="184"/>
      <c r="AH41" s="11"/>
      <c r="AJ41" s="59"/>
    </row>
    <row r="42" spans="2:36" ht="11.25" customHeight="1" x14ac:dyDescent="0.15">
      <c r="C42" s="11"/>
      <c r="D42" s="183"/>
      <c r="E42" s="183"/>
      <c r="F42" s="183"/>
      <c r="G42" s="183"/>
      <c r="H42" s="184"/>
      <c r="I42" s="184"/>
      <c r="J42" s="184"/>
      <c r="K42" s="184"/>
      <c r="L42" s="184"/>
      <c r="M42" s="184"/>
      <c r="N42" s="184"/>
      <c r="O42" s="185"/>
      <c r="P42" s="185"/>
      <c r="Q42" s="185"/>
      <c r="R42" s="185"/>
      <c r="S42" s="185"/>
      <c r="T42" s="185"/>
      <c r="U42" s="185"/>
      <c r="V42" s="185"/>
      <c r="W42" s="185"/>
      <c r="X42" s="185"/>
      <c r="Y42" s="185"/>
      <c r="Z42" s="185"/>
      <c r="AA42" s="185"/>
      <c r="AB42" s="185"/>
      <c r="AC42" s="184"/>
      <c r="AD42" s="184"/>
      <c r="AE42" s="184"/>
      <c r="AF42" s="184"/>
      <c r="AG42" s="184"/>
      <c r="AH42" s="11"/>
      <c r="AJ42" s="59"/>
    </row>
    <row r="43" spans="2:36" ht="27" customHeight="1" x14ac:dyDescent="0.15">
      <c r="C43" s="11"/>
      <c r="D43" s="183"/>
      <c r="E43" s="183"/>
      <c r="F43" s="183"/>
      <c r="G43" s="183"/>
      <c r="H43" s="165" t="s">
        <v>83</v>
      </c>
      <c r="I43" s="165"/>
      <c r="J43" s="165"/>
      <c r="K43" s="165"/>
      <c r="L43" s="165"/>
      <c r="M43" s="165"/>
      <c r="N43" s="165"/>
      <c r="O43" s="165" t="s">
        <v>45</v>
      </c>
      <c r="P43" s="165"/>
      <c r="Q43" s="165"/>
      <c r="R43" s="165"/>
      <c r="S43" s="165"/>
      <c r="T43" s="165"/>
      <c r="U43" s="165"/>
      <c r="V43" s="173" t="s">
        <v>46</v>
      </c>
      <c r="W43" s="173"/>
      <c r="X43" s="173"/>
      <c r="Y43" s="173"/>
      <c r="Z43" s="173"/>
      <c r="AA43" s="173"/>
      <c r="AB43" s="173"/>
      <c r="AC43" s="165"/>
      <c r="AD43" s="165"/>
      <c r="AE43" s="165"/>
      <c r="AF43" s="165"/>
      <c r="AG43" s="165"/>
      <c r="AH43" s="11"/>
      <c r="AJ43" s="59"/>
    </row>
    <row r="44" spans="2:36" s="2" customFormat="1" ht="10.5" customHeight="1" x14ac:dyDescent="0.4">
      <c r="C44" s="60"/>
      <c r="D44" s="61"/>
      <c r="E44" s="60"/>
      <c r="F44" s="62"/>
      <c r="G44" s="61"/>
      <c r="H44" s="60"/>
      <c r="I44" s="61"/>
      <c r="J44" s="61"/>
      <c r="K44" s="61"/>
      <c r="L44" s="61"/>
      <c r="M44" s="61"/>
      <c r="N44" s="61"/>
      <c r="O44" s="63"/>
      <c r="P44" s="63"/>
      <c r="Q44" s="64"/>
      <c r="R44" s="61"/>
      <c r="S44" s="61"/>
      <c r="T44" s="61"/>
      <c r="U44" s="61"/>
      <c r="V44" s="61"/>
      <c r="W44" s="61"/>
      <c r="X44" s="61"/>
      <c r="Y44" s="61"/>
      <c r="Z44" s="61"/>
      <c r="AA44" s="61"/>
      <c r="AB44" s="61"/>
      <c r="AC44" s="61"/>
      <c r="AD44" s="61"/>
      <c r="AE44" s="61"/>
      <c r="AF44" s="61"/>
      <c r="AG44" s="61"/>
      <c r="AH44" s="61"/>
    </row>
    <row r="45" spans="2:36" s="2" customFormat="1" ht="18" customHeight="1" x14ac:dyDescent="0.4">
      <c r="C45" s="60"/>
      <c r="D45" s="65"/>
      <c r="E45" s="60"/>
      <c r="F45" s="62"/>
      <c r="G45" s="61"/>
      <c r="H45" s="66"/>
      <c r="I45" s="61"/>
      <c r="J45" s="61"/>
      <c r="K45" s="61"/>
      <c r="L45" s="61"/>
      <c r="M45" s="163"/>
      <c r="N45" s="163" t="s">
        <v>199</v>
      </c>
      <c r="O45" s="61"/>
      <c r="P45" s="61"/>
      <c r="Q45" s="61"/>
      <c r="R45" s="61"/>
      <c r="S45" s="61"/>
      <c r="T45" s="61"/>
      <c r="U45" s="61"/>
      <c r="V45" s="61"/>
      <c r="W45" s="61"/>
      <c r="X45" s="61"/>
      <c r="Y45" s="61"/>
      <c r="Z45" s="61"/>
      <c r="AA45" s="61"/>
      <c r="AB45" s="61"/>
      <c r="AC45" s="61"/>
      <c r="AD45" s="61"/>
      <c r="AE45" s="61"/>
      <c r="AF45" s="61"/>
      <c r="AG45" s="61"/>
      <c r="AH45" s="61"/>
    </row>
    <row r="46" spans="2:36" s="2" customFormat="1" ht="18" customHeight="1" x14ac:dyDescent="0.4">
      <c r="C46" s="60"/>
      <c r="D46" s="61"/>
      <c r="E46" s="60"/>
      <c r="F46" s="62"/>
      <c r="G46" s="61"/>
      <c r="H46" s="60"/>
      <c r="I46" s="61"/>
      <c r="J46" s="61"/>
      <c r="K46" s="61"/>
      <c r="L46" s="61"/>
      <c r="M46" s="61"/>
      <c r="N46" s="61"/>
      <c r="O46" s="63"/>
      <c r="P46" s="63"/>
      <c r="Q46" s="64"/>
      <c r="R46" s="61"/>
      <c r="S46" s="61"/>
      <c r="T46" s="61"/>
      <c r="U46" s="61"/>
      <c r="V46" s="61"/>
      <c r="W46" s="61"/>
      <c r="X46" s="61"/>
      <c r="Y46" s="61"/>
      <c r="Z46" s="61"/>
      <c r="AA46" s="61"/>
      <c r="AB46" s="61"/>
      <c r="AC46" s="61"/>
      <c r="AD46" s="61"/>
      <c r="AE46" s="61"/>
      <c r="AF46" s="61"/>
      <c r="AG46" s="61"/>
      <c r="AH46" s="61"/>
    </row>
  </sheetData>
  <mergeCells count="74">
    <mergeCell ref="C4:J4"/>
    <mergeCell ref="V4:AG4"/>
    <mergeCell ref="C5:J5"/>
    <mergeCell ref="V5:AG5"/>
    <mergeCell ref="S26:U26"/>
    <mergeCell ref="P13:U14"/>
    <mergeCell ref="B7:AH7"/>
    <mergeCell ref="C9:AG10"/>
    <mergeCell ref="C26:G26"/>
    <mergeCell ref="S20:W21"/>
    <mergeCell ref="H22:J22"/>
    <mergeCell ref="L22:N22"/>
    <mergeCell ref="C28:G28"/>
    <mergeCell ref="AB20:AB21"/>
    <mergeCell ref="AD20:AD21"/>
    <mergeCell ref="C17:G17"/>
    <mergeCell ref="L17:AH17"/>
    <mergeCell ref="X18:AH19"/>
    <mergeCell ref="C19:G19"/>
    <mergeCell ref="H19:R19"/>
    <mergeCell ref="S18:W19"/>
    <mergeCell ref="C18:G18"/>
    <mergeCell ref="H18:R18"/>
    <mergeCell ref="C22:G22"/>
    <mergeCell ref="C20:G20"/>
    <mergeCell ref="AF20:AF21"/>
    <mergeCell ref="I26:P26"/>
    <mergeCell ref="V26:AH26"/>
    <mergeCell ref="D36:H36"/>
    <mergeCell ref="L36:Q36"/>
    <mergeCell ref="AA35:AG35"/>
    <mergeCell ref="C32:G33"/>
    <mergeCell ref="V27:AH27"/>
    <mergeCell ref="I27:P27"/>
    <mergeCell ref="L35:T35"/>
    <mergeCell ref="U35:Z35"/>
    <mergeCell ref="I33:L33"/>
    <mergeCell ref="M33:AH33"/>
    <mergeCell ref="X31:AH31"/>
    <mergeCell ref="C31:G31"/>
    <mergeCell ref="H31:R31"/>
    <mergeCell ref="S31:W31"/>
    <mergeCell ref="U36:Z36"/>
    <mergeCell ref="C27:G27"/>
    <mergeCell ref="D41:G43"/>
    <mergeCell ref="H43:N43"/>
    <mergeCell ref="AC41:AG42"/>
    <mergeCell ref="O43:U43"/>
    <mergeCell ref="V43:AB43"/>
    <mergeCell ref="AC43:AG43"/>
    <mergeCell ref="H41:N42"/>
    <mergeCell ref="O41:U42"/>
    <mergeCell ref="V41:AB42"/>
    <mergeCell ref="D37:AG37"/>
    <mergeCell ref="D35:K35"/>
    <mergeCell ref="X29:AH30"/>
    <mergeCell ref="B29:B33"/>
    <mergeCell ref="C21:G21"/>
    <mergeCell ref="H21:R21"/>
    <mergeCell ref="C23:G23"/>
    <mergeCell ref="H32:AH32"/>
    <mergeCell ref="S27:U27"/>
    <mergeCell ref="S28:U28"/>
    <mergeCell ref="C29:G30"/>
    <mergeCell ref="B17:B25"/>
    <mergeCell ref="B26:B28"/>
    <mergeCell ref="I17:K17"/>
    <mergeCell ref="H20:R20"/>
    <mergeCell ref="C24:G25"/>
    <mergeCell ref="H29:R30"/>
    <mergeCell ref="S29:W30"/>
    <mergeCell ref="O22:Q22"/>
    <mergeCell ref="S22:W22"/>
    <mergeCell ref="X22:AH22"/>
  </mergeCells>
  <phoneticPr fontId="1"/>
  <hyperlinks>
    <hyperlink ref="X31" r:id="rId1"/>
  </hyperlinks>
  <pageMargins left="0.39370078740157483" right="0.31496062992125984" top="0.35433070866141736" bottom="0" header="0.31496062992125984" footer="0"/>
  <pageSetup paperSize="9" scale="82" fitToWidth="0"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23</xdr:col>
                    <xdr:colOff>66675</xdr:colOff>
                    <xdr:row>19</xdr:row>
                    <xdr:rowOff>0</xdr:rowOff>
                  </from>
                  <to>
                    <xdr:col>25</xdr:col>
                    <xdr:colOff>190500</xdr:colOff>
                    <xdr:row>20</xdr:row>
                    <xdr:rowOff>142875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23</xdr:col>
                    <xdr:colOff>66675</xdr:colOff>
                    <xdr:row>20</xdr:row>
                    <xdr:rowOff>19050</xdr:rowOff>
                  </from>
                  <to>
                    <xdr:col>25</xdr:col>
                    <xdr:colOff>200025</xdr:colOff>
                    <xdr:row>20</xdr:row>
                    <xdr:rowOff>266700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14</xdr:col>
                    <xdr:colOff>152400</xdr:colOff>
                    <xdr:row>22</xdr:row>
                    <xdr:rowOff>123825</xdr:rowOff>
                  </from>
                  <to>
                    <xdr:col>18</xdr:col>
                    <xdr:colOff>9525</xdr:colOff>
                    <xdr:row>22</xdr:row>
                    <xdr:rowOff>371475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21</xdr:col>
                    <xdr:colOff>161925</xdr:colOff>
                    <xdr:row>22</xdr:row>
                    <xdr:rowOff>57150</xdr:rowOff>
                  </from>
                  <to>
                    <xdr:col>26</xdr:col>
                    <xdr:colOff>28575</xdr:colOff>
                    <xdr:row>23</xdr:row>
                    <xdr:rowOff>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28</xdr:col>
                    <xdr:colOff>133350</xdr:colOff>
                    <xdr:row>22</xdr:row>
                    <xdr:rowOff>38100</xdr:rowOff>
                  </from>
                  <to>
                    <xdr:col>33</xdr:col>
                    <xdr:colOff>0</xdr:colOff>
                    <xdr:row>22</xdr:row>
                    <xdr:rowOff>390525</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7</xdr:col>
                    <xdr:colOff>209550</xdr:colOff>
                    <xdr:row>35</xdr:row>
                    <xdr:rowOff>19050</xdr:rowOff>
                  </from>
                  <to>
                    <xdr:col>10</xdr:col>
                    <xdr:colOff>190500</xdr:colOff>
                    <xdr:row>35</xdr:row>
                    <xdr:rowOff>266700</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7</xdr:col>
                    <xdr:colOff>219075</xdr:colOff>
                    <xdr:row>35</xdr:row>
                    <xdr:rowOff>228600</xdr:rowOff>
                  </from>
                  <to>
                    <xdr:col>10</xdr:col>
                    <xdr:colOff>200025</xdr:colOff>
                    <xdr:row>35</xdr:row>
                    <xdr:rowOff>476250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7</xdr:col>
                    <xdr:colOff>219075</xdr:colOff>
                    <xdr:row>35</xdr:row>
                    <xdr:rowOff>438150</xdr:rowOff>
                  </from>
                  <to>
                    <xdr:col>10</xdr:col>
                    <xdr:colOff>200025</xdr:colOff>
                    <xdr:row>35</xdr:row>
                    <xdr:rowOff>685800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7</xdr:col>
                    <xdr:colOff>219075</xdr:colOff>
                    <xdr:row>35</xdr:row>
                    <xdr:rowOff>638175</xdr:rowOff>
                  </from>
                  <to>
                    <xdr:col>10</xdr:col>
                    <xdr:colOff>200025</xdr:colOff>
                    <xdr:row>36</xdr:row>
                    <xdr:rowOff>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16</xdr:col>
                    <xdr:colOff>228600</xdr:colOff>
                    <xdr:row>35</xdr:row>
                    <xdr:rowOff>9525</xdr:rowOff>
                  </from>
                  <to>
                    <xdr:col>19</xdr:col>
                    <xdr:colOff>209550</xdr:colOff>
                    <xdr:row>35</xdr:row>
                    <xdr:rowOff>266700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16</xdr:col>
                    <xdr:colOff>228600</xdr:colOff>
                    <xdr:row>35</xdr:row>
                    <xdr:rowOff>219075</xdr:rowOff>
                  </from>
                  <to>
                    <xdr:col>19</xdr:col>
                    <xdr:colOff>209550</xdr:colOff>
                    <xdr:row>35</xdr:row>
                    <xdr:rowOff>466725</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16</xdr:col>
                    <xdr:colOff>228600</xdr:colOff>
                    <xdr:row>35</xdr:row>
                    <xdr:rowOff>409575</xdr:rowOff>
                  </from>
                  <to>
                    <xdr:col>19</xdr:col>
                    <xdr:colOff>209550</xdr:colOff>
                    <xdr:row>35</xdr:row>
                    <xdr:rowOff>657225</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16</xdr:col>
                    <xdr:colOff>228600</xdr:colOff>
                    <xdr:row>35</xdr:row>
                    <xdr:rowOff>590550</xdr:rowOff>
                  </from>
                  <to>
                    <xdr:col>19</xdr:col>
                    <xdr:colOff>209550</xdr:colOff>
                    <xdr:row>35</xdr:row>
                    <xdr:rowOff>838200</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21</xdr:col>
                    <xdr:colOff>190500</xdr:colOff>
                    <xdr:row>35</xdr:row>
                    <xdr:rowOff>114300</xdr:rowOff>
                  </from>
                  <to>
                    <xdr:col>24</xdr:col>
                    <xdr:colOff>171450</xdr:colOff>
                    <xdr:row>35</xdr:row>
                    <xdr:rowOff>361950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21</xdr:col>
                    <xdr:colOff>180975</xdr:colOff>
                    <xdr:row>35</xdr:row>
                    <xdr:rowOff>428625</xdr:rowOff>
                  </from>
                  <to>
                    <xdr:col>24</xdr:col>
                    <xdr:colOff>171450</xdr:colOff>
                    <xdr:row>35</xdr:row>
                    <xdr:rowOff>676275</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7</xdr:col>
                    <xdr:colOff>76200</xdr:colOff>
                    <xdr:row>30</xdr:row>
                    <xdr:rowOff>247650</xdr:rowOff>
                  </from>
                  <to>
                    <xdr:col>11</xdr:col>
                    <xdr:colOff>180975</xdr:colOff>
                    <xdr:row>32</xdr:row>
                    <xdr:rowOff>47625</xdr:rowOff>
                  </to>
                </anchor>
              </controlPr>
            </control>
          </mc:Choice>
        </mc:AlternateContent>
        <mc:AlternateContent xmlns:mc="http://schemas.openxmlformats.org/markup-compatibility/2006">
          <mc:Choice Requires="x14">
            <control shapeId="1065" r:id="rId23" name="Check Box 41">
              <controlPr defaultSize="0" autoFill="0" autoLine="0" autoPict="0">
                <anchor moveWithCells="1">
                  <from>
                    <xdr:col>11</xdr:col>
                    <xdr:colOff>200025</xdr:colOff>
                    <xdr:row>30</xdr:row>
                    <xdr:rowOff>257175</xdr:rowOff>
                  </from>
                  <to>
                    <xdr:col>16</xdr:col>
                    <xdr:colOff>76200</xdr:colOff>
                    <xdr:row>32</xdr:row>
                    <xdr:rowOff>76200</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17</xdr:col>
                    <xdr:colOff>66675</xdr:colOff>
                    <xdr:row>30</xdr:row>
                    <xdr:rowOff>247650</xdr:rowOff>
                  </from>
                  <to>
                    <xdr:col>22</xdr:col>
                    <xdr:colOff>123825</xdr:colOff>
                    <xdr:row>32</xdr:row>
                    <xdr:rowOff>47625</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22</xdr:col>
                    <xdr:colOff>219075</xdr:colOff>
                    <xdr:row>30</xdr:row>
                    <xdr:rowOff>247650</xdr:rowOff>
                  </from>
                  <to>
                    <xdr:col>28</xdr:col>
                    <xdr:colOff>85725</xdr:colOff>
                    <xdr:row>32</xdr:row>
                    <xdr:rowOff>47625</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28</xdr:col>
                    <xdr:colOff>114300</xdr:colOff>
                    <xdr:row>30</xdr:row>
                    <xdr:rowOff>247650</xdr:rowOff>
                  </from>
                  <to>
                    <xdr:col>33</xdr:col>
                    <xdr:colOff>219075</xdr:colOff>
                    <xdr:row>32</xdr:row>
                    <xdr:rowOff>47625</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23</xdr:col>
                    <xdr:colOff>76200</xdr:colOff>
                    <xdr:row>20</xdr:row>
                    <xdr:rowOff>238125</xdr:rowOff>
                  </from>
                  <to>
                    <xdr:col>27</xdr:col>
                    <xdr:colOff>47625</xdr:colOff>
                    <xdr:row>21</xdr:row>
                    <xdr:rowOff>400050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23</xdr:col>
                    <xdr:colOff>76200</xdr:colOff>
                    <xdr:row>21</xdr:row>
                    <xdr:rowOff>352425</xdr:rowOff>
                  </from>
                  <to>
                    <xdr:col>27</xdr:col>
                    <xdr:colOff>47625</xdr:colOff>
                    <xdr:row>21</xdr:row>
                    <xdr:rowOff>619125</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27</xdr:col>
                    <xdr:colOff>123825</xdr:colOff>
                    <xdr:row>20</xdr:row>
                    <xdr:rowOff>238125</xdr:rowOff>
                  </from>
                  <to>
                    <xdr:col>33</xdr:col>
                    <xdr:colOff>142875</xdr:colOff>
                    <xdr:row>21</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view="pageBreakPreview" topLeftCell="A22" zoomScale="70" zoomScaleNormal="70" zoomScaleSheetLayoutView="70" workbookViewId="0">
      <selection activeCell="AI34" sqref="AI34"/>
    </sheetView>
  </sheetViews>
  <sheetFormatPr defaultColWidth="9" defaultRowHeight="13.5" x14ac:dyDescent="0.4"/>
  <cols>
    <col min="1" max="1" width="3.75" style="79" customWidth="1"/>
    <col min="2" max="25" width="3.625" style="79" customWidth="1"/>
    <col min="26" max="37" width="5.625" style="79" customWidth="1"/>
    <col min="38" max="38" width="8.625" style="79" customWidth="1"/>
    <col min="39" max="39" width="4" style="79" customWidth="1"/>
    <col min="40" max="40" width="6.375" style="79" customWidth="1"/>
    <col min="41" max="41" width="3.5" style="79" customWidth="1"/>
    <col min="42" max="42" width="0.625" style="79" customWidth="1"/>
    <col min="43" max="16384" width="9" style="79"/>
  </cols>
  <sheetData>
    <row r="1" spans="1:42" x14ac:dyDescent="0.4">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row>
    <row r="2" spans="1:42" ht="18.75" customHeight="1" x14ac:dyDescent="0.4">
      <c r="A2" s="134" t="s">
        <v>86</v>
      </c>
      <c r="B2" s="134"/>
      <c r="C2" s="135"/>
      <c r="D2" s="135"/>
      <c r="E2" s="135"/>
      <c r="F2" s="135"/>
      <c r="G2" s="135"/>
      <c r="H2" s="135"/>
      <c r="I2" s="135"/>
      <c r="J2" s="135"/>
      <c r="K2" s="135"/>
      <c r="L2" s="135"/>
      <c r="M2" s="135"/>
      <c r="N2" s="135"/>
      <c r="O2" s="135"/>
      <c r="P2" s="135"/>
      <c r="Q2" s="135"/>
      <c r="R2" s="135"/>
      <c r="S2" s="135"/>
      <c r="T2" s="135"/>
      <c r="U2" s="135"/>
      <c r="V2" s="135"/>
      <c r="W2" s="135"/>
      <c r="X2" s="135"/>
      <c r="Y2" s="136"/>
      <c r="Z2" s="137"/>
      <c r="AA2" s="137"/>
      <c r="AB2" s="137"/>
      <c r="AC2" s="137"/>
      <c r="AD2" s="138"/>
      <c r="AE2" s="138"/>
      <c r="AF2" s="138"/>
      <c r="AG2" s="137"/>
      <c r="AH2" s="137"/>
      <c r="AI2" s="137"/>
      <c r="AJ2" s="137"/>
      <c r="AK2" s="137"/>
      <c r="AL2" s="133"/>
      <c r="AM2" s="133"/>
      <c r="AN2" s="133"/>
      <c r="AO2" s="133"/>
      <c r="AP2" s="133"/>
    </row>
    <row r="3" spans="1:42" ht="22.5" customHeight="1" x14ac:dyDescent="0.4">
      <c r="A3" s="133"/>
      <c r="B3" s="340" t="s">
        <v>87</v>
      </c>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1"/>
      <c r="AE3" s="341"/>
      <c r="AF3" s="341"/>
      <c r="AG3" s="341"/>
      <c r="AH3" s="341"/>
      <c r="AI3" s="341"/>
      <c r="AJ3" s="341"/>
      <c r="AK3" s="341"/>
      <c r="AL3" s="133"/>
      <c r="AM3" s="133"/>
      <c r="AN3" s="133"/>
      <c r="AO3" s="133"/>
      <c r="AP3" s="133"/>
    </row>
    <row r="4" spans="1:42" ht="15" customHeight="1" x14ac:dyDescent="0.4">
      <c r="A4" s="133"/>
      <c r="B4" s="139"/>
      <c r="C4" s="139"/>
      <c r="D4" s="139"/>
      <c r="E4" s="139"/>
      <c r="F4" s="139"/>
      <c r="G4" s="139"/>
      <c r="H4" s="139"/>
      <c r="I4" s="139"/>
      <c r="J4" s="139"/>
      <c r="K4" s="139"/>
      <c r="L4" s="139"/>
      <c r="M4" s="139"/>
      <c r="N4" s="139"/>
      <c r="O4" s="139"/>
      <c r="P4" s="139"/>
      <c r="Q4" s="139"/>
      <c r="R4" s="139"/>
      <c r="S4" s="139"/>
      <c r="T4" s="139"/>
      <c r="U4" s="139"/>
      <c r="V4" s="139"/>
      <c r="W4" s="139"/>
      <c r="X4" s="139"/>
      <c r="Y4" s="139"/>
      <c r="Z4" s="140"/>
      <c r="AA4" s="140"/>
      <c r="AB4" s="140"/>
      <c r="AC4" s="140"/>
      <c r="AD4" s="140"/>
      <c r="AE4" s="140"/>
      <c r="AF4" s="140"/>
      <c r="AG4" s="140"/>
      <c r="AH4" s="140"/>
      <c r="AI4" s="140"/>
      <c r="AJ4" s="140"/>
      <c r="AK4" s="139"/>
      <c r="AL4" s="133"/>
      <c r="AM4" s="133"/>
      <c r="AN4" s="133"/>
      <c r="AO4" s="133"/>
      <c r="AP4" s="133"/>
    </row>
    <row r="5" spans="1:42" ht="35.25" customHeight="1" x14ac:dyDescent="0.4">
      <c r="A5" s="133"/>
      <c r="B5" s="135"/>
      <c r="C5" s="135"/>
      <c r="D5" s="135"/>
      <c r="E5" s="135"/>
      <c r="F5" s="135"/>
      <c r="G5" s="135"/>
      <c r="H5" s="135"/>
      <c r="I5" s="135"/>
      <c r="J5" s="135"/>
      <c r="K5" s="135"/>
      <c r="L5" s="135"/>
      <c r="M5" s="135"/>
      <c r="N5" s="135"/>
      <c r="O5" s="135"/>
      <c r="P5" s="135"/>
      <c r="Q5" s="135"/>
      <c r="R5" s="135"/>
      <c r="S5" s="135"/>
      <c r="T5" s="135"/>
      <c r="U5" s="135"/>
      <c r="V5" s="135"/>
      <c r="W5" s="135"/>
      <c r="X5" s="135"/>
      <c r="Y5" s="135"/>
      <c r="Z5" s="141"/>
      <c r="AA5" s="141"/>
      <c r="AB5" s="141"/>
      <c r="AC5" s="141" t="s">
        <v>180</v>
      </c>
      <c r="AD5" s="142"/>
      <c r="AE5" s="142"/>
      <c r="AF5" s="342"/>
      <c r="AG5" s="342"/>
      <c r="AH5" s="342"/>
      <c r="AI5" s="342"/>
      <c r="AJ5" s="342"/>
      <c r="AK5" s="342"/>
      <c r="AL5" s="342"/>
      <c r="AM5" s="342"/>
      <c r="AN5" s="342"/>
      <c r="AO5" s="143"/>
      <c r="AP5" s="143"/>
    </row>
    <row r="6" spans="1:42" ht="15" customHeight="1" x14ac:dyDescent="0.4">
      <c r="A6" s="133"/>
      <c r="B6" s="144"/>
      <c r="C6" s="144"/>
      <c r="D6" s="144"/>
      <c r="E6" s="144"/>
      <c r="F6" s="144"/>
      <c r="G6" s="133"/>
      <c r="H6" s="145"/>
      <c r="I6" s="145"/>
      <c r="J6" s="145"/>
      <c r="K6" s="145"/>
      <c r="L6" s="145"/>
      <c r="M6" s="145"/>
      <c r="N6" s="145"/>
      <c r="O6" s="145"/>
      <c r="P6" s="145"/>
      <c r="Q6" s="145"/>
      <c r="R6" s="145"/>
      <c r="S6" s="145"/>
      <c r="T6" s="145"/>
      <c r="U6" s="145"/>
      <c r="V6" s="145"/>
      <c r="W6" s="145"/>
      <c r="X6" s="145"/>
      <c r="Y6" s="146"/>
      <c r="Z6" s="147"/>
      <c r="AA6" s="147"/>
      <c r="AB6" s="147"/>
      <c r="AC6" s="147"/>
      <c r="AD6" s="147"/>
      <c r="AE6" s="147"/>
      <c r="AF6" s="147"/>
      <c r="AG6" s="147"/>
      <c r="AH6" s="147"/>
      <c r="AI6" s="147"/>
      <c r="AJ6" s="147"/>
      <c r="AK6" s="147"/>
      <c r="AL6" s="133"/>
      <c r="AM6" s="133"/>
      <c r="AN6" s="133"/>
      <c r="AO6" s="133"/>
      <c r="AP6" s="133"/>
    </row>
    <row r="7" spans="1:42" ht="22.5" customHeight="1" x14ac:dyDescent="0.4">
      <c r="A7" s="133"/>
      <c r="B7" s="133" t="s">
        <v>88</v>
      </c>
      <c r="C7" s="133"/>
      <c r="D7" s="133"/>
      <c r="E7" s="133"/>
      <c r="F7" s="133"/>
      <c r="G7" s="133"/>
      <c r="H7" s="133"/>
      <c r="I7" s="133"/>
      <c r="J7" s="133"/>
      <c r="K7" s="133"/>
      <c r="L7" s="133"/>
      <c r="M7" s="133"/>
      <c r="N7" s="148"/>
      <c r="O7" s="133"/>
      <c r="P7" s="133"/>
      <c r="Q7" s="133"/>
      <c r="R7" s="133"/>
      <c r="S7" s="133"/>
      <c r="T7" s="133"/>
      <c r="U7" s="133"/>
      <c r="V7" s="133"/>
      <c r="W7" s="133"/>
      <c r="X7" s="133"/>
      <c r="Y7" s="133"/>
      <c r="Z7" s="149"/>
      <c r="AA7" s="149"/>
      <c r="AB7" s="149"/>
      <c r="AC7" s="133"/>
      <c r="AD7" s="133"/>
      <c r="AE7" s="133"/>
      <c r="AF7" s="133"/>
      <c r="AG7" s="149"/>
      <c r="AH7" s="149"/>
      <c r="AI7" s="149"/>
      <c r="AJ7" s="149"/>
      <c r="AK7" s="133"/>
      <c r="AL7" s="133"/>
      <c r="AM7" s="133"/>
      <c r="AN7" s="133"/>
      <c r="AO7" s="133"/>
      <c r="AP7" s="133"/>
    </row>
    <row r="8" spans="1:42" ht="6" customHeight="1" x14ac:dyDescent="0.4">
      <c r="A8" s="133"/>
      <c r="B8" s="133"/>
      <c r="C8" s="133"/>
      <c r="D8" s="133"/>
      <c r="E8" s="133"/>
      <c r="F8" s="133"/>
      <c r="G8" s="133"/>
      <c r="H8" s="133"/>
      <c r="I8" s="133"/>
      <c r="J8" s="133"/>
      <c r="K8" s="133"/>
      <c r="L8" s="133"/>
      <c r="M8" s="133"/>
      <c r="N8" s="148"/>
      <c r="O8" s="133"/>
      <c r="P8" s="133"/>
      <c r="Q8" s="133"/>
      <c r="R8" s="133"/>
      <c r="S8" s="133"/>
      <c r="T8" s="133"/>
      <c r="U8" s="133"/>
      <c r="V8" s="133"/>
      <c r="W8" s="133"/>
      <c r="X8" s="133"/>
      <c r="Y8" s="133"/>
      <c r="Z8" s="149"/>
      <c r="AA8" s="149"/>
      <c r="AB8" s="149"/>
      <c r="AC8" s="133"/>
      <c r="AD8" s="133"/>
      <c r="AE8" s="133"/>
      <c r="AF8" s="133"/>
      <c r="AG8" s="149"/>
      <c r="AH8" s="149"/>
      <c r="AI8" s="149"/>
      <c r="AJ8" s="149"/>
      <c r="AK8" s="133"/>
      <c r="AL8" s="133"/>
      <c r="AM8" s="133"/>
      <c r="AN8" s="133"/>
      <c r="AO8" s="133"/>
      <c r="AP8" s="133"/>
    </row>
    <row r="9" spans="1:42" ht="22.5" customHeight="1" thickBot="1" x14ac:dyDescent="0.2">
      <c r="A9" s="133"/>
      <c r="B9" s="338" t="s">
        <v>178</v>
      </c>
      <c r="C9" s="338"/>
      <c r="D9" s="338"/>
      <c r="E9" s="338"/>
      <c r="F9" s="338"/>
      <c r="G9" s="339"/>
      <c r="H9" s="339"/>
      <c r="I9" s="339"/>
      <c r="J9" s="339"/>
      <c r="K9" s="339"/>
      <c r="L9" s="339"/>
      <c r="M9" s="339"/>
      <c r="N9" s="339"/>
      <c r="O9" s="339"/>
      <c r="P9" s="339"/>
      <c r="Q9" s="339"/>
      <c r="R9" s="339"/>
      <c r="S9" s="339"/>
      <c r="T9" s="339"/>
      <c r="U9" s="339"/>
      <c r="V9" s="339"/>
      <c r="W9" s="339"/>
      <c r="X9" s="339"/>
      <c r="Y9" s="339"/>
      <c r="Z9" s="149"/>
      <c r="AA9" s="149"/>
      <c r="AB9" s="149"/>
      <c r="AC9" s="133"/>
      <c r="AD9" s="133"/>
      <c r="AE9" s="133"/>
      <c r="AF9" s="133"/>
      <c r="AG9" s="149"/>
      <c r="AH9" s="149"/>
      <c r="AI9" s="149"/>
      <c r="AJ9" s="149"/>
      <c r="AK9" s="133"/>
      <c r="AL9" s="133"/>
      <c r="AM9" s="133"/>
      <c r="AN9" s="133"/>
      <c r="AO9" s="133"/>
      <c r="AP9" s="133"/>
    </row>
    <row r="10" spans="1:42" ht="38.25" customHeight="1" x14ac:dyDescent="0.15">
      <c r="A10" s="133"/>
      <c r="B10" s="319" t="s">
        <v>153</v>
      </c>
      <c r="C10" s="320"/>
      <c r="D10" s="320"/>
      <c r="E10" s="320"/>
      <c r="F10" s="319" t="s">
        <v>154</v>
      </c>
      <c r="G10" s="320"/>
      <c r="H10" s="320"/>
      <c r="I10" s="320"/>
      <c r="J10" s="319" t="s">
        <v>155</v>
      </c>
      <c r="K10" s="320"/>
      <c r="L10" s="320"/>
      <c r="M10" s="320"/>
      <c r="N10" s="321" t="s">
        <v>156</v>
      </c>
      <c r="O10" s="320"/>
      <c r="P10" s="320"/>
      <c r="Q10" s="322"/>
      <c r="R10" s="321" t="s">
        <v>157</v>
      </c>
      <c r="S10" s="320"/>
      <c r="T10" s="320"/>
      <c r="U10" s="322"/>
      <c r="V10" s="321" t="s">
        <v>158</v>
      </c>
      <c r="W10" s="320"/>
      <c r="X10" s="320"/>
      <c r="Y10" s="322"/>
      <c r="Z10" s="326" t="s">
        <v>165</v>
      </c>
      <c r="AA10" s="327"/>
      <c r="AB10" s="327"/>
      <c r="AC10" s="328"/>
      <c r="AD10" s="326" t="s">
        <v>166</v>
      </c>
      <c r="AE10" s="327"/>
      <c r="AF10" s="327"/>
      <c r="AG10" s="328"/>
      <c r="AH10" s="326" t="s">
        <v>167</v>
      </c>
      <c r="AI10" s="327"/>
      <c r="AJ10" s="327"/>
      <c r="AK10" s="328"/>
      <c r="AL10" s="133"/>
      <c r="AM10" s="319" t="s">
        <v>90</v>
      </c>
      <c r="AN10" s="336"/>
      <c r="AO10" s="336"/>
      <c r="AP10" s="337"/>
    </row>
    <row r="11" spans="1:42" ht="24" customHeight="1" thickBot="1" x14ac:dyDescent="0.45">
      <c r="A11" s="133"/>
      <c r="B11" s="332"/>
      <c r="C11" s="333"/>
      <c r="D11" s="333"/>
      <c r="E11" s="333"/>
      <c r="F11" s="334"/>
      <c r="G11" s="333"/>
      <c r="H11" s="333"/>
      <c r="I11" s="335"/>
      <c r="J11" s="334"/>
      <c r="K11" s="333"/>
      <c r="L11" s="333"/>
      <c r="M11" s="335"/>
      <c r="N11" s="334"/>
      <c r="O11" s="333"/>
      <c r="P11" s="333"/>
      <c r="Q11" s="335"/>
      <c r="R11" s="334"/>
      <c r="S11" s="333"/>
      <c r="T11" s="333"/>
      <c r="U11" s="335"/>
      <c r="V11" s="334"/>
      <c r="W11" s="333"/>
      <c r="X11" s="333"/>
      <c r="Y11" s="335"/>
      <c r="Z11" s="316">
        <f>B11+F11</f>
        <v>0</v>
      </c>
      <c r="AA11" s="317"/>
      <c r="AB11" s="317"/>
      <c r="AC11" s="318"/>
      <c r="AD11" s="316">
        <f>J11+N11+R11</f>
        <v>0</v>
      </c>
      <c r="AE11" s="317"/>
      <c r="AF11" s="317"/>
      <c r="AG11" s="318"/>
      <c r="AH11" s="316">
        <f>V11</f>
        <v>0</v>
      </c>
      <c r="AI11" s="317"/>
      <c r="AJ11" s="317"/>
      <c r="AK11" s="318"/>
      <c r="AL11" s="133"/>
      <c r="AM11" s="323">
        <f>SUM(Z13:AK13)</f>
        <v>0</v>
      </c>
      <c r="AN11" s="324"/>
      <c r="AO11" s="324"/>
      <c r="AP11" s="325"/>
    </row>
    <row r="12" spans="1:42" s="80" customFormat="1" ht="40.5" customHeight="1" x14ac:dyDescent="0.15">
      <c r="A12" s="150"/>
      <c r="B12" s="319" t="s">
        <v>168</v>
      </c>
      <c r="C12" s="320"/>
      <c r="D12" s="320"/>
      <c r="E12" s="320"/>
      <c r="F12" s="319" t="s">
        <v>169</v>
      </c>
      <c r="G12" s="320"/>
      <c r="H12" s="320"/>
      <c r="I12" s="320"/>
      <c r="J12" s="319" t="s">
        <v>170</v>
      </c>
      <c r="K12" s="320"/>
      <c r="L12" s="320"/>
      <c r="M12" s="320"/>
      <c r="N12" s="321" t="s">
        <v>171</v>
      </c>
      <c r="O12" s="320"/>
      <c r="P12" s="320"/>
      <c r="Q12" s="322"/>
      <c r="R12" s="321" t="s">
        <v>172</v>
      </c>
      <c r="S12" s="320"/>
      <c r="T12" s="320"/>
      <c r="U12" s="322"/>
      <c r="V12" s="321" t="s">
        <v>174</v>
      </c>
      <c r="W12" s="320"/>
      <c r="X12" s="320"/>
      <c r="Y12" s="322"/>
      <c r="Z12" s="326" t="s">
        <v>175</v>
      </c>
      <c r="AA12" s="327"/>
      <c r="AB12" s="327"/>
      <c r="AC12" s="328"/>
      <c r="AD12" s="326" t="s">
        <v>176</v>
      </c>
      <c r="AE12" s="327"/>
      <c r="AF12" s="327"/>
      <c r="AG12" s="328"/>
      <c r="AH12" s="326" t="s">
        <v>177</v>
      </c>
      <c r="AI12" s="327"/>
      <c r="AJ12" s="327"/>
      <c r="AK12" s="328"/>
      <c r="AL12" s="150"/>
      <c r="AM12" s="329" t="s">
        <v>89</v>
      </c>
      <c r="AN12" s="330"/>
      <c r="AO12" s="330"/>
      <c r="AP12" s="331"/>
    </row>
    <row r="13" spans="1:42" ht="21.75" customHeight="1" thickBot="1" x14ac:dyDescent="0.45">
      <c r="A13" s="133"/>
      <c r="B13" s="332"/>
      <c r="C13" s="333"/>
      <c r="D13" s="333"/>
      <c r="E13" s="333"/>
      <c r="F13" s="334"/>
      <c r="G13" s="333"/>
      <c r="H13" s="333"/>
      <c r="I13" s="335"/>
      <c r="J13" s="334"/>
      <c r="K13" s="333"/>
      <c r="L13" s="333"/>
      <c r="M13" s="335"/>
      <c r="N13" s="334"/>
      <c r="O13" s="333"/>
      <c r="P13" s="333"/>
      <c r="Q13" s="335"/>
      <c r="R13" s="334"/>
      <c r="S13" s="333"/>
      <c r="T13" s="333"/>
      <c r="U13" s="335"/>
      <c r="V13" s="334"/>
      <c r="W13" s="333"/>
      <c r="X13" s="333"/>
      <c r="Y13" s="335"/>
      <c r="Z13" s="316">
        <f>B11+F11-B13-F13</f>
        <v>0</v>
      </c>
      <c r="AA13" s="317"/>
      <c r="AB13" s="317"/>
      <c r="AC13" s="318"/>
      <c r="AD13" s="316">
        <f>J11+N11+R11-J13-N13-R13</f>
        <v>0</v>
      </c>
      <c r="AE13" s="317"/>
      <c r="AF13" s="317"/>
      <c r="AG13" s="318"/>
      <c r="AH13" s="316">
        <f>V11-V13</f>
        <v>0</v>
      </c>
      <c r="AI13" s="317"/>
      <c r="AJ13" s="317"/>
      <c r="AK13" s="318"/>
      <c r="AL13" s="150"/>
      <c r="AM13" s="323">
        <f>SUM(B13:Y13)</f>
        <v>0</v>
      </c>
      <c r="AN13" s="324"/>
      <c r="AO13" s="324"/>
      <c r="AP13" s="325"/>
    </row>
    <row r="14" spans="1:42" ht="20.25" customHeight="1" x14ac:dyDescent="0.4">
      <c r="A14" s="133"/>
      <c r="B14" s="134"/>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2"/>
      <c r="AA14" s="152"/>
      <c r="AB14" s="152"/>
      <c r="AC14" s="152"/>
      <c r="AD14" s="151"/>
      <c r="AE14" s="151"/>
      <c r="AF14" s="151"/>
      <c r="AG14" s="151"/>
      <c r="AH14" s="152"/>
      <c r="AI14" s="152"/>
      <c r="AJ14" s="152"/>
      <c r="AK14" s="152"/>
      <c r="AL14" s="150"/>
      <c r="AM14" s="150"/>
      <c r="AN14" s="150"/>
      <c r="AO14" s="150"/>
      <c r="AP14" s="150"/>
    </row>
    <row r="15" spans="1:42" ht="22.5" customHeight="1" thickBot="1" x14ac:dyDescent="0.2">
      <c r="A15" s="133"/>
      <c r="B15" s="338" t="s">
        <v>179</v>
      </c>
      <c r="C15" s="338"/>
      <c r="D15" s="338"/>
      <c r="E15" s="338"/>
      <c r="F15" s="338"/>
      <c r="G15" s="339"/>
      <c r="H15" s="339"/>
      <c r="I15" s="339"/>
      <c r="J15" s="339"/>
      <c r="K15" s="339"/>
      <c r="L15" s="339"/>
      <c r="M15" s="339"/>
      <c r="N15" s="339"/>
      <c r="O15" s="339"/>
      <c r="P15" s="339"/>
      <c r="Q15" s="339"/>
      <c r="R15" s="339"/>
      <c r="S15" s="339"/>
      <c r="T15" s="339"/>
      <c r="U15" s="339"/>
      <c r="V15" s="339"/>
      <c r="W15" s="339"/>
      <c r="X15" s="339"/>
      <c r="Y15" s="339"/>
      <c r="Z15" s="149"/>
      <c r="AA15" s="149"/>
      <c r="AB15" s="149"/>
      <c r="AC15" s="133"/>
      <c r="AD15" s="133"/>
      <c r="AE15" s="133"/>
      <c r="AF15" s="133"/>
      <c r="AG15" s="149"/>
      <c r="AH15" s="149"/>
      <c r="AI15" s="149"/>
      <c r="AJ15" s="149"/>
      <c r="AK15" s="133"/>
      <c r="AL15" s="133"/>
      <c r="AM15" s="133"/>
      <c r="AN15" s="133"/>
      <c r="AO15" s="133"/>
      <c r="AP15" s="133"/>
    </row>
    <row r="16" spans="1:42" ht="38.25" customHeight="1" x14ac:dyDescent="0.15">
      <c r="A16" s="133"/>
      <c r="B16" s="319" t="s">
        <v>153</v>
      </c>
      <c r="C16" s="320"/>
      <c r="D16" s="320"/>
      <c r="E16" s="320"/>
      <c r="F16" s="319" t="s">
        <v>154</v>
      </c>
      <c r="G16" s="320"/>
      <c r="H16" s="320"/>
      <c r="I16" s="320"/>
      <c r="J16" s="319" t="s">
        <v>155</v>
      </c>
      <c r="K16" s="320"/>
      <c r="L16" s="320"/>
      <c r="M16" s="320"/>
      <c r="N16" s="321" t="s">
        <v>156</v>
      </c>
      <c r="O16" s="320"/>
      <c r="P16" s="320"/>
      <c r="Q16" s="322"/>
      <c r="R16" s="321" t="s">
        <v>157</v>
      </c>
      <c r="S16" s="320"/>
      <c r="T16" s="320"/>
      <c r="U16" s="322"/>
      <c r="V16" s="321" t="s">
        <v>158</v>
      </c>
      <c r="W16" s="320"/>
      <c r="X16" s="320"/>
      <c r="Y16" s="322"/>
      <c r="Z16" s="326" t="s">
        <v>165</v>
      </c>
      <c r="AA16" s="327"/>
      <c r="AB16" s="327"/>
      <c r="AC16" s="328"/>
      <c r="AD16" s="326" t="s">
        <v>166</v>
      </c>
      <c r="AE16" s="327"/>
      <c r="AF16" s="327"/>
      <c r="AG16" s="328"/>
      <c r="AH16" s="326" t="s">
        <v>167</v>
      </c>
      <c r="AI16" s="327"/>
      <c r="AJ16" s="327"/>
      <c r="AK16" s="328"/>
      <c r="AL16" s="133"/>
      <c r="AM16" s="319" t="s">
        <v>90</v>
      </c>
      <c r="AN16" s="336"/>
      <c r="AO16" s="336"/>
      <c r="AP16" s="337"/>
    </row>
    <row r="17" spans="1:42" ht="24" customHeight="1" thickBot="1" x14ac:dyDescent="0.45">
      <c r="A17" s="133"/>
      <c r="B17" s="332"/>
      <c r="C17" s="333"/>
      <c r="D17" s="333"/>
      <c r="E17" s="333"/>
      <c r="F17" s="332"/>
      <c r="G17" s="333"/>
      <c r="H17" s="333"/>
      <c r="I17" s="333"/>
      <c r="J17" s="332"/>
      <c r="K17" s="333"/>
      <c r="L17" s="333"/>
      <c r="M17" s="333"/>
      <c r="N17" s="332"/>
      <c r="O17" s="333"/>
      <c r="P17" s="333"/>
      <c r="Q17" s="333"/>
      <c r="R17" s="332"/>
      <c r="S17" s="333"/>
      <c r="T17" s="333"/>
      <c r="U17" s="333"/>
      <c r="V17" s="332"/>
      <c r="W17" s="333"/>
      <c r="X17" s="333"/>
      <c r="Y17" s="333"/>
      <c r="Z17" s="316">
        <f>B17+F17</f>
        <v>0</v>
      </c>
      <c r="AA17" s="317"/>
      <c r="AB17" s="317"/>
      <c r="AC17" s="318"/>
      <c r="AD17" s="316">
        <f>J17+N17+R17</f>
        <v>0</v>
      </c>
      <c r="AE17" s="317"/>
      <c r="AF17" s="317"/>
      <c r="AG17" s="318"/>
      <c r="AH17" s="316">
        <f>V17</f>
        <v>0</v>
      </c>
      <c r="AI17" s="317"/>
      <c r="AJ17" s="317"/>
      <c r="AK17" s="318"/>
      <c r="AL17" s="133"/>
      <c r="AM17" s="323">
        <f>SUM(Z19:AK19)</f>
        <v>0</v>
      </c>
      <c r="AN17" s="324"/>
      <c r="AO17" s="324"/>
      <c r="AP17" s="325"/>
    </row>
    <row r="18" spans="1:42" s="80" customFormat="1" ht="40.5" customHeight="1" x14ac:dyDescent="0.15">
      <c r="A18" s="150"/>
      <c r="B18" s="319" t="s">
        <v>168</v>
      </c>
      <c r="C18" s="320"/>
      <c r="D18" s="320"/>
      <c r="E18" s="320"/>
      <c r="F18" s="319" t="s">
        <v>169</v>
      </c>
      <c r="G18" s="320"/>
      <c r="H18" s="320"/>
      <c r="I18" s="320"/>
      <c r="J18" s="319" t="s">
        <v>170</v>
      </c>
      <c r="K18" s="320"/>
      <c r="L18" s="320"/>
      <c r="M18" s="320"/>
      <c r="N18" s="321" t="s">
        <v>171</v>
      </c>
      <c r="O18" s="320"/>
      <c r="P18" s="320"/>
      <c r="Q18" s="322"/>
      <c r="R18" s="321" t="s">
        <v>172</v>
      </c>
      <c r="S18" s="320"/>
      <c r="T18" s="320"/>
      <c r="U18" s="322"/>
      <c r="V18" s="321" t="s">
        <v>174</v>
      </c>
      <c r="W18" s="320"/>
      <c r="X18" s="320"/>
      <c r="Y18" s="322"/>
      <c r="Z18" s="326" t="s">
        <v>175</v>
      </c>
      <c r="AA18" s="327"/>
      <c r="AB18" s="327"/>
      <c r="AC18" s="328"/>
      <c r="AD18" s="326" t="s">
        <v>176</v>
      </c>
      <c r="AE18" s="327"/>
      <c r="AF18" s="327"/>
      <c r="AG18" s="328"/>
      <c r="AH18" s="326" t="s">
        <v>177</v>
      </c>
      <c r="AI18" s="327"/>
      <c r="AJ18" s="327"/>
      <c r="AK18" s="328"/>
      <c r="AL18" s="150"/>
      <c r="AM18" s="329" t="s">
        <v>89</v>
      </c>
      <c r="AN18" s="330"/>
      <c r="AO18" s="330"/>
      <c r="AP18" s="331"/>
    </row>
    <row r="19" spans="1:42" ht="21.75" customHeight="1" thickBot="1" x14ac:dyDescent="0.45">
      <c r="A19" s="133"/>
      <c r="B19" s="332"/>
      <c r="C19" s="333"/>
      <c r="D19" s="333"/>
      <c r="E19" s="333"/>
      <c r="F19" s="334"/>
      <c r="G19" s="333"/>
      <c r="H19" s="333"/>
      <c r="I19" s="335"/>
      <c r="J19" s="334"/>
      <c r="K19" s="333"/>
      <c r="L19" s="333"/>
      <c r="M19" s="335"/>
      <c r="N19" s="334"/>
      <c r="O19" s="333"/>
      <c r="P19" s="333"/>
      <c r="Q19" s="335"/>
      <c r="R19" s="334"/>
      <c r="S19" s="333"/>
      <c r="T19" s="333"/>
      <c r="U19" s="335"/>
      <c r="V19" s="334"/>
      <c r="W19" s="333"/>
      <c r="X19" s="333"/>
      <c r="Y19" s="335"/>
      <c r="Z19" s="316">
        <f>Z17-B19-F19</f>
        <v>0</v>
      </c>
      <c r="AA19" s="317"/>
      <c r="AB19" s="317"/>
      <c r="AC19" s="318"/>
      <c r="AD19" s="316">
        <f>AD17-J19-N19-R19</f>
        <v>0</v>
      </c>
      <c r="AE19" s="317"/>
      <c r="AF19" s="317"/>
      <c r="AG19" s="318"/>
      <c r="AH19" s="316">
        <f>AH17-V19</f>
        <v>0</v>
      </c>
      <c r="AI19" s="317"/>
      <c r="AJ19" s="317"/>
      <c r="AK19" s="318"/>
      <c r="AL19" s="150"/>
      <c r="AM19" s="323">
        <f>SUM(B19:Y19)</f>
        <v>0</v>
      </c>
      <c r="AN19" s="324"/>
      <c r="AO19" s="324"/>
      <c r="AP19" s="325"/>
    </row>
    <row r="20" spans="1:42" ht="20.25" customHeight="1" x14ac:dyDescent="0.4">
      <c r="A20" s="133"/>
      <c r="B20" s="134"/>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2"/>
      <c r="AA20" s="152"/>
      <c r="AB20" s="152"/>
      <c r="AC20" s="152"/>
      <c r="AD20" s="151"/>
      <c r="AE20" s="151"/>
      <c r="AF20" s="151"/>
      <c r="AG20" s="151"/>
      <c r="AH20" s="152"/>
      <c r="AI20" s="152"/>
      <c r="AJ20" s="152"/>
      <c r="AK20" s="152"/>
      <c r="AL20" s="150"/>
      <c r="AM20" s="150"/>
      <c r="AN20" s="150"/>
      <c r="AO20" s="150"/>
      <c r="AP20" s="150"/>
    </row>
    <row r="21" spans="1:42" ht="22.5" customHeight="1" thickBot="1" x14ac:dyDescent="0.2">
      <c r="A21" s="133"/>
      <c r="B21" s="338" t="s">
        <v>178</v>
      </c>
      <c r="C21" s="338"/>
      <c r="D21" s="338"/>
      <c r="E21" s="338"/>
      <c r="F21" s="338"/>
      <c r="G21" s="339"/>
      <c r="H21" s="339"/>
      <c r="I21" s="339"/>
      <c r="J21" s="339"/>
      <c r="K21" s="339"/>
      <c r="L21" s="339"/>
      <c r="M21" s="339"/>
      <c r="N21" s="339"/>
      <c r="O21" s="339"/>
      <c r="P21" s="339"/>
      <c r="Q21" s="339"/>
      <c r="R21" s="339"/>
      <c r="S21" s="339"/>
      <c r="T21" s="339"/>
      <c r="U21" s="339"/>
      <c r="V21" s="339"/>
      <c r="W21" s="339"/>
      <c r="X21" s="339"/>
      <c r="Y21" s="339"/>
      <c r="Z21" s="149"/>
      <c r="AA21" s="149"/>
      <c r="AB21" s="149"/>
      <c r="AC21" s="133"/>
      <c r="AD21" s="133"/>
      <c r="AE21" s="133"/>
      <c r="AF21" s="133"/>
      <c r="AG21" s="149"/>
      <c r="AH21" s="149"/>
      <c r="AI21" s="149"/>
      <c r="AJ21" s="149"/>
      <c r="AK21" s="133"/>
      <c r="AL21" s="133"/>
      <c r="AM21" s="133"/>
      <c r="AN21" s="133"/>
      <c r="AO21" s="133"/>
      <c r="AP21" s="133"/>
    </row>
    <row r="22" spans="1:42" ht="38.25" customHeight="1" x14ac:dyDescent="0.15">
      <c r="A22" s="133"/>
      <c r="B22" s="319" t="s">
        <v>153</v>
      </c>
      <c r="C22" s="320"/>
      <c r="D22" s="320"/>
      <c r="E22" s="320"/>
      <c r="F22" s="319" t="s">
        <v>154</v>
      </c>
      <c r="G22" s="320"/>
      <c r="H22" s="320"/>
      <c r="I22" s="320"/>
      <c r="J22" s="319" t="s">
        <v>155</v>
      </c>
      <c r="K22" s="320"/>
      <c r="L22" s="320"/>
      <c r="M22" s="320"/>
      <c r="N22" s="321" t="s">
        <v>156</v>
      </c>
      <c r="O22" s="320"/>
      <c r="P22" s="320"/>
      <c r="Q22" s="322"/>
      <c r="R22" s="321" t="s">
        <v>157</v>
      </c>
      <c r="S22" s="320"/>
      <c r="T22" s="320"/>
      <c r="U22" s="322"/>
      <c r="V22" s="321" t="s">
        <v>158</v>
      </c>
      <c r="W22" s="320"/>
      <c r="X22" s="320"/>
      <c r="Y22" s="322"/>
      <c r="Z22" s="326" t="s">
        <v>165</v>
      </c>
      <c r="AA22" s="327"/>
      <c r="AB22" s="327"/>
      <c r="AC22" s="328"/>
      <c r="AD22" s="326" t="s">
        <v>166</v>
      </c>
      <c r="AE22" s="327"/>
      <c r="AF22" s="327"/>
      <c r="AG22" s="328"/>
      <c r="AH22" s="326" t="s">
        <v>167</v>
      </c>
      <c r="AI22" s="327"/>
      <c r="AJ22" s="327"/>
      <c r="AK22" s="328"/>
      <c r="AL22" s="133"/>
      <c r="AM22" s="319" t="s">
        <v>90</v>
      </c>
      <c r="AN22" s="336"/>
      <c r="AO22" s="336"/>
      <c r="AP22" s="337"/>
    </row>
    <row r="23" spans="1:42" ht="24" customHeight="1" thickBot="1" x14ac:dyDescent="0.45">
      <c r="A23" s="133"/>
      <c r="B23" s="332"/>
      <c r="C23" s="333"/>
      <c r="D23" s="333"/>
      <c r="E23" s="333"/>
      <c r="F23" s="334"/>
      <c r="G23" s="333"/>
      <c r="H23" s="333"/>
      <c r="I23" s="335"/>
      <c r="J23" s="334"/>
      <c r="K23" s="333"/>
      <c r="L23" s="333"/>
      <c r="M23" s="335"/>
      <c r="N23" s="334"/>
      <c r="O23" s="333"/>
      <c r="P23" s="333"/>
      <c r="Q23" s="335"/>
      <c r="R23" s="334"/>
      <c r="S23" s="333"/>
      <c r="T23" s="333"/>
      <c r="U23" s="335"/>
      <c r="V23" s="334"/>
      <c r="W23" s="333"/>
      <c r="X23" s="333"/>
      <c r="Y23" s="335"/>
      <c r="Z23" s="316">
        <f>B23+F23</f>
        <v>0</v>
      </c>
      <c r="AA23" s="317"/>
      <c r="AB23" s="317"/>
      <c r="AC23" s="318"/>
      <c r="AD23" s="316">
        <f>J23+N23+R23</f>
        <v>0</v>
      </c>
      <c r="AE23" s="317"/>
      <c r="AF23" s="317"/>
      <c r="AG23" s="318"/>
      <c r="AH23" s="316">
        <f>V23</f>
        <v>0</v>
      </c>
      <c r="AI23" s="317"/>
      <c r="AJ23" s="317"/>
      <c r="AK23" s="318"/>
      <c r="AL23" s="133"/>
      <c r="AM23" s="323">
        <f>SUM(Z25:AK25)</f>
        <v>0</v>
      </c>
      <c r="AN23" s="324"/>
      <c r="AO23" s="324"/>
      <c r="AP23" s="325"/>
    </row>
    <row r="24" spans="1:42" s="80" customFormat="1" ht="40.5" customHeight="1" x14ac:dyDescent="0.15">
      <c r="A24" s="150"/>
      <c r="B24" s="319" t="s">
        <v>168</v>
      </c>
      <c r="C24" s="320"/>
      <c r="D24" s="320"/>
      <c r="E24" s="320"/>
      <c r="F24" s="319" t="s">
        <v>169</v>
      </c>
      <c r="G24" s="320"/>
      <c r="H24" s="320"/>
      <c r="I24" s="320"/>
      <c r="J24" s="319" t="s">
        <v>170</v>
      </c>
      <c r="K24" s="320"/>
      <c r="L24" s="320"/>
      <c r="M24" s="320"/>
      <c r="N24" s="321" t="s">
        <v>171</v>
      </c>
      <c r="O24" s="320"/>
      <c r="P24" s="320"/>
      <c r="Q24" s="322"/>
      <c r="R24" s="321" t="s">
        <v>172</v>
      </c>
      <c r="S24" s="320"/>
      <c r="T24" s="320"/>
      <c r="U24" s="322"/>
      <c r="V24" s="321" t="s">
        <v>174</v>
      </c>
      <c r="W24" s="320"/>
      <c r="X24" s="320"/>
      <c r="Y24" s="322"/>
      <c r="Z24" s="326" t="s">
        <v>175</v>
      </c>
      <c r="AA24" s="327"/>
      <c r="AB24" s="327"/>
      <c r="AC24" s="328"/>
      <c r="AD24" s="326" t="s">
        <v>176</v>
      </c>
      <c r="AE24" s="327"/>
      <c r="AF24" s="327"/>
      <c r="AG24" s="328"/>
      <c r="AH24" s="326" t="s">
        <v>177</v>
      </c>
      <c r="AI24" s="327"/>
      <c r="AJ24" s="327"/>
      <c r="AK24" s="328"/>
      <c r="AL24" s="150"/>
      <c r="AM24" s="329" t="s">
        <v>89</v>
      </c>
      <c r="AN24" s="330"/>
      <c r="AO24" s="330"/>
      <c r="AP24" s="331"/>
    </row>
    <row r="25" spans="1:42" ht="21.75" customHeight="1" thickBot="1" x14ac:dyDescent="0.45">
      <c r="A25" s="133"/>
      <c r="B25" s="332"/>
      <c r="C25" s="333"/>
      <c r="D25" s="333"/>
      <c r="E25" s="333"/>
      <c r="F25" s="334"/>
      <c r="G25" s="333"/>
      <c r="H25" s="333"/>
      <c r="I25" s="335"/>
      <c r="J25" s="334"/>
      <c r="K25" s="333"/>
      <c r="L25" s="333"/>
      <c r="M25" s="335"/>
      <c r="N25" s="334"/>
      <c r="O25" s="333"/>
      <c r="P25" s="333"/>
      <c r="Q25" s="335"/>
      <c r="R25" s="334"/>
      <c r="S25" s="333"/>
      <c r="T25" s="333"/>
      <c r="U25" s="335"/>
      <c r="V25" s="334"/>
      <c r="W25" s="333"/>
      <c r="X25" s="333"/>
      <c r="Y25" s="335"/>
      <c r="Z25" s="316">
        <f>Z23-B25-F25</f>
        <v>0</v>
      </c>
      <c r="AA25" s="317"/>
      <c r="AB25" s="317"/>
      <c r="AC25" s="318"/>
      <c r="AD25" s="316">
        <f>AD23-J25-N25-R25</f>
        <v>0</v>
      </c>
      <c r="AE25" s="317"/>
      <c r="AF25" s="317"/>
      <c r="AG25" s="318"/>
      <c r="AH25" s="316">
        <f>AH23-V25</f>
        <v>0</v>
      </c>
      <c r="AI25" s="317"/>
      <c r="AJ25" s="317"/>
      <c r="AK25" s="318"/>
      <c r="AL25" s="150"/>
      <c r="AM25" s="323">
        <f>SUM(B25:Y25)</f>
        <v>0</v>
      </c>
      <c r="AN25" s="324"/>
      <c r="AO25" s="324"/>
      <c r="AP25" s="325"/>
    </row>
    <row r="26" spans="1:42" s="80" customFormat="1" ht="9" customHeight="1" x14ac:dyDescent="0.4">
      <c r="A26" s="150"/>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row>
    <row r="27" spans="1:42" x14ac:dyDescent="0.4">
      <c r="A27" s="133"/>
      <c r="B27" s="134" t="s">
        <v>91</v>
      </c>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2"/>
      <c r="AA27" s="152"/>
      <c r="AB27" s="152"/>
      <c r="AC27" s="152"/>
      <c r="AD27" s="133"/>
      <c r="AE27" s="133"/>
      <c r="AF27" s="133"/>
      <c r="AG27" s="133"/>
      <c r="AH27" s="133"/>
      <c r="AI27" s="133"/>
      <c r="AJ27" s="133"/>
      <c r="AK27" s="133"/>
      <c r="AL27" s="133"/>
      <c r="AM27" s="133"/>
      <c r="AN27" s="133"/>
      <c r="AO27" s="133"/>
      <c r="AP27" s="133"/>
    </row>
    <row r="28" spans="1:42" ht="14.25" thickBot="1" x14ac:dyDescent="0.45">
      <c r="A28" s="133"/>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2"/>
      <c r="AA28" s="152"/>
      <c r="AB28" s="152"/>
      <c r="AC28" s="152"/>
      <c r="AD28" s="133"/>
      <c r="AE28" s="133"/>
      <c r="AF28" s="133"/>
      <c r="AG28" s="133"/>
      <c r="AH28" s="133"/>
      <c r="AI28" s="133"/>
      <c r="AJ28" s="133"/>
      <c r="AK28" s="133"/>
      <c r="AL28" s="133"/>
      <c r="AM28" s="133"/>
      <c r="AN28" s="133"/>
      <c r="AO28" s="133"/>
      <c r="AP28" s="133"/>
    </row>
    <row r="29" spans="1:42" x14ac:dyDescent="0.4">
      <c r="A29" s="150"/>
      <c r="B29" s="307" t="s">
        <v>92</v>
      </c>
      <c r="C29" s="308"/>
      <c r="D29" s="308"/>
      <c r="E29" s="308"/>
      <c r="F29" s="308"/>
      <c r="G29" s="308"/>
      <c r="H29" s="309"/>
      <c r="I29" s="153"/>
      <c r="J29" s="153"/>
      <c r="K29" s="153"/>
      <c r="L29" s="307" t="s">
        <v>151</v>
      </c>
      <c r="M29" s="308"/>
      <c r="N29" s="308"/>
      <c r="O29" s="308"/>
      <c r="P29" s="308"/>
      <c r="Q29" s="308"/>
      <c r="R29" s="309"/>
      <c r="S29" s="153"/>
      <c r="T29" s="153"/>
      <c r="U29" s="153"/>
      <c r="V29" s="307" t="s">
        <v>152</v>
      </c>
      <c r="W29" s="308"/>
      <c r="X29" s="308"/>
      <c r="Y29" s="308"/>
      <c r="Z29" s="308"/>
      <c r="AA29" s="308"/>
      <c r="AB29" s="309"/>
      <c r="AC29" s="133"/>
      <c r="AD29" s="133"/>
      <c r="AE29" s="133"/>
      <c r="AF29" s="133"/>
      <c r="AG29" s="133"/>
      <c r="AH29" s="133"/>
      <c r="AI29" s="133"/>
      <c r="AJ29" s="133"/>
      <c r="AK29" s="133"/>
      <c r="AL29" s="133"/>
      <c r="AM29" s="133"/>
      <c r="AN29" s="133"/>
      <c r="AO29" s="133"/>
      <c r="AP29" s="133"/>
    </row>
    <row r="30" spans="1:42" ht="14.25" thickBot="1" x14ac:dyDescent="0.45">
      <c r="A30" s="150"/>
      <c r="B30" s="310">
        <f>Z13+Z19+Z25</f>
        <v>0</v>
      </c>
      <c r="C30" s="311"/>
      <c r="D30" s="311"/>
      <c r="E30" s="311"/>
      <c r="F30" s="311"/>
      <c r="G30" s="311"/>
      <c r="H30" s="312"/>
      <c r="I30" s="153"/>
      <c r="J30" s="153" t="s">
        <v>93</v>
      </c>
      <c r="K30" s="153"/>
      <c r="L30" s="313">
        <v>1</v>
      </c>
      <c r="M30" s="314"/>
      <c r="N30" s="314"/>
      <c r="O30" s="314"/>
      <c r="P30" s="314"/>
      <c r="Q30" s="314"/>
      <c r="R30" s="315"/>
      <c r="S30" s="153"/>
      <c r="T30" s="153" t="s">
        <v>94</v>
      </c>
      <c r="U30" s="153"/>
      <c r="V30" s="310">
        <f>B30*L30</f>
        <v>0</v>
      </c>
      <c r="W30" s="311"/>
      <c r="X30" s="311"/>
      <c r="Y30" s="311"/>
      <c r="Z30" s="311"/>
      <c r="AA30" s="311"/>
      <c r="AB30" s="312"/>
      <c r="AC30" s="133"/>
      <c r="AD30" s="133"/>
      <c r="AE30" s="133"/>
      <c r="AF30" s="133"/>
      <c r="AG30" s="133"/>
      <c r="AH30" s="133"/>
      <c r="AI30" s="133"/>
      <c r="AJ30" s="133"/>
      <c r="AK30" s="133"/>
      <c r="AL30" s="133"/>
      <c r="AM30" s="133"/>
      <c r="AN30" s="133"/>
      <c r="AO30" s="133"/>
      <c r="AP30" s="133"/>
    </row>
    <row r="31" spans="1:42" x14ac:dyDescent="0.4">
      <c r="A31" s="133"/>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4"/>
      <c r="AA31" s="154"/>
      <c r="AB31" s="154"/>
      <c r="AC31" s="133"/>
      <c r="AD31" s="133"/>
      <c r="AE31" s="133"/>
      <c r="AF31" s="133"/>
      <c r="AG31" s="133"/>
      <c r="AH31" s="133"/>
      <c r="AI31" s="133"/>
      <c r="AJ31" s="133"/>
      <c r="AK31" s="133"/>
      <c r="AL31" s="133"/>
      <c r="AM31" s="133"/>
      <c r="AN31" s="133"/>
      <c r="AO31" s="133"/>
      <c r="AP31" s="133"/>
    </row>
    <row r="32" spans="1:42" ht="14.25" thickBot="1" x14ac:dyDescent="0.45">
      <c r="A32" s="133"/>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2"/>
      <c r="AA32" s="152"/>
      <c r="AB32" s="152"/>
      <c r="AC32" s="152"/>
      <c r="AD32" s="133"/>
      <c r="AE32" s="133"/>
      <c r="AF32" s="133"/>
      <c r="AG32" s="133"/>
      <c r="AH32" s="133"/>
      <c r="AI32" s="133"/>
      <c r="AJ32" s="133"/>
      <c r="AK32" s="133"/>
      <c r="AL32" s="133"/>
      <c r="AM32" s="133"/>
      <c r="AN32" s="133"/>
      <c r="AO32" s="133"/>
      <c r="AP32" s="133"/>
    </row>
    <row r="33" spans="1:42" x14ac:dyDescent="0.4">
      <c r="A33" s="150"/>
      <c r="B33" s="307" t="s">
        <v>159</v>
      </c>
      <c r="C33" s="308"/>
      <c r="D33" s="308"/>
      <c r="E33" s="308"/>
      <c r="F33" s="308"/>
      <c r="G33" s="308"/>
      <c r="H33" s="309"/>
      <c r="I33" s="153"/>
      <c r="J33" s="153"/>
      <c r="K33" s="153"/>
      <c r="L33" s="307" t="s">
        <v>160</v>
      </c>
      <c r="M33" s="308"/>
      <c r="N33" s="308"/>
      <c r="O33" s="308"/>
      <c r="P33" s="308"/>
      <c r="Q33" s="308"/>
      <c r="R33" s="309"/>
      <c r="S33" s="153"/>
      <c r="T33" s="153"/>
      <c r="U33" s="153"/>
      <c r="V33" s="307" t="s">
        <v>161</v>
      </c>
      <c r="W33" s="308"/>
      <c r="X33" s="308"/>
      <c r="Y33" s="308"/>
      <c r="Z33" s="308"/>
      <c r="AA33" s="308"/>
      <c r="AB33" s="309"/>
      <c r="AC33" s="133"/>
      <c r="AD33" s="133"/>
      <c r="AE33" s="133"/>
      <c r="AF33" s="133"/>
      <c r="AG33" s="133"/>
      <c r="AH33" s="133"/>
      <c r="AI33" s="133"/>
      <c r="AJ33" s="133"/>
      <c r="AK33" s="133"/>
      <c r="AL33" s="133"/>
      <c r="AM33" s="133"/>
      <c r="AN33" s="133"/>
      <c r="AO33" s="133"/>
      <c r="AP33" s="133"/>
    </row>
    <row r="34" spans="1:42" ht="14.25" thickBot="1" x14ac:dyDescent="0.45">
      <c r="A34" s="150"/>
      <c r="B34" s="310">
        <f>AD13+AD19+AD25</f>
        <v>0</v>
      </c>
      <c r="C34" s="311"/>
      <c r="D34" s="311"/>
      <c r="E34" s="311"/>
      <c r="F34" s="311"/>
      <c r="G34" s="311"/>
      <c r="H34" s="312"/>
      <c r="I34" s="153"/>
      <c r="J34" s="153" t="s">
        <v>93</v>
      </c>
      <c r="K34" s="153"/>
      <c r="L34" s="313">
        <v>0.7</v>
      </c>
      <c r="M34" s="314"/>
      <c r="N34" s="314"/>
      <c r="O34" s="314"/>
      <c r="P34" s="314"/>
      <c r="Q34" s="314"/>
      <c r="R34" s="315"/>
      <c r="S34" s="153"/>
      <c r="T34" s="153" t="s">
        <v>94</v>
      </c>
      <c r="U34" s="153"/>
      <c r="V34" s="310">
        <f>B34*L34</f>
        <v>0</v>
      </c>
      <c r="W34" s="311"/>
      <c r="X34" s="311"/>
      <c r="Y34" s="311"/>
      <c r="Z34" s="311"/>
      <c r="AA34" s="311"/>
      <c r="AB34" s="312"/>
      <c r="AC34" s="133"/>
      <c r="AD34" s="133"/>
      <c r="AE34" s="133"/>
      <c r="AF34" s="133"/>
      <c r="AG34" s="133"/>
      <c r="AH34" s="133"/>
      <c r="AI34" s="133"/>
      <c r="AJ34" s="133"/>
      <c r="AK34" s="133"/>
      <c r="AL34" s="133"/>
      <c r="AM34" s="133"/>
      <c r="AN34" s="133"/>
      <c r="AO34" s="133"/>
      <c r="AP34" s="133"/>
    </row>
    <row r="35" spans="1:42" x14ac:dyDescent="0.4">
      <c r="A35" s="150"/>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row>
    <row r="36" spans="1:42" ht="14.25" thickBot="1" x14ac:dyDescent="0.45">
      <c r="A36" s="133"/>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2"/>
      <c r="AA36" s="152"/>
      <c r="AB36" s="152"/>
      <c r="AC36" s="152"/>
      <c r="AD36" s="133"/>
      <c r="AE36" s="133"/>
      <c r="AF36" s="133"/>
      <c r="AG36" s="133"/>
      <c r="AH36" s="133"/>
      <c r="AI36" s="133"/>
      <c r="AJ36" s="133"/>
      <c r="AK36" s="133"/>
      <c r="AL36" s="133"/>
      <c r="AM36" s="133"/>
      <c r="AN36" s="133"/>
      <c r="AO36" s="133"/>
      <c r="AP36" s="133"/>
    </row>
    <row r="37" spans="1:42" ht="13.5" customHeight="1" x14ac:dyDescent="0.4">
      <c r="A37" s="133"/>
      <c r="B37" s="307" t="s">
        <v>164</v>
      </c>
      <c r="C37" s="308"/>
      <c r="D37" s="308"/>
      <c r="E37" s="308"/>
      <c r="F37" s="308"/>
      <c r="G37" s="308"/>
      <c r="H37" s="309"/>
      <c r="I37" s="153"/>
      <c r="J37" s="153"/>
      <c r="K37" s="153"/>
      <c r="L37" s="307" t="s">
        <v>163</v>
      </c>
      <c r="M37" s="308"/>
      <c r="N37" s="308"/>
      <c r="O37" s="308"/>
      <c r="P37" s="308"/>
      <c r="Q37" s="308"/>
      <c r="R37" s="309"/>
      <c r="S37" s="153"/>
      <c r="T37" s="153"/>
      <c r="U37" s="153"/>
      <c r="V37" s="307" t="s">
        <v>162</v>
      </c>
      <c r="W37" s="308"/>
      <c r="X37" s="308"/>
      <c r="Y37" s="308"/>
      <c r="Z37" s="308"/>
      <c r="AA37" s="308"/>
      <c r="AB37" s="309"/>
      <c r="AC37" s="133"/>
      <c r="AD37" s="133"/>
      <c r="AE37" s="133"/>
      <c r="AF37" s="307" t="s">
        <v>173</v>
      </c>
      <c r="AG37" s="308"/>
      <c r="AH37" s="308"/>
      <c r="AI37" s="308"/>
      <c r="AJ37" s="308"/>
      <c r="AK37" s="308"/>
      <c r="AL37" s="309"/>
      <c r="AM37" s="133"/>
      <c r="AN37" s="133"/>
      <c r="AO37" s="133"/>
      <c r="AP37" s="133"/>
    </row>
    <row r="38" spans="1:42" ht="14.25" thickBot="1" x14ac:dyDescent="0.45">
      <c r="A38" s="133"/>
      <c r="B38" s="310">
        <f>AH13+AH19+AH25</f>
        <v>0</v>
      </c>
      <c r="C38" s="311"/>
      <c r="D38" s="311"/>
      <c r="E38" s="311"/>
      <c r="F38" s="311"/>
      <c r="G38" s="311"/>
      <c r="H38" s="312"/>
      <c r="I38" s="153"/>
      <c r="J38" s="153" t="s">
        <v>93</v>
      </c>
      <c r="K38" s="153"/>
      <c r="L38" s="313">
        <v>0.4</v>
      </c>
      <c r="M38" s="314"/>
      <c r="N38" s="314"/>
      <c r="O38" s="314"/>
      <c r="P38" s="314"/>
      <c r="Q38" s="314"/>
      <c r="R38" s="315"/>
      <c r="S38" s="153"/>
      <c r="T38" s="153" t="s">
        <v>94</v>
      </c>
      <c r="U38" s="153"/>
      <c r="V38" s="310">
        <f>B38*L38</f>
        <v>0</v>
      </c>
      <c r="W38" s="311"/>
      <c r="X38" s="311"/>
      <c r="Y38" s="311"/>
      <c r="Z38" s="311"/>
      <c r="AA38" s="311"/>
      <c r="AB38" s="312"/>
      <c r="AC38" s="133"/>
      <c r="AD38" s="133"/>
      <c r="AE38" s="133"/>
      <c r="AF38" s="310">
        <f>ROUNDDOWN(V30+V34+V38,-3)</f>
        <v>0</v>
      </c>
      <c r="AG38" s="311"/>
      <c r="AH38" s="311"/>
      <c r="AI38" s="311"/>
      <c r="AJ38" s="311"/>
      <c r="AK38" s="311"/>
      <c r="AL38" s="312"/>
      <c r="AM38" s="133"/>
      <c r="AN38" s="133"/>
      <c r="AO38" s="133"/>
      <c r="AP38" s="133"/>
    </row>
    <row r="39" spans="1:42" x14ac:dyDescent="0.4">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row>
  </sheetData>
  <mergeCells count="148">
    <mergeCell ref="B3:AK3"/>
    <mergeCell ref="AF5:AN5"/>
    <mergeCell ref="B9:F9"/>
    <mergeCell ref="G9:Y9"/>
    <mergeCell ref="B10:E10"/>
    <mergeCell ref="F10:I10"/>
    <mergeCell ref="J10:M10"/>
    <mergeCell ref="N10:Q10"/>
    <mergeCell ref="R10:U10"/>
    <mergeCell ref="V10:Y10"/>
    <mergeCell ref="Z10:AC10"/>
    <mergeCell ref="AD10:AG10"/>
    <mergeCell ref="AH10:AK10"/>
    <mergeCell ref="AM10:AP10"/>
    <mergeCell ref="AM11:AP11"/>
    <mergeCell ref="B12:E12"/>
    <mergeCell ref="F12:I12"/>
    <mergeCell ref="J12:M12"/>
    <mergeCell ref="N12:Q12"/>
    <mergeCell ref="R12:U12"/>
    <mergeCell ref="V12:Y12"/>
    <mergeCell ref="Z13:AC13"/>
    <mergeCell ref="AD13:AG13"/>
    <mergeCell ref="AH13:AK13"/>
    <mergeCell ref="AM13:AP13"/>
    <mergeCell ref="B11:E11"/>
    <mergeCell ref="F11:I11"/>
    <mergeCell ref="J11:M11"/>
    <mergeCell ref="N11:Q11"/>
    <mergeCell ref="R11:U11"/>
    <mergeCell ref="V11:Y11"/>
    <mergeCell ref="Z11:AC11"/>
    <mergeCell ref="AD11:AG11"/>
    <mergeCell ref="AH11:AK11"/>
    <mergeCell ref="B15:F15"/>
    <mergeCell ref="G15:Y15"/>
    <mergeCell ref="Z12:AC12"/>
    <mergeCell ref="AD12:AG12"/>
    <mergeCell ref="AH12:AK12"/>
    <mergeCell ref="AM12:AP12"/>
    <mergeCell ref="B13:E13"/>
    <mergeCell ref="F13:I13"/>
    <mergeCell ref="J13:M13"/>
    <mergeCell ref="N13:Q13"/>
    <mergeCell ref="R13:U13"/>
    <mergeCell ref="V13:Y13"/>
    <mergeCell ref="Z16:AC16"/>
    <mergeCell ref="AD16:AG16"/>
    <mergeCell ref="AH16:AK16"/>
    <mergeCell ref="AM16:AP16"/>
    <mergeCell ref="B17:E17"/>
    <mergeCell ref="F17:I17"/>
    <mergeCell ref="J17:M17"/>
    <mergeCell ref="N17:Q17"/>
    <mergeCell ref="R17:U17"/>
    <mergeCell ref="V17:Y17"/>
    <mergeCell ref="B16:E16"/>
    <mergeCell ref="F16:I16"/>
    <mergeCell ref="J16:M16"/>
    <mergeCell ref="N16:Q16"/>
    <mergeCell ref="R16:U16"/>
    <mergeCell ref="V16:Y16"/>
    <mergeCell ref="Z17:AC17"/>
    <mergeCell ref="AD17:AG17"/>
    <mergeCell ref="AH17:AK17"/>
    <mergeCell ref="AM17:AP17"/>
    <mergeCell ref="AM19:AP19"/>
    <mergeCell ref="B21:F21"/>
    <mergeCell ref="G21:Y21"/>
    <mergeCell ref="Z18:AC18"/>
    <mergeCell ref="AD18:AG18"/>
    <mergeCell ref="AH18:AK18"/>
    <mergeCell ref="AM18:AP18"/>
    <mergeCell ref="B19:E19"/>
    <mergeCell ref="F19:I19"/>
    <mergeCell ref="J19:M19"/>
    <mergeCell ref="N19:Q19"/>
    <mergeCell ref="R19:U19"/>
    <mergeCell ref="V19:Y19"/>
    <mergeCell ref="B18:E18"/>
    <mergeCell ref="F18:I18"/>
    <mergeCell ref="J18:M18"/>
    <mergeCell ref="N18:Q18"/>
    <mergeCell ref="R18:U18"/>
    <mergeCell ref="V18:Y18"/>
    <mergeCell ref="Z19:AC19"/>
    <mergeCell ref="AD19:AG19"/>
    <mergeCell ref="AH19:AK19"/>
    <mergeCell ref="Z22:AC22"/>
    <mergeCell ref="AD22:AG22"/>
    <mergeCell ref="AH22:AK22"/>
    <mergeCell ref="AM22:AP22"/>
    <mergeCell ref="B23:E23"/>
    <mergeCell ref="F23:I23"/>
    <mergeCell ref="J23:M23"/>
    <mergeCell ref="N23:Q23"/>
    <mergeCell ref="R23:U23"/>
    <mergeCell ref="V23:Y23"/>
    <mergeCell ref="B22:E22"/>
    <mergeCell ref="F22:I22"/>
    <mergeCell ref="J22:M22"/>
    <mergeCell ref="N22:Q22"/>
    <mergeCell ref="R22:U22"/>
    <mergeCell ref="V22:Y22"/>
    <mergeCell ref="Z23:AC23"/>
    <mergeCell ref="AD23:AG23"/>
    <mergeCell ref="AH23:AK23"/>
    <mergeCell ref="AM23:AP23"/>
    <mergeCell ref="B24:E24"/>
    <mergeCell ref="F24:I24"/>
    <mergeCell ref="J24:M24"/>
    <mergeCell ref="N24:Q24"/>
    <mergeCell ref="R24:U24"/>
    <mergeCell ref="V24:Y24"/>
    <mergeCell ref="AM25:AP25"/>
    <mergeCell ref="B29:H29"/>
    <mergeCell ref="L29:R29"/>
    <mergeCell ref="V29:AB29"/>
    <mergeCell ref="Z24:AC24"/>
    <mergeCell ref="AD24:AG24"/>
    <mergeCell ref="AH24:AK24"/>
    <mergeCell ref="AM24:AP24"/>
    <mergeCell ref="B25:E25"/>
    <mergeCell ref="F25:I25"/>
    <mergeCell ref="J25:M25"/>
    <mergeCell ref="N25:Q25"/>
    <mergeCell ref="R25:U25"/>
    <mergeCell ref="V25:Y25"/>
    <mergeCell ref="B30:H30"/>
    <mergeCell ref="L30:R30"/>
    <mergeCell ref="V30:AB30"/>
    <mergeCell ref="B33:H33"/>
    <mergeCell ref="L33:R33"/>
    <mergeCell ref="V33:AB33"/>
    <mergeCell ref="Z25:AC25"/>
    <mergeCell ref="AD25:AG25"/>
    <mergeCell ref="AH25:AK25"/>
    <mergeCell ref="AF37:AL37"/>
    <mergeCell ref="B38:H38"/>
    <mergeCell ref="L38:R38"/>
    <mergeCell ref="V38:AB38"/>
    <mergeCell ref="AF38:AL38"/>
    <mergeCell ref="B34:H34"/>
    <mergeCell ref="L34:R34"/>
    <mergeCell ref="V34:AB34"/>
    <mergeCell ref="B37:H37"/>
    <mergeCell ref="L37:R37"/>
    <mergeCell ref="V37:AB37"/>
  </mergeCells>
  <phoneticPr fontId="1"/>
  <pageMargins left="0.51181102362204722" right="0.31496062992125984" top="0.55118110236220474" bottom="0.55118110236220474"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view="pageBreakPreview" zoomScale="70" zoomScaleNormal="70" zoomScaleSheetLayoutView="70" workbookViewId="0">
      <selection activeCell="AG28" sqref="AG28"/>
    </sheetView>
  </sheetViews>
  <sheetFormatPr defaultColWidth="9" defaultRowHeight="13.5" x14ac:dyDescent="0.4"/>
  <cols>
    <col min="1" max="1" width="3.75" style="79" customWidth="1"/>
    <col min="2" max="25" width="3.625" style="79" customWidth="1"/>
    <col min="26" max="37" width="5.625" style="79" customWidth="1"/>
    <col min="38" max="38" width="8.625" style="79" customWidth="1"/>
    <col min="39" max="39" width="4" style="79" customWidth="1"/>
    <col min="40" max="40" width="6.375" style="79" customWidth="1"/>
    <col min="41" max="41" width="3.5" style="79" customWidth="1"/>
    <col min="42" max="42" width="0.625" style="79" customWidth="1"/>
    <col min="43" max="16384" width="9" style="79"/>
  </cols>
  <sheetData>
    <row r="1" spans="1:42" x14ac:dyDescent="0.4">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row>
    <row r="2" spans="1:42" ht="18.75" customHeight="1" x14ac:dyDescent="0.4">
      <c r="A2" s="134" t="s">
        <v>86</v>
      </c>
      <c r="B2" s="134"/>
      <c r="C2" s="135"/>
      <c r="D2" s="135"/>
      <c r="E2" s="135"/>
      <c r="F2" s="135"/>
      <c r="G2" s="135"/>
      <c r="H2" s="135"/>
      <c r="I2" s="135"/>
      <c r="J2" s="135"/>
      <c r="K2" s="135"/>
      <c r="L2" s="135"/>
      <c r="M2" s="135"/>
      <c r="N2" s="135"/>
      <c r="O2" s="135"/>
      <c r="P2" s="135"/>
      <c r="Q2" s="135"/>
      <c r="R2" s="135"/>
      <c r="S2" s="135"/>
      <c r="T2" s="135"/>
      <c r="U2" s="135"/>
      <c r="V2" s="135"/>
      <c r="W2" s="135"/>
      <c r="X2" s="135"/>
      <c r="Y2" s="136"/>
      <c r="Z2" s="137"/>
      <c r="AA2" s="137"/>
      <c r="AB2" s="137"/>
      <c r="AC2" s="137"/>
      <c r="AD2" s="138"/>
      <c r="AE2" s="138"/>
      <c r="AF2" s="138"/>
      <c r="AG2" s="137"/>
      <c r="AH2" s="137"/>
      <c r="AI2" s="137"/>
      <c r="AJ2" s="137"/>
      <c r="AK2" s="137"/>
      <c r="AL2" s="133"/>
      <c r="AM2" s="133"/>
      <c r="AN2" s="133"/>
      <c r="AO2" s="133"/>
      <c r="AP2" s="133"/>
    </row>
    <row r="3" spans="1:42" ht="22.5" customHeight="1" x14ac:dyDescent="0.4">
      <c r="A3" s="133"/>
      <c r="B3" s="340" t="s">
        <v>87</v>
      </c>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1"/>
      <c r="AE3" s="341"/>
      <c r="AF3" s="341"/>
      <c r="AG3" s="341"/>
      <c r="AH3" s="341"/>
      <c r="AI3" s="341"/>
      <c r="AJ3" s="341"/>
      <c r="AK3" s="341"/>
      <c r="AL3" s="133"/>
      <c r="AM3" s="133"/>
      <c r="AN3" s="133"/>
      <c r="AO3" s="133"/>
      <c r="AP3" s="133"/>
    </row>
    <row r="4" spans="1:42" ht="15" customHeight="1" x14ac:dyDescent="0.4">
      <c r="A4" s="133"/>
      <c r="B4" s="139"/>
      <c r="C4" s="139"/>
      <c r="D4" s="139"/>
      <c r="E4" s="139"/>
      <c r="F4" s="139"/>
      <c r="G4" s="139"/>
      <c r="H4" s="139"/>
      <c r="I4" s="139"/>
      <c r="J4" s="139"/>
      <c r="K4" s="139"/>
      <c r="L4" s="139"/>
      <c r="M4" s="139"/>
      <c r="N4" s="139"/>
      <c r="O4" s="139"/>
      <c r="P4" s="139"/>
      <c r="Q4" s="139"/>
      <c r="R4" s="139"/>
      <c r="S4" s="139"/>
      <c r="T4" s="139"/>
      <c r="U4" s="139"/>
      <c r="V4" s="139"/>
      <c r="W4" s="139"/>
      <c r="X4" s="139"/>
      <c r="Y4" s="139"/>
      <c r="Z4" s="140"/>
      <c r="AA4" s="140"/>
      <c r="AB4" s="140"/>
      <c r="AC4" s="140"/>
      <c r="AD4" s="140"/>
      <c r="AE4" s="140"/>
      <c r="AF4" s="140"/>
      <c r="AG4" s="140"/>
      <c r="AH4" s="140"/>
      <c r="AI4" s="140"/>
      <c r="AJ4" s="140"/>
      <c r="AK4" s="139"/>
      <c r="AL4" s="133"/>
      <c r="AM4" s="133"/>
      <c r="AN4" s="133"/>
      <c r="AO4" s="133"/>
      <c r="AP4" s="133"/>
    </row>
    <row r="5" spans="1:42" ht="35.25" customHeight="1" x14ac:dyDescent="0.4">
      <c r="A5" s="133"/>
      <c r="B5" s="135"/>
      <c r="C5" s="135"/>
      <c r="D5" s="135"/>
      <c r="E5" s="135"/>
      <c r="F5" s="135"/>
      <c r="G5" s="135"/>
      <c r="H5" s="135"/>
      <c r="I5" s="135"/>
      <c r="J5" s="135"/>
      <c r="K5" s="135"/>
      <c r="L5" s="135"/>
      <c r="M5" s="135"/>
      <c r="N5" s="135"/>
      <c r="O5" s="135"/>
      <c r="P5" s="135"/>
      <c r="Q5" s="135"/>
      <c r="R5" s="135"/>
      <c r="S5" s="135"/>
      <c r="T5" s="135"/>
      <c r="U5" s="135"/>
      <c r="V5" s="135"/>
      <c r="W5" s="135"/>
      <c r="X5" s="135"/>
      <c r="Y5" s="135"/>
      <c r="Z5" s="141"/>
      <c r="AA5" s="141"/>
      <c r="AB5" s="141"/>
      <c r="AC5" s="141" t="s">
        <v>180</v>
      </c>
      <c r="AD5" s="142"/>
      <c r="AE5" s="142"/>
      <c r="AF5" s="342" t="s">
        <v>181</v>
      </c>
      <c r="AG5" s="342"/>
      <c r="AH5" s="342"/>
      <c r="AI5" s="342"/>
      <c r="AJ5" s="342"/>
      <c r="AK5" s="342"/>
      <c r="AL5" s="342"/>
      <c r="AM5" s="342"/>
      <c r="AN5" s="342"/>
      <c r="AO5" s="143"/>
      <c r="AP5" s="143"/>
    </row>
    <row r="6" spans="1:42" ht="15" customHeight="1" x14ac:dyDescent="0.4">
      <c r="A6" s="133"/>
      <c r="B6" s="144"/>
      <c r="C6" s="144"/>
      <c r="D6" s="144"/>
      <c r="E6" s="144"/>
      <c r="F6" s="144"/>
      <c r="G6" s="133"/>
      <c r="H6" s="145"/>
      <c r="I6" s="145"/>
      <c r="J6" s="145"/>
      <c r="K6" s="145"/>
      <c r="L6" s="145"/>
      <c r="M6" s="145"/>
      <c r="N6" s="145"/>
      <c r="O6" s="145"/>
      <c r="P6" s="145"/>
      <c r="Q6" s="145"/>
      <c r="R6" s="145"/>
      <c r="S6" s="145"/>
      <c r="T6" s="145"/>
      <c r="U6" s="145"/>
      <c r="V6" s="145"/>
      <c r="W6" s="145"/>
      <c r="X6" s="145"/>
      <c r="Y6" s="146"/>
      <c r="Z6" s="147"/>
      <c r="AA6" s="147"/>
      <c r="AB6" s="147"/>
      <c r="AC6" s="147"/>
      <c r="AD6" s="147"/>
      <c r="AE6" s="147"/>
      <c r="AF6" s="147"/>
      <c r="AG6" s="147"/>
      <c r="AH6" s="147"/>
      <c r="AI6" s="147"/>
      <c r="AJ6" s="147"/>
      <c r="AK6" s="147"/>
      <c r="AL6" s="133"/>
      <c r="AM6" s="133"/>
      <c r="AN6" s="133"/>
      <c r="AO6" s="133"/>
      <c r="AP6" s="133"/>
    </row>
    <row r="7" spans="1:42" ht="22.5" customHeight="1" x14ac:dyDescent="0.4">
      <c r="A7" s="133"/>
      <c r="B7" s="133" t="s">
        <v>88</v>
      </c>
      <c r="C7" s="133"/>
      <c r="D7" s="133"/>
      <c r="E7" s="133"/>
      <c r="F7" s="133"/>
      <c r="G7" s="133"/>
      <c r="H7" s="133"/>
      <c r="I7" s="133"/>
      <c r="J7" s="133"/>
      <c r="K7" s="133"/>
      <c r="L7" s="133"/>
      <c r="M7" s="133"/>
      <c r="N7" s="148"/>
      <c r="O7" s="133"/>
      <c r="P7" s="133"/>
      <c r="Q7" s="133"/>
      <c r="R7" s="133"/>
      <c r="S7" s="133"/>
      <c r="T7" s="133"/>
      <c r="U7" s="133"/>
      <c r="V7" s="133"/>
      <c r="W7" s="133"/>
      <c r="X7" s="133"/>
      <c r="Y7" s="133"/>
      <c r="Z7" s="149"/>
      <c r="AA7" s="149"/>
      <c r="AB7" s="149"/>
      <c r="AC7" s="133"/>
      <c r="AD7" s="133"/>
      <c r="AE7" s="133"/>
      <c r="AF7" s="133"/>
      <c r="AG7" s="149"/>
      <c r="AH7" s="149"/>
      <c r="AI7" s="149"/>
      <c r="AJ7" s="149"/>
      <c r="AK7" s="133"/>
      <c r="AL7" s="133"/>
      <c r="AM7" s="133"/>
      <c r="AN7" s="133"/>
      <c r="AO7" s="133"/>
      <c r="AP7" s="133"/>
    </row>
    <row r="8" spans="1:42" ht="6" customHeight="1" x14ac:dyDescent="0.4">
      <c r="A8" s="133"/>
      <c r="B8" s="133"/>
      <c r="C8" s="133"/>
      <c r="D8" s="133"/>
      <c r="E8" s="133"/>
      <c r="F8" s="133"/>
      <c r="G8" s="133"/>
      <c r="H8" s="133"/>
      <c r="I8" s="133"/>
      <c r="J8" s="133"/>
      <c r="K8" s="133"/>
      <c r="L8" s="133"/>
      <c r="M8" s="133"/>
      <c r="N8" s="148"/>
      <c r="O8" s="133"/>
      <c r="P8" s="133"/>
      <c r="Q8" s="133"/>
      <c r="R8" s="133"/>
      <c r="S8" s="133"/>
      <c r="T8" s="133"/>
      <c r="U8" s="133"/>
      <c r="V8" s="133"/>
      <c r="W8" s="133"/>
      <c r="X8" s="133"/>
      <c r="Y8" s="133"/>
      <c r="Z8" s="149"/>
      <c r="AA8" s="149"/>
      <c r="AB8" s="149"/>
      <c r="AC8" s="133"/>
      <c r="AD8" s="133"/>
      <c r="AE8" s="133"/>
      <c r="AF8" s="133"/>
      <c r="AG8" s="149"/>
      <c r="AH8" s="149"/>
      <c r="AI8" s="149"/>
      <c r="AJ8" s="149"/>
      <c r="AK8" s="133"/>
      <c r="AL8" s="133"/>
      <c r="AM8" s="133"/>
      <c r="AN8" s="133"/>
      <c r="AO8" s="133"/>
      <c r="AP8" s="133"/>
    </row>
    <row r="9" spans="1:42" ht="22.5" customHeight="1" thickBot="1" x14ac:dyDescent="0.2">
      <c r="A9" s="133"/>
      <c r="B9" s="338" t="s">
        <v>178</v>
      </c>
      <c r="C9" s="338"/>
      <c r="D9" s="338"/>
      <c r="E9" s="338"/>
      <c r="F9" s="338"/>
      <c r="G9" s="339" t="s">
        <v>67</v>
      </c>
      <c r="H9" s="339"/>
      <c r="I9" s="339"/>
      <c r="J9" s="339"/>
      <c r="K9" s="339"/>
      <c r="L9" s="339"/>
      <c r="M9" s="339"/>
      <c r="N9" s="339"/>
      <c r="O9" s="339"/>
      <c r="P9" s="339"/>
      <c r="Q9" s="339"/>
      <c r="R9" s="339"/>
      <c r="S9" s="339"/>
      <c r="T9" s="339"/>
      <c r="U9" s="339"/>
      <c r="V9" s="339"/>
      <c r="W9" s="339"/>
      <c r="X9" s="339"/>
      <c r="Y9" s="339"/>
      <c r="Z9" s="149"/>
      <c r="AA9" s="149"/>
      <c r="AB9" s="149"/>
      <c r="AC9" s="133"/>
      <c r="AD9" s="133"/>
      <c r="AE9" s="133"/>
      <c r="AF9" s="133"/>
      <c r="AG9" s="149"/>
      <c r="AH9" s="149"/>
      <c r="AI9" s="149"/>
      <c r="AJ9" s="149"/>
      <c r="AK9" s="133"/>
      <c r="AL9" s="133"/>
      <c r="AM9" s="133"/>
      <c r="AN9" s="133"/>
      <c r="AO9" s="133"/>
      <c r="AP9" s="133"/>
    </row>
    <row r="10" spans="1:42" ht="38.25" customHeight="1" x14ac:dyDescent="0.15">
      <c r="A10" s="133"/>
      <c r="B10" s="319" t="s">
        <v>153</v>
      </c>
      <c r="C10" s="320"/>
      <c r="D10" s="320"/>
      <c r="E10" s="320"/>
      <c r="F10" s="319" t="s">
        <v>154</v>
      </c>
      <c r="G10" s="320"/>
      <c r="H10" s="320"/>
      <c r="I10" s="320"/>
      <c r="J10" s="319" t="s">
        <v>155</v>
      </c>
      <c r="K10" s="320"/>
      <c r="L10" s="320"/>
      <c r="M10" s="320"/>
      <c r="N10" s="321" t="s">
        <v>156</v>
      </c>
      <c r="O10" s="320"/>
      <c r="P10" s="320"/>
      <c r="Q10" s="322"/>
      <c r="R10" s="321" t="s">
        <v>157</v>
      </c>
      <c r="S10" s="320"/>
      <c r="T10" s="320"/>
      <c r="U10" s="322"/>
      <c r="V10" s="321" t="s">
        <v>158</v>
      </c>
      <c r="W10" s="320"/>
      <c r="X10" s="320"/>
      <c r="Y10" s="322"/>
      <c r="Z10" s="326" t="s">
        <v>165</v>
      </c>
      <c r="AA10" s="327"/>
      <c r="AB10" s="327"/>
      <c r="AC10" s="328"/>
      <c r="AD10" s="326" t="s">
        <v>166</v>
      </c>
      <c r="AE10" s="327"/>
      <c r="AF10" s="327"/>
      <c r="AG10" s="328"/>
      <c r="AH10" s="326" t="s">
        <v>167</v>
      </c>
      <c r="AI10" s="327"/>
      <c r="AJ10" s="327"/>
      <c r="AK10" s="328"/>
      <c r="AL10" s="133"/>
      <c r="AM10" s="319" t="s">
        <v>90</v>
      </c>
      <c r="AN10" s="336"/>
      <c r="AO10" s="336"/>
      <c r="AP10" s="337"/>
    </row>
    <row r="11" spans="1:42" ht="24" customHeight="1" thickBot="1" x14ac:dyDescent="0.45">
      <c r="A11" s="133"/>
      <c r="B11" s="332">
        <v>500000</v>
      </c>
      <c r="C11" s="333"/>
      <c r="D11" s="333"/>
      <c r="E11" s="333"/>
      <c r="F11" s="334">
        <v>500000</v>
      </c>
      <c r="G11" s="333"/>
      <c r="H11" s="333"/>
      <c r="I11" s="335"/>
      <c r="J11" s="334">
        <v>400000</v>
      </c>
      <c r="K11" s="333"/>
      <c r="L11" s="333"/>
      <c r="M11" s="335"/>
      <c r="N11" s="334">
        <v>400000</v>
      </c>
      <c r="O11" s="333"/>
      <c r="P11" s="333"/>
      <c r="Q11" s="335"/>
      <c r="R11" s="334">
        <v>500000</v>
      </c>
      <c r="S11" s="333"/>
      <c r="T11" s="333"/>
      <c r="U11" s="335"/>
      <c r="V11" s="334">
        <v>500000</v>
      </c>
      <c r="W11" s="333"/>
      <c r="X11" s="333"/>
      <c r="Y11" s="335"/>
      <c r="Z11" s="316">
        <f>B11+F11</f>
        <v>1000000</v>
      </c>
      <c r="AA11" s="317"/>
      <c r="AB11" s="317"/>
      <c r="AC11" s="318"/>
      <c r="AD11" s="316">
        <f>J11+N11+R11</f>
        <v>1300000</v>
      </c>
      <c r="AE11" s="317"/>
      <c r="AF11" s="317"/>
      <c r="AG11" s="318"/>
      <c r="AH11" s="316">
        <f>V11</f>
        <v>500000</v>
      </c>
      <c r="AI11" s="317"/>
      <c r="AJ11" s="317"/>
      <c r="AK11" s="318"/>
      <c r="AL11" s="133"/>
      <c r="AM11" s="323">
        <f>SUM(Z13:AK13)</f>
        <v>2740000</v>
      </c>
      <c r="AN11" s="324"/>
      <c r="AO11" s="324"/>
      <c r="AP11" s="325"/>
    </row>
    <row r="12" spans="1:42" s="80" customFormat="1" ht="40.5" customHeight="1" x14ac:dyDescent="0.15">
      <c r="A12" s="150"/>
      <c r="B12" s="319" t="s">
        <v>168</v>
      </c>
      <c r="C12" s="320"/>
      <c r="D12" s="320"/>
      <c r="E12" s="320"/>
      <c r="F12" s="319" t="s">
        <v>169</v>
      </c>
      <c r="G12" s="320"/>
      <c r="H12" s="320"/>
      <c r="I12" s="320"/>
      <c r="J12" s="319" t="s">
        <v>170</v>
      </c>
      <c r="K12" s="320"/>
      <c r="L12" s="320"/>
      <c r="M12" s="320"/>
      <c r="N12" s="321" t="s">
        <v>171</v>
      </c>
      <c r="O12" s="320"/>
      <c r="P12" s="320"/>
      <c r="Q12" s="322"/>
      <c r="R12" s="321" t="s">
        <v>172</v>
      </c>
      <c r="S12" s="320"/>
      <c r="T12" s="320"/>
      <c r="U12" s="322"/>
      <c r="V12" s="321" t="s">
        <v>174</v>
      </c>
      <c r="W12" s="320"/>
      <c r="X12" s="320"/>
      <c r="Y12" s="322"/>
      <c r="Z12" s="326" t="s">
        <v>175</v>
      </c>
      <c r="AA12" s="327"/>
      <c r="AB12" s="327"/>
      <c r="AC12" s="328"/>
      <c r="AD12" s="326" t="s">
        <v>176</v>
      </c>
      <c r="AE12" s="327"/>
      <c r="AF12" s="327"/>
      <c r="AG12" s="328"/>
      <c r="AH12" s="326" t="s">
        <v>177</v>
      </c>
      <c r="AI12" s="327"/>
      <c r="AJ12" s="327"/>
      <c r="AK12" s="328"/>
      <c r="AL12" s="150"/>
      <c r="AM12" s="329" t="s">
        <v>89</v>
      </c>
      <c r="AN12" s="330"/>
      <c r="AO12" s="330"/>
      <c r="AP12" s="331"/>
    </row>
    <row r="13" spans="1:42" ht="21.75" customHeight="1" thickBot="1" x14ac:dyDescent="0.45">
      <c r="A13" s="133"/>
      <c r="B13" s="332"/>
      <c r="C13" s="333"/>
      <c r="D13" s="333"/>
      <c r="E13" s="333"/>
      <c r="F13" s="334"/>
      <c r="G13" s="333"/>
      <c r="H13" s="333"/>
      <c r="I13" s="335"/>
      <c r="J13" s="334"/>
      <c r="K13" s="333"/>
      <c r="L13" s="333"/>
      <c r="M13" s="335"/>
      <c r="N13" s="334">
        <v>20000</v>
      </c>
      <c r="O13" s="333"/>
      <c r="P13" s="333"/>
      <c r="Q13" s="335"/>
      <c r="R13" s="334">
        <v>0</v>
      </c>
      <c r="S13" s="333"/>
      <c r="T13" s="333"/>
      <c r="U13" s="335"/>
      <c r="V13" s="334">
        <v>40000</v>
      </c>
      <c r="W13" s="333"/>
      <c r="X13" s="333"/>
      <c r="Y13" s="335"/>
      <c r="Z13" s="316">
        <f>B11+F11-B13-F13</f>
        <v>1000000</v>
      </c>
      <c r="AA13" s="317"/>
      <c r="AB13" s="317"/>
      <c r="AC13" s="318"/>
      <c r="AD13" s="316">
        <f>J11+N11+R11-J13-N13-R13</f>
        <v>1280000</v>
      </c>
      <c r="AE13" s="317"/>
      <c r="AF13" s="317"/>
      <c r="AG13" s="318"/>
      <c r="AH13" s="316">
        <f>V11-V13</f>
        <v>460000</v>
      </c>
      <c r="AI13" s="317"/>
      <c r="AJ13" s="317"/>
      <c r="AK13" s="318"/>
      <c r="AL13" s="150"/>
      <c r="AM13" s="323">
        <f>SUM(B13:Y13)</f>
        <v>60000</v>
      </c>
      <c r="AN13" s="324"/>
      <c r="AO13" s="324"/>
      <c r="AP13" s="325"/>
    </row>
    <row r="14" spans="1:42" ht="20.25" customHeight="1" x14ac:dyDescent="0.4">
      <c r="A14" s="133"/>
      <c r="B14" s="134"/>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2"/>
      <c r="AA14" s="152"/>
      <c r="AB14" s="152"/>
      <c r="AC14" s="152"/>
      <c r="AD14" s="151"/>
      <c r="AE14" s="151"/>
      <c r="AF14" s="151"/>
      <c r="AG14" s="151"/>
      <c r="AH14" s="152"/>
      <c r="AI14" s="152"/>
      <c r="AJ14" s="152"/>
      <c r="AK14" s="152"/>
      <c r="AL14" s="150"/>
      <c r="AM14" s="150"/>
      <c r="AN14" s="150"/>
      <c r="AO14" s="150"/>
      <c r="AP14" s="150"/>
    </row>
    <row r="15" spans="1:42" ht="22.5" customHeight="1" thickBot="1" x14ac:dyDescent="0.2">
      <c r="A15" s="133"/>
      <c r="B15" s="338" t="s">
        <v>179</v>
      </c>
      <c r="C15" s="338"/>
      <c r="D15" s="338"/>
      <c r="E15" s="338"/>
      <c r="F15" s="338"/>
      <c r="G15" s="339" t="s">
        <v>68</v>
      </c>
      <c r="H15" s="339"/>
      <c r="I15" s="339"/>
      <c r="J15" s="339"/>
      <c r="K15" s="339"/>
      <c r="L15" s="339"/>
      <c r="M15" s="339"/>
      <c r="N15" s="339"/>
      <c r="O15" s="339"/>
      <c r="P15" s="339"/>
      <c r="Q15" s="339"/>
      <c r="R15" s="339"/>
      <c r="S15" s="339"/>
      <c r="T15" s="339"/>
      <c r="U15" s="339"/>
      <c r="V15" s="339"/>
      <c r="W15" s="339"/>
      <c r="X15" s="339"/>
      <c r="Y15" s="339"/>
      <c r="Z15" s="149"/>
      <c r="AA15" s="149"/>
      <c r="AB15" s="149"/>
      <c r="AC15" s="133"/>
      <c r="AD15" s="133"/>
      <c r="AE15" s="133"/>
      <c r="AF15" s="133"/>
      <c r="AG15" s="149"/>
      <c r="AH15" s="149"/>
      <c r="AI15" s="149"/>
      <c r="AJ15" s="149"/>
      <c r="AK15" s="133"/>
      <c r="AL15" s="133"/>
      <c r="AM15" s="133"/>
      <c r="AN15" s="133"/>
      <c r="AO15" s="133"/>
      <c r="AP15" s="133"/>
    </row>
    <row r="16" spans="1:42" ht="38.25" customHeight="1" x14ac:dyDescent="0.15">
      <c r="A16" s="133"/>
      <c r="B16" s="319" t="s">
        <v>153</v>
      </c>
      <c r="C16" s="320"/>
      <c r="D16" s="320"/>
      <c r="E16" s="320"/>
      <c r="F16" s="319" t="s">
        <v>154</v>
      </c>
      <c r="G16" s="320"/>
      <c r="H16" s="320"/>
      <c r="I16" s="320"/>
      <c r="J16" s="319" t="s">
        <v>155</v>
      </c>
      <c r="K16" s="320"/>
      <c r="L16" s="320"/>
      <c r="M16" s="320"/>
      <c r="N16" s="321" t="s">
        <v>156</v>
      </c>
      <c r="O16" s="320"/>
      <c r="P16" s="320"/>
      <c r="Q16" s="322"/>
      <c r="R16" s="321" t="s">
        <v>157</v>
      </c>
      <c r="S16" s="320"/>
      <c r="T16" s="320"/>
      <c r="U16" s="322"/>
      <c r="V16" s="321" t="s">
        <v>158</v>
      </c>
      <c r="W16" s="320"/>
      <c r="X16" s="320"/>
      <c r="Y16" s="322"/>
      <c r="Z16" s="326" t="s">
        <v>165</v>
      </c>
      <c r="AA16" s="327"/>
      <c r="AB16" s="327"/>
      <c r="AC16" s="328"/>
      <c r="AD16" s="326" t="s">
        <v>166</v>
      </c>
      <c r="AE16" s="327"/>
      <c r="AF16" s="327"/>
      <c r="AG16" s="328"/>
      <c r="AH16" s="326" t="s">
        <v>167</v>
      </c>
      <c r="AI16" s="327"/>
      <c r="AJ16" s="327"/>
      <c r="AK16" s="328"/>
      <c r="AL16" s="133"/>
      <c r="AM16" s="319" t="s">
        <v>90</v>
      </c>
      <c r="AN16" s="336"/>
      <c r="AO16" s="336"/>
      <c r="AP16" s="337"/>
    </row>
    <row r="17" spans="1:42" ht="24" customHeight="1" thickBot="1" x14ac:dyDescent="0.45">
      <c r="A17" s="133"/>
      <c r="B17" s="332">
        <v>800000</v>
      </c>
      <c r="C17" s="333"/>
      <c r="D17" s="333"/>
      <c r="E17" s="333"/>
      <c r="F17" s="332">
        <v>800000</v>
      </c>
      <c r="G17" s="333"/>
      <c r="H17" s="333"/>
      <c r="I17" s="333"/>
      <c r="J17" s="332">
        <v>700000</v>
      </c>
      <c r="K17" s="333"/>
      <c r="L17" s="333"/>
      <c r="M17" s="333"/>
      <c r="N17" s="332">
        <v>800000</v>
      </c>
      <c r="O17" s="333"/>
      <c r="P17" s="333"/>
      <c r="Q17" s="333"/>
      <c r="R17" s="332">
        <v>800000</v>
      </c>
      <c r="S17" s="333"/>
      <c r="T17" s="333"/>
      <c r="U17" s="333"/>
      <c r="V17" s="332">
        <v>950000</v>
      </c>
      <c r="W17" s="333"/>
      <c r="X17" s="333"/>
      <c r="Y17" s="333"/>
      <c r="Z17" s="316">
        <f>B17+F17</f>
        <v>1600000</v>
      </c>
      <c r="AA17" s="317"/>
      <c r="AB17" s="317"/>
      <c r="AC17" s="318"/>
      <c r="AD17" s="316">
        <f>J17+N17+R17</f>
        <v>2300000</v>
      </c>
      <c r="AE17" s="317"/>
      <c r="AF17" s="317"/>
      <c r="AG17" s="318"/>
      <c r="AH17" s="316">
        <f>V17</f>
        <v>950000</v>
      </c>
      <c r="AI17" s="317"/>
      <c r="AJ17" s="317"/>
      <c r="AK17" s="318"/>
      <c r="AL17" s="133"/>
      <c r="AM17" s="323">
        <f>SUM(Z19:AK19)</f>
        <v>4850000</v>
      </c>
      <c r="AN17" s="324"/>
      <c r="AO17" s="324"/>
      <c r="AP17" s="325"/>
    </row>
    <row r="18" spans="1:42" s="80" customFormat="1" ht="40.5" customHeight="1" x14ac:dyDescent="0.15">
      <c r="A18" s="150"/>
      <c r="B18" s="319" t="s">
        <v>168</v>
      </c>
      <c r="C18" s="320"/>
      <c r="D18" s="320"/>
      <c r="E18" s="320"/>
      <c r="F18" s="319" t="s">
        <v>169</v>
      </c>
      <c r="G18" s="320"/>
      <c r="H18" s="320"/>
      <c r="I18" s="320"/>
      <c r="J18" s="319" t="s">
        <v>170</v>
      </c>
      <c r="K18" s="320"/>
      <c r="L18" s="320"/>
      <c r="M18" s="320"/>
      <c r="N18" s="321" t="s">
        <v>171</v>
      </c>
      <c r="O18" s="320"/>
      <c r="P18" s="320"/>
      <c r="Q18" s="322"/>
      <c r="R18" s="321" t="s">
        <v>172</v>
      </c>
      <c r="S18" s="320"/>
      <c r="T18" s="320"/>
      <c r="U18" s="322"/>
      <c r="V18" s="321" t="s">
        <v>174</v>
      </c>
      <c r="W18" s="320"/>
      <c r="X18" s="320"/>
      <c r="Y18" s="322"/>
      <c r="Z18" s="326" t="s">
        <v>175</v>
      </c>
      <c r="AA18" s="327"/>
      <c r="AB18" s="327"/>
      <c r="AC18" s="328"/>
      <c r="AD18" s="326" t="s">
        <v>176</v>
      </c>
      <c r="AE18" s="327"/>
      <c r="AF18" s="327"/>
      <c r="AG18" s="328"/>
      <c r="AH18" s="326" t="s">
        <v>177</v>
      </c>
      <c r="AI18" s="327"/>
      <c r="AJ18" s="327"/>
      <c r="AK18" s="328"/>
      <c r="AL18" s="150"/>
      <c r="AM18" s="329" t="s">
        <v>89</v>
      </c>
      <c r="AN18" s="330"/>
      <c r="AO18" s="330"/>
      <c r="AP18" s="331"/>
    </row>
    <row r="19" spans="1:42" ht="21.75" customHeight="1" thickBot="1" x14ac:dyDescent="0.45">
      <c r="A19" s="133"/>
      <c r="B19" s="332"/>
      <c r="C19" s="333"/>
      <c r="D19" s="333"/>
      <c r="E19" s="333"/>
      <c r="F19" s="334"/>
      <c r="G19" s="333"/>
      <c r="H19" s="333"/>
      <c r="I19" s="335"/>
      <c r="J19" s="334"/>
      <c r="K19" s="333"/>
      <c r="L19" s="333"/>
      <c r="M19" s="335"/>
      <c r="N19" s="334"/>
      <c r="O19" s="333"/>
      <c r="P19" s="333"/>
      <c r="Q19" s="335"/>
      <c r="R19" s="334"/>
      <c r="S19" s="333"/>
      <c r="T19" s="333"/>
      <c r="U19" s="335"/>
      <c r="V19" s="334"/>
      <c r="W19" s="333"/>
      <c r="X19" s="333"/>
      <c r="Y19" s="335"/>
      <c r="Z19" s="316">
        <f>Z17-B19-F19</f>
        <v>1600000</v>
      </c>
      <c r="AA19" s="317"/>
      <c r="AB19" s="317"/>
      <c r="AC19" s="318"/>
      <c r="AD19" s="316">
        <f>AD17-J19-N19-R19</f>
        <v>2300000</v>
      </c>
      <c r="AE19" s="317"/>
      <c r="AF19" s="317"/>
      <c r="AG19" s="318"/>
      <c r="AH19" s="316">
        <f>AH17-V19</f>
        <v>950000</v>
      </c>
      <c r="AI19" s="317"/>
      <c r="AJ19" s="317"/>
      <c r="AK19" s="318"/>
      <c r="AL19" s="150"/>
      <c r="AM19" s="323">
        <f>SUM(B19:Y19)</f>
        <v>0</v>
      </c>
      <c r="AN19" s="324"/>
      <c r="AO19" s="324"/>
      <c r="AP19" s="325"/>
    </row>
    <row r="20" spans="1:42" ht="20.25" customHeight="1" x14ac:dyDescent="0.4">
      <c r="A20" s="133"/>
      <c r="B20" s="134"/>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2"/>
      <c r="AA20" s="152"/>
      <c r="AB20" s="152"/>
      <c r="AC20" s="152"/>
      <c r="AD20" s="151"/>
      <c r="AE20" s="151"/>
      <c r="AF20" s="151"/>
      <c r="AG20" s="151"/>
      <c r="AH20" s="152"/>
      <c r="AI20" s="152"/>
      <c r="AJ20" s="152"/>
      <c r="AK20" s="152"/>
      <c r="AL20" s="150"/>
      <c r="AM20" s="150"/>
      <c r="AN20" s="150"/>
      <c r="AO20" s="150"/>
      <c r="AP20" s="150"/>
    </row>
    <row r="21" spans="1:42" ht="22.5" customHeight="1" thickBot="1" x14ac:dyDescent="0.2">
      <c r="A21" s="133"/>
      <c r="B21" s="338" t="s">
        <v>178</v>
      </c>
      <c r="C21" s="338"/>
      <c r="D21" s="338"/>
      <c r="E21" s="338"/>
      <c r="F21" s="338"/>
      <c r="G21" s="339"/>
      <c r="H21" s="339"/>
      <c r="I21" s="339"/>
      <c r="J21" s="339"/>
      <c r="K21" s="339"/>
      <c r="L21" s="339"/>
      <c r="M21" s="339"/>
      <c r="N21" s="339"/>
      <c r="O21" s="339"/>
      <c r="P21" s="339"/>
      <c r="Q21" s="339"/>
      <c r="R21" s="339"/>
      <c r="S21" s="339"/>
      <c r="T21" s="339"/>
      <c r="U21" s="339"/>
      <c r="V21" s="339"/>
      <c r="W21" s="339"/>
      <c r="X21" s="339"/>
      <c r="Y21" s="339"/>
      <c r="Z21" s="149"/>
      <c r="AA21" s="149"/>
      <c r="AB21" s="149"/>
      <c r="AC21" s="133"/>
      <c r="AD21" s="133"/>
      <c r="AE21" s="133"/>
      <c r="AF21" s="133"/>
      <c r="AG21" s="149"/>
      <c r="AH21" s="149"/>
      <c r="AI21" s="149"/>
      <c r="AJ21" s="149"/>
      <c r="AK21" s="133"/>
      <c r="AL21" s="133"/>
      <c r="AM21" s="133"/>
      <c r="AN21" s="133"/>
      <c r="AO21" s="133"/>
      <c r="AP21" s="133"/>
    </row>
    <row r="22" spans="1:42" ht="38.25" customHeight="1" x14ac:dyDescent="0.15">
      <c r="A22" s="133"/>
      <c r="B22" s="319" t="s">
        <v>153</v>
      </c>
      <c r="C22" s="320"/>
      <c r="D22" s="320"/>
      <c r="E22" s="320"/>
      <c r="F22" s="319" t="s">
        <v>154</v>
      </c>
      <c r="G22" s="320"/>
      <c r="H22" s="320"/>
      <c r="I22" s="320"/>
      <c r="J22" s="319" t="s">
        <v>155</v>
      </c>
      <c r="K22" s="320"/>
      <c r="L22" s="320"/>
      <c r="M22" s="320"/>
      <c r="N22" s="321" t="s">
        <v>156</v>
      </c>
      <c r="O22" s="320"/>
      <c r="P22" s="320"/>
      <c r="Q22" s="322"/>
      <c r="R22" s="321" t="s">
        <v>157</v>
      </c>
      <c r="S22" s="320"/>
      <c r="T22" s="320"/>
      <c r="U22" s="322"/>
      <c r="V22" s="321" t="s">
        <v>158</v>
      </c>
      <c r="W22" s="320"/>
      <c r="X22" s="320"/>
      <c r="Y22" s="322"/>
      <c r="Z22" s="326" t="s">
        <v>165</v>
      </c>
      <c r="AA22" s="327"/>
      <c r="AB22" s="327"/>
      <c r="AC22" s="328"/>
      <c r="AD22" s="326" t="s">
        <v>166</v>
      </c>
      <c r="AE22" s="327"/>
      <c r="AF22" s="327"/>
      <c r="AG22" s="328"/>
      <c r="AH22" s="326" t="s">
        <v>167</v>
      </c>
      <c r="AI22" s="327"/>
      <c r="AJ22" s="327"/>
      <c r="AK22" s="328"/>
      <c r="AL22" s="133"/>
      <c r="AM22" s="319" t="s">
        <v>90</v>
      </c>
      <c r="AN22" s="336"/>
      <c r="AO22" s="336"/>
      <c r="AP22" s="337"/>
    </row>
    <row r="23" spans="1:42" ht="24" customHeight="1" thickBot="1" x14ac:dyDescent="0.45">
      <c r="A23" s="133"/>
      <c r="B23" s="332"/>
      <c r="C23" s="333"/>
      <c r="D23" s="333"/>
      <c r="E23" s="333"/>
      <c r="F23" s="334"/>
      <c r="G23" s="333"/>
      <c r="H23" s="333"/>
      <c r="I23" s="335"/>
      <c r="J23" s="334"/>
      <c r="K23" s="333"/>
      <c r="L23" s="333"/>
      <c r="M23" s="335"/>
      <c r="N23" s="334"/>
      <c r="O23" s="333"/>
      <c r="P23" s="333"/>
      <c r="Q23" s="335"/>
      <c r="R23" s="334"/>
      <c r="S23" s="333"/>
      <c r="T23" s="333"/>
      <c r="U23" s="335"/>
      <c r="V23" s="334"/>
      <c r="W23" s="333"/>
      <c r="X23" s="333"/>
      <c r="Y23" s="335"/>
      <c r="Z23" s="316">
        <f>B23+F23</f>
        <v>0</v>
      </c>
      <c r="AA23" s="317"/>
      <c r="AB23" s="317"/>
      <c r="AC23" s="318"/>
      <c r="AD23" s="316">
        <f>J23+N23+R23</f>
        <v>0</v>
      </c>
      <c r="AE23" s="317"/>
      <c r="AF23" s="317"/>
      <c r="AG23" s="318"/>
      <c r="AH23" s="316">
        <f>V23</f>
        <v>0</v>
      </c>
      <c r="AI23" s="317"/>
      <c r="AJ23" s="317"/>
      <c r="AK23" s="318"/>
      <c r="AL23" s="133"/>
      <c r="AM23" s="323">
        <f>SUM(Z25:AK25)</f>
        <v>0</v>
      </c>
      <c r="AN23" s="324"/>
      <c r="AO23" s="324"/>
      <c r="AP23" s="325"/>
    </row>
    <row r="24" spans="1:42" s="80" customFormat="1" ht="40.5" customHeight="1" x14ac:dyDescent="0.15">
      <c r="A24" s="150"/>
      <c r="B24" s="319" t="s">
        <v>168</v>
      </c>
      <c r="C24" s="320"/>
      <c r="D24" s="320"/>
      <c r="E24" s="320"/>
      <c r="F24" s="319" t="s">
        <v>169</v>
      </c>
      <c r="G24" s="320"/>
      <c r="H24" s="320"/>
      <c r="I24" s="320"/>
      <c r="J24" s="319" t="s">
        <v>170</v>
      </c>
      <c r="K24" s="320"/>
      <c r="L24" s="320"/>
      <c r="M24" s="320"/>
      <c r="N24" s="321" t="s">
        <v>171</v>
      </c>
      <c r="O24" s="320"/>
      <c r="P24" s="320"/>
      <c r="Q24" s="322"/>
      <c r="R24" s="321" t="s">
        <v>172</v>
      </c>
      <c r="S24" s="320"/>
      <c r="T24" s="320"/>
      <c r="U24" s="322"/>
      <c r="V24" s="321" t="s">
        <v>174</v>
      </c>
      <c r="W24" s="320"/>
      <c r="X24" s="320"/>
      <c r="Y24" s="322"/>
      <c r="Z24" s="326" t="s">
        <v>175</v>
      </c>
      <c r="AA24" s="327"/>
      <c r="AB24" s="327"/>
      <c r="AC24" s="328"/>
      <c r="AD24" s="326" t="s">
        <v>176</v>
      </c>
      <c r="AE24" s="327"/>
      <c r="AF24" s="327"/>
      <c r="AG24" s="328"/>
      <c r="AH24" s="326" t="s">
        <v>177</v>
      </c>
      <c r="AI24" s="327"/>
      <c r="AJ24" s="327"/>
      <c r="AK24" s="328"/>
      <c r="AL24" s="150"/>
      <c r="AM24" s="329" t="s">
        <v>89</v>
      </c>
      <c r="AN24" s="330"/>
      <c r="AO24" s="330"/>
      <c r="AP24" s="331"/>
    </row>
    <row r="25" spans="1:42" ht="21.75" customHeight="1" thickBot="1" x14ac:dyDescent="0.45">
      <c r="A25" s="133"/>
      <c r="B25" s="332"/>
      <c r="C25" s="333"/>
      <c r="D25" s="333"/>
      <c r="E25" s="333"/>
      <c r="F25" s="334"/>
      <c r="G25" s="333"/>
      <c r="H25" s="333"/>
      <c r="I25" s="335"/>
      <c r="J25" s="334"/>
      <c r="K25" s="333"/>
      <c r="L25" s="333"/>
      <c r="M25" s="335"/>
      <c r="N25" s="334"/>
      <c r="O25" s="333"/>
      <c r="P25" s="333"/>
      <c r="Q25" s="335"/>
      <c r="R25" s="334"/>
      <c r="S25" s="333"/>
      <c r="T25" s="333"/>
      <c r="U25" s="335"/>
      <c r="V25" s="334"/>
      <c r="W25" s="333"/>
      <c r="X25" s="333"/>
      <c r="Y25" s="335"/>
      <c r="Z25" s="316">
        <f>Z23-B25-F25</f>
        <v>0</v>
      </c>
      <c r="AA25" s="317"/>
      <c r="AB25" s="317"/>
      <c r="AC25" s="318"/>
      <c r="AD25" s="316">
        <f>AD23-J25-N25-R25</f>
        <v>0</v>
      </c>
      <c r="AE25" s="317"/>
      <c r="AF25" s="317"/>
      <c r="AG25" s="318"/>
      <c r="AH25" s="316">
        <f>AH23-V25</f>
        <v>0</v>
      </c>
      <c r="AI25" s="317"/>
      <c r="AJ25" s="317"/>
      <c r="AK25" s="318"/>
      <c r="AL25" s="150"/>
      <c r="AM25" s="323">
        <f>SUM(B25:Y25)</f>
        <v>0</v>
      </c>
      <c r="AN25" s="324"/>
      <c r="AO25" s="324"/>
      <c r="AP25" s="325"/>
    </row>
    <row r="26" spans="1:42" s="80" customFormat="1" ht="9" customHeight="1" x14ac:dyDescent="0.4">
      <c r="A26" s="150"/>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row>
    <row r="27" spans="1:42" x14ac:dyDescent="0.4">
      <c r="A27" s="133"/>
      <c r="B27" s="134" t="s">
        <v>91</v>
      </c>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2"/>
      <c r="AA27" s="152"/>
      <c r="AB27" s="152"/>
      <c r="AC27" s="152"/>
      <c r="AD27" s="133"/>
      <c r="AE27" s="133"/>
      <c r="AF27" s="133"/>
      <c r="AG27" s="133"/>
      <c r="AH27" s="133"/>
      <c r="AI27" s="133"/>
      <c r="AJ27" s="133"/>
      <c r="AK27" s="133"/>
      <c r="AL27" s="133"/>
      <c r="AM27" s="133"/>
      <c r="AN27" s="133"/>
      <c r="AO27" s="133"/>
      <c r="AP27" s="133"/>
    </row>
    <row r="28" spans="1:42" ht="14.25" thickBot="1" x14ac:dyDescent="0.45">
      <c r="A28" s="133"/>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2"/>
      <c r="AA28" s="152"/>
      <c r="AB28" s="152"/>
      <c r="AC28" s="152"/>
      <c r="AD28" s="133"/>
      <c r="AE28" s="133"/>
      <c r="AF28" s="133"/>
      <c r="AG28" s="133"/>
      <c r="AH28" s="133"/>
      <c r="AI28" s="133"/>
      <c r="AJ28" s="133"/>
      <c r="AK28" s="133"/>
      <c r="AL28" s="133"/>
      <c r="AM28" s="133"/>
      <c r="AN28" s="133"/>
      <c r="AO28" s="133"/>
      <c r="AP28" s="133"/>
    </row>
    <row r="29" spans="1:42" x14ac:dyDescent="0.4">
      <c r="A29" s="150"/>
      <c r="B29" s="307" t="s">
        <v>92</v>
      </c>
      <c r="C29" s="308"/>
      <c r="D29" s="308"/>
      <c r="E29" s="308"/>
      <c r="F29" s="308"/>
      <c r="G29" s="308"/>
      <c r="H29" s="309"/>
      <c r="I29" s="153"/>
      <c r="J29" s="153"/>
      <c r="K29" s="153"/>
      <c r="L29" s="307" t="s">
        <v>151</v>
      </c>
      <c r="M29" s="308"/>
      <c r="N29" s="308"/>
      <c r="O29" s="308"/>
      <c r="P29" s="308"/>
      <c r="Q29" s="308"/>
      <c r="R29" s="309"/>
      <c r="S29" s="153"/>
      <c r="T29" s="153"/>
      <c r="U29" s="153"/>
      <c r="V29" s="307" t="s">
        <v>152</v>
      </c>
      <c r="W29" s="308"/>
      <c r="X29" s="308"/>
      <c r="Y29" s="308"/>
      <c r="Z29" s="308"/>
      <c r="AA29" s="308"/>
      <c r="AB29" s="309"/>
      <c r="AC29" s="133"/>
      <c r="AD29" s="133"/>
      <c r="AE29" s="133"/>
      <c r="AF29" s="133"/>
      <c r="AG29" s="133"/>
      <c r="AH29" s="133"/>
      <c r="AI29" s="133"/>
      <c r="AJ29" s="133"/>
      <c r="AK29" s="133"/>
      <c r="AL29" s="133"/>
      <c r="AM29" s="133"/>
      <c r="AN29" s="133"/>
      <c r="AO29" s="133"/>
      <c r="AP29" s="133"/>
    </row>
    <row r="30" spans="1:42" ht="14.25" thickBot="1" x14ac:dyDescent="0.45">
      <c r="A30" s="150"/>
      <c r="B30" s="310">
        <f>Z13+Z19+Z25</f>
        <v>2600000</v>
      </c>
      <c r="C30" s="311"/>
      <c r="D30" s="311"/>
      <c r="E30" s="311"/>
      <c r="F30" s="311"/>
      <c r="G30" s="311"/>
      <c r="H30" s="312"/>
      <c r="I30" s="153"/>
      <c r="J30" s="153" t="s">
        <v>93</v>
      </c>
      <c r="K30" s="153"/>
      <c r="L30" s="313">
        <v>1</v>
      </c>
      <c r="M30" s="314"/>
      <c r="N30" s="314"/>
      <c r="O30" s="314"/>
      <c r="P30" s="314"/>
      <c r="Q30" s="314"/>
      <c r="R30" s="315"/>
      <c r="S30" s="153"/>
      <c r="T30" s="153" t="s">
        <v>94</v>
      </c>
      <c r="U30" s="153"/>
      <c r="V30" s="310">
        <f>B30*L30</f>
        <v>2600000</v>
      </c>
      <c r="W30" s="311"/>
      <c r="X30" s="311"/>
      <c r="Y30" s="311"/>
      <c r="Z30" s="311"/>
      <c r="AA30" s="311"/>
      <c r="AB30" s="312"/>
      <c r="AC30" s="133"/>
      <c r="AD30" s="133"/>
      <c r="AE30" s="133"/>
      <c r="AF30" s="133"/>
      <c r="AG30" s="133"/>
      <c r="AH30" s="133"/>
      <c r="AI30" s="133"/>
      <c r="AJ30" s="133"/>
      <c r="AK30" s="133"/>
      <c r="AL30" s="133"/>
      <c r="AM30" s="133"/>
      <c r="AN30" s="133"/>
      <c r="AO30" s="133"/>
      <c r="AP30" s="133"/>
    </row>
    <row r="31" spans="1:42" x14ac:dyDescent="0.4">
      <c r="A31" s="133"/>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4"/>
      <c r="AA31" s="154"/>
      <c r="AB31" s="154"/>
      <c r="AC31" s="133"/>
      <c r="AD31" s="133"/>
      <c r="AE31" s="133"/>
      <c r="AF31" s="133"/>
      <c r="AG31" s="133"/>
      <c r="AH31" s="133"/>
      <c r="AI31" s="133"/>
      <c r="AJ31" s="133"/>
      <c r="AK31" s="133"/>
      <c r="AL31" s="133"/>
      <c r="AM31" s="133"/>
      <c r="AN31" s="133"/>
      <c r="AO31" s="133"/>
      <c r="AP31" s="133"/>
    </row>
    <row r="32" spans="1:42" ht="14.25" thickBot="1" x14ac:dyDescent="0.45">
      <c r="A32" s="133"/>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2"/>
      <c r="AA32" s="152"/>
      <c r="AB32" s="152"/>
      <c r="AC32" s="152"/>
      <c r="AD32" s="133"/>
      <c r="AE32" s="133"/>
      <c r="AF32" s="133"/>
      <c r="AG32" s="133"/>
      <c r="AH32" s="133"/>
      <c r="AI32" s="133"/>
      <c r="AJ32" s="133"/>
      <c r="AK32" s="133"/>
      <c r="AL32" s="133"/>
      <c r="AM32" s="133"/>
      <c r="AN32" s="133"/>
      <c r="AO32" s="133"/>
      <c r="AP32" s="133"/>
    </row>
    <row r="33" spans="1:42" x14ac:dyDescent="0.4">
      <c r="A33" s="150"/>
      <c r="B33" s="307" t="s">
        <v>159</v>
      </c>
      <c r="C33" s="308"/>
      <c r="D33" s="308"/>
      <c r="E33" s="308"/>
      <c r="F33" s="308"/>
      <c r="G33" s="308"/>
      <c r="H33" s="309"/>
      <c r="I33" s="153"/>
      <c r="J33" s="153"/>
      <c r="K33" s="153"/>
      <c r="L33" s="307" t="s">
        <v>160</v>
      </c>
      <c r="M33" s="308"/>
      <c r="N33" s="308"/>
      <c r="O33" s="308"/>
      <c r="P33" s="308"/>
      <c r="Q33" s="308"/>
      <c r="R33" s="309"/>
      <c r="S33" s="153"/>
      <c r="T33" s="153"/>
      <c r="U33" s="153"/>
      <c r="V33" s="307" t="s">
        <v>161</v>
      </c>
      <c r="W33" s="308"/>
      <c r="X33" s="308"/>
      <c r="Y33" s="308"/>
      <c r="Z33" s="308"/>
      <c r="AA33" s="308"/>
      <c r="AB33" s="309"/>
      <c r="AC33" s="133"/>
      <c r="AD33" s="133"/>
      <c r="AE33" s="133"/>
      <c r="AF33" s="133"/>
      <c r="AG33" s="133"/>
      <c r="AH33" s="133"/>
      <c r="AI33" s="133"/>
      <c r="AJ33" s="133"/>
      <c r="AK33" s="133"/>
      <c r="AL33" s="133"/>
      <c r="AM33" s="133"/>
      <c r="AN33" s="133"/>
      <c r="AO33" s="133"/>
      <c r="AP33" s="133"/>
    </row>
    <row r="34" spans="1:42" ht="14.25" thickBot="1" x14ac:dyDescent="0.45">
      <c r="A34" s="150"/>
      <c r="B34" s="310">
        <f>AD13+AD19+AD25</f>
        <v>3580000</v>
      </c>
      <c r="C34" s="311"/>
      <c r="D34" s="311"/>
      <c r="E34" s="311"/>
      <c r="F34" s="311"/>
      <c r="G34" s="311"/>
      <c r="H34" s="312"/>
      <c r="I34" s="153"/>
      <c r="J34" s="153" t="s">
        <v>93</v>
      </c>
      <c r="K34" s="153"/>
      <c r="L34" s="313">
        <v>0.7</v>
      </c>
      <c r="M34" s="314"/>
      <c r="N34" s="314"/>
      <c r="O34" s="314"/>
      <c r="P34" s="314"/>
      <c r="Q34" s="314"/>
      <c r="R34" s="315"/>
      <c r="S34" s="153"/>
      <c r="T34" s="153" t="s">
        <v>94</v>
      </c>
      <c r="U34" s="153"/>
      <c r="V34" s="310">
        <f>B34*L34</f>
        <v>2506000</v>
      </c>
      <c r="W34" s="311"/>
      <c r="X34" s="311"/>
      <c r="Y34" s="311"/>
      <c r="Z34" s="311"/>
      <c r="AA34" s="311"/>
      <c r="AB34" s="312"/>
      <c r="AC34" s="133"/>
      <c r="AD34" s="133"/>
      <c r="AE34" s="133"/>
      <c r="AF34" s="133"/>
      <c r="AG34" s="133"/>
      <c r="AH34" s="133"/>
      <c r="AI34" s="133"/>
      <c r="AJ34" s="133"/>
      <c r="AK34" s="133"/>
      <c r="AL34" s="133"/>
      <c r="AM34" s="133"/>
      <c r="AN34" s="133"/>
      <c r="AO34" s="133"/>
      <c r="AP34" s="133"/>
    </row>
    <row r="35" spans="1:42" x14ac:dyDescent="0.4">
      <c r="A35" s="150"/>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row>
    <row r="36" spans="1:42" ht="14.25" thickBot="1" x14ac:dyDescent="0.45">
      <c r="A36" s="133"/>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2"/>
      <c r="AA36" s="152"/>
      <c r="AB36" s="152"/>
      <c r="AC36" s="152"/>
      <c r="AD36" s="133"/>
      <c r="AE36" s="133"/>
      <c r="AF36" s="133"/>
      <c r="AG36" s="133"/>
      <c r="AH36" s="133"/>
      <c r="AI36" s="133"/>
      <c r="AJ36" s="133"/>
      <c r="AK36" s="133"/>
      <c r="AL36" s="133"/>
      <c r="AM36" s="133"/>
      <c r="AN36" s="133"/>
      <c r="AO36" s="133"/>
      <c r="AP36" s="133"/>
    </row>
    <row r="37" spans="1:42" ht="13.5" customHeight="1" x14ac:dyDescent="0.4">
      <c r="A37" s="133"/>
      <c r="B37" s="307" t="s">
        <v>164</v>
      </c>
      <c r="C37" s="308"/>
      <c r="D37" s="308"/>
      <c r="E37" s="308"/>
      <c r="F37" s="308"/>
      <c r="G37" s="308"/>
      <c r="H37" s="309"/>
      <c r="I37" s="153"/>
      <c r="J37" s="153"/>
      <c r="K37" s="153"/>
      <c r="L37" s="307" t="s">
        <v>163</v>
      </c>
      <c r="M37" s="308"/>
      <c r="N37" s="308"/>
      <c r="O37" s="308"/>
      <c r="P37" s="308"/>
      <c r="Q37" s="308"/>
      <c r="R37" s="309"/>
      <c r="S37" s="153"/>
      <c r="T37" s="153"/>
      <c r="U37" s="153"/>
      <c r="V37" s="307" t="s">
        <v>162</v>
      </c>
      <c r="W37" s="308"/>
      <c r="X37" s="308"/>
      <c r="Y37" s="308"/>
      <c r="Z37" s="308"/>
      <c r="AA37" s="308"/>
      <c r="AB37" s="309"/>
      <c r="AC37" s="133"/>
      <c r="AD37" s="133"/>
      <c r="AE37" s="133"/>
      <c r="AF37" s="307" t="s">
        <v>173</v>
      </c>
      <c r="AG37" s="308"/>
      <c r="AH37" s="308"/>
      <c r="AI37" s="308"/>
      <c r="AJ37" s="308"/>
      <c r="AK37" s="308"/>
      <c r="AL37" s="309"/>
      <c r="AM37" s="133"/>
      <c r="AN37" s="133"/>
      <c r="AO37" s="133"/>
      <c r="AP37" s="133"/>
    </row>
    <row r="38" spans="1:42" ht="14.25" thickBot="1" x14ac:dyDescent="0.45">
      <c r="A38" s="133"/>
      <c r="B38" s="310">
        <f>AH13+AH19+AH25</f>
        <v>1410000</v>
      </c>
      <c r="C38" s="311"/>
      <c r="D38" s="311"/>
      <c r="E38" s="311"/>
      <c r="F38" s="311"/>
      <c r="G38" s="311"/>
      <c r="H38" s="312"/>
      <c r="I38" s="153"/>
      <c r="J38" s="153" t="s">
        <v>93</v>
      </c>
      <c r="K38" s="153"/>
      <c r="L38" s="313">
        <v>0.4</v>
      </c>
      <c r="M38" s="314"/>
      <c r="N38" s="314"/>
      <c r="O38" s="314"/>
      <c r="P38" s="314"/>
      <c r="Q38" s="314"/>
      <c r="R38" s="315"/>
      <c r="S38" s="153"/>
      <c r="T38" s="153" t="s">
        <v>94</v>
      </c>
      <c r="U38" s="153"/>
      <c r="V38" s="310">
        <f>B38*L38</f>
        <v>564000</v>
      </c>
      <c r="W38" s="311"/>
      <c r="X38" s="311"/>
      <c r="Y38" s="311"/>
      <c r="Z38" s="311"/>
      <c r="AA38" s="311"/>
      <c r="AB38" s="312"/>
      <c r="AC38" s="133"/>
      <c r="AD38" s="133"/>
      <c r="AE38" s="133"/>
      <c r="AF38" s="310">
        <f>V30+V34+V38</f>
        <v>5670000</v>
      </c>
      <c r="AG38" s="311"/>
      <c r="AH38" s="311"/>
      <c r="AI38" s="311"/>
      <c r="AJ38" s="311"/>
      <c r="AK38" s="311"/>
      <c r="AL38" s="312"/>
      <c r="AM38" s="133"/>
      <c r="AN38" s="133"/>
      <c r="AO38" s="133"/>
      <c r="AP38" s="133"/>
    </row>
    <row r="39" spans="1:42" x14ac:dyDescent="0.4">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row>
  </sheetData>
  <mergeCells count="148">
    <mergeCell ref="B3:AK3"/>
    <mergeCell ref="AF5:AN5"/>
    <mergeCell ref="B9:F9"/>
    <mergeCell ref="G9:Y9"/>
    <mergeCell ref="B10:E10"/>
    <mergeCell ref="F10:I10"/>
    <mergeCell ref="J10:M10"/>
    <mergeCell ref="N10:Q10"/>
    <mergeCell ref="R10:U10"/>
    <mergeCell ref="V10:Y10"/>
    <mergeCell ref="Z10:AC10"/>
    <mergeCell ref="AD10:AG10"/>
    <mergeCell ref="AH10:AK10"/>
    <mergeCell ref="AM10:AP10"/>
    <mergeCell ref="AM11:AP11"/>
    <mergeCell ref="B12:E12"/>
    <mergeCell ref="F12:I12"/>
    <mergeCell ref="J12:M12"/>
    <mergeCell ref="N12:Q12"/>
    <mergeCell ref="R12:U12"/>
    <mergeCell ref="V12:Y12"/>
    <mergeCell ref="Z13:AC13"/>
    <mergeCell ref="AD13:AG13"/>
    <mergeCell ref="AH13:AK13"/>
    <mergeCell ref="AM13:AP13"/>
    <mergeCell ref="B11:E11"/>
    <mergeCell ref="F11:I11"/>
    <mergeCell ref="J11:M11"/>
    <mergeCell ref="N11:Q11"/>
    <mergeCell ref="R11:U11"/>
    <mergeCell ref="V11:Y11"/>
    <mergeCell ref="Z11:AC11"/>
    <mergeCell ref="AD11:AG11"/>
    <mergeCell ref="AH11:AK11"/>
    <mergeCell ref="B15:F15"/>
    <mergeCell ref="G15:Y15"/>
    <mergeCell ref="Z12:AC12"/>
    <mergeCell ref="AD12:AG12"/>
    <mergeCell ref="AH12:AK12"/>
    <mergeCell ref="AM12:AP12"/>
    <mergeCell ref="B13:E13"/>
    <mergeCell ref="F13:I13"/>
    <mergeCell ref="J13:M13"/>
    <mergeCell ref="N13:Q13"/>
    <mergeCell ref="R13:U13"/>
    <mergeCell ref="V13:Y13"/>
    <mergeCell ref="Z16:AC16"/>
    <mergeCell ref="AD16:AG16"/>
    <mergeCell ref="AH16:AK16"/>
    <mergeCell ref="AM16:AP16"/>
    <mergeCell ref="B17:E17"/>
    <mergeCell ref="F17:I17"/>
    <mergeCell ref="J17:M17"/>
    <mergeCell ref="N17:Q17"/>
    <mergeCell ref="R17:U17"/>
    <mergeCell ref="V17:Y17"/>
    <mergeCell ref="B16:E16"/>
    <mergeCell ref="F16:I16"/>
    <mergeCell ref="J16:M16"/>
    <mergeCell ref="N16:Q16"/>
    <mergeCell ref="R16:U16"/>
    <mergeCell ref="V16:Y16"/>
    <mergeCell ref="Z17:AC17"/>
    <mergeCell ref="AD17:AG17"/>
    <mergeCell ref="AH17:AK17"/>
    <mergeCell ref="AM17:AP17"/>
    <mergeCell ref="AM19:AP19"/>
    <mergeCell ref="B21:F21"/>
    <mergeCell ref="G21:Y21"/>
    <mergeCell ref="Z18:AC18"/>
    <mergeCell ref="AD18:AG18"/>
    <mergeCell ref="AH18:AK18"/>
    <mergeCell ref="AM18:AP18"/>
    <mergeCell ref="B19:E19"/>
    <mergeCell ref="F19:I19"/>
    <mergeCell ref="J19:M19"/>
    <mergeCell ref="N19:Q19"/>
    <mergeCell ref="R19:U19"/>
    <mergeCell ref="V19:Y19"/>
    <mergeCell ref="B18:E18"/>
    <mergeCell ref="F18:I18"/>
    <mergeCell ref="J18:M18"/>
    <mergeCell ref="N18:Q18"/>
    <mergeCell ref="R18:U18"/>
    <mergeCell ref="V18:Y18"/>
    <mergeCell ref="Z19:AC19"/>
    <mergeCell ref="AD19:AG19"/>
    <mergeCell ref="AH19:AK19"/>
    <mergeCell ref="Z22:AC22"/>
    <mergeCell ref="AD22:AG22"/>
    <mergeCell ref="AH22:AK22"/>
    <mergeCell ref="AM22:AP22"/>
    <mergeCell ref="B23:E23"/>
    <mergeCell ref="F23:I23"/>
    <mergeCell ref="J23:M23"/>
    <mergeCell ref="N23:Q23"/>
    <mergeCell ref="R23:U23"/>
    <mergeCell ref="V23:Y23"/>
    <mergeCell ref="B22:E22"/>
    <mergeCell ref="F22:I22"/>
    <mergeCell ref="J22:M22"/>
    <mergeCell ref="N22:Q22"/>
    <mergeCell ref="R22:U22"/>
    <mergeCell ref="V22:Y22"/>
    <mergeCell ref="Z23:AC23"/>
    <mergeCell ref="AD23:AG23"/>
    <mergeCell ref="AH23:AK23"/>
    <mergeCell ref="AM23:AP23"/>
    <mergeCell ref="B24:E24"/>
    <mergeCell ref="F24:I24"/>
    <mergeCell ref="J24:M24"/>
    <mergeCell ref="N24:Q24"/>
    <mergeCell ref="R24:U24"/>
    <mergeCell ref="V24:Y24"/>
    <mergeCell ref="AM25:AP25"/>
    <mergeCell ref="B29:H29"/>
    <mergeCell ref="L29:R29"/>
    <mergeCell ref="V29:AB29"/>
    <mergeCell ref="Z24:AC24"/>
    <mergeCell ref="AD24:AG24"/>
    <mergeCell ref="AH24:AK24"/>
    <mergeCell ref="AM24:AP24"/>
    <mergeCell ref="B25:E25"/>
    <mergeCell ref="F25:I25"/>
    <mergeCell ref="J25:M25"/>
    <mergeCell ref="N25:Q25"/>
    <mergeCell ref="R25:U25"/>
    <mergeCell ref="V25:Y25"/>
    <mergeCell ref="B30:H30"/>
    <mergeCell ref="L30:R30"/>
    <mergeCell ref="V30:AB30"/>
    <mergeCell ref="B33:H33"/>
    <mergeCell ref="L33:R33"/>
    <mergeCell ref="V33:AB33"/>
    <mergeCell ref="Z25:AC25"/>
    <mergeCell ref="AD25:AG25"/>
    <mergeCell ref="AH25:AK25"/>
    <mergeCell ref="AF37:AL37"/>
    <mergeCell ref="B38:H38"/>
    <mergeCell ref="L38:R38"/>
    <mergeCell ref="V38:AB38"/>
    <mergeCell ref="AF38:AL38"/>
    <mergeCell ref="B34:H34"/>
    <mergeCell ref="L34:R34"/>
    <mergeCell ref="V34:AB34"/>
    <mergeCell ref="B37:H37"/>
    <mergeCell ref="L37:R37"/>
    <mergeCell ref="V37:AB37"/>
  </mergeCells>
  <phoneticPr fontId="1"/>
  <pageMargins left="0.51181102362204722" right="0.31496062992125984" top="0.55118110236220474" bottom="0.55118110236220474"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tabSelected="1" view="pageBreakPreview" zoomScale="60" zoomScaleNormal="60" zoomScalePageLayoutView="50" workbookViewId="0">
      <selection activeCell="G14" sqref="G14"/>
    </sheetView>
  </sheetViews>
  <sheetFormatPr defaultColWidth="13.125" defaultRowHeight="13.5" x14ac:dyDescent="0.15"/>
  <cols>
    <col min="1" max="1" width="14.375" style="82" customWidth="1"/>
    <col min="2" max="2" width="4.5" style="82" customWidth="1"/>
    <col min="3" max="3" width="20" style="82" customWidth="1"/>
    <col min="4" max="4" width="22.25" style="82" customWidth="1"/>
    <col min="5" max="6" width="21.625" style="82" customWidth="1"/>
    <col min="7" max="7" width="21.625" style="82" bestFit="1" customWidth="1"/>
    <col min="8" max="8" width="39.125" style="82" customWidth="1"/>
    <col min="9" max="9" width="26.25" style="82" customWidth="1"/>
    <col min="10" max="10" width="60.125" style="82" customWidth="1"/>
    <col min="11" max="11" width="15" style="82" customWidth="1"/>
    <col min="12" max="12" width="36.75" style="82" customWidth="1"/>
    <col min="13" max="13" width="11.625" style="82" bestFit="1" customWidth="1"/>
    <col min="14" max="16384" width="13.125" style="82"/>
  </cols>
  <sheetData>
    <row r="1" spans="1:14" ht="6" customHeight="1" x14ac:dyDescent="0.15"/>
    <row r="2" spans="1:14" ht="24" customHeight="1" x14ac:dyDescent="0.15">
      <c r="B2" s="83" t="s">
        <v>202</v>
      </c>
      <c r="D2" s="84"/>
      <c r="I2" s="85" t="s">
        <v>95</v>
      </c>
      <c r="J2" s="86"/>
    </row>
    <row r="3" spans="1:14" ht="24" customHeight="1" x14ac:dyDescent="0.15">
      <c r="B3" s="87"/>
      <c r="D3" s="88"/>
      <c r="E3" s="89"/>
      <c r="G3" s="90"/>
      <c r="H3" s="91"/>
      <c r="I3" s="85" t="s">
        <v>96</v>
      </c>
      <c r="J3" s="86"/>
    </row>
    <row r="4" spans="1:14" ht="26.25" customHeight="1" x14ac:dyDescent="0.15">
      <c r="B4" s="132" t="s">
        <v>97</v>
      </c>
      <c r="D4" s="88"/>
      <c r="E4" s="89"/>
      <c r="G4" s="90"/>
      <c r="H4" s="91"/>
      <c r="I4" s="92"/>
      <c r="J4" s="93"/>
    </row>
    <row r="5" spans="1:14" ht="42" customHeight="1" x14ac:dyDescent="0.15">
      <c r="B5" s="94" t="s">
        <v>98</v>
      </c>
      <c r="C5" s="350"/>
      <c r="D5" s="351"/>
      <c r="E5" s="95" t="s">
        <v>99</v>
      </c>
      <c r="F5" s="95" t="s">
        <v>204</v>
      </c>
      <c r="G5" s="96" t="s">
        <v>100</v>
      </c>
      <c r="H5" s="94" t="s">
        <v>101</v>
      </c>
      <c r="I5" s="94" t="s">
        <v>102</v>
      </c>
      <c r="J5" s="94" t="s">
        <v>103</v>
      </c>
      <c r="L5" s="80"/>
    </row>
    <row r="6" spans="1:14" ht="27" customHeight="1" x14ac:dyDescent="0.15">
      <c r="B6" s="97">
        <v>1</v>
      </c>
      <c r="C6" s="352" t="s">
        <v>104</v>
      </c>
      <c r="D6" s="157" t="s">
        <v>188</v>
      </c>
      <c r="E6" s="161"/>
      <c r="F6" s="99">
        <f>E6</f>
        <v>0</v>
      </c>
      <c r="G6" s="100"/>
      <c r="H6" s="101"/>
      <c r="I6" s="101"/>
      <c r="J6" s="102"/>
      <c r="K6" s="103"/>
      <c r="L6" s="103"/>
      <c r="M6" s="80"/>
    </row>
    <row r="7" spans="1:14" ht="27" customHeight="1" x14ac:dyDescent="0.15">
      <c r="B7" s="97">
        <v>2</v>
      </c>
      <c r="C7" s="353"/>
      <c r="D7" s="157" t="s">
        <v>189</v>
      </c>
      <c r="E7" s="161"/>
      <c r="F7" s="99">
        <f>E7*0.7</f>
        <v>0</v>
      </c>
      <c r="G7" s="100"/>
      <c r="H7" s="101"/>
      <c r="I7" s="101"/>
      <c r="J7" s="102"/>
      <c r="K7" s="103"/>
      <c r="L7" s="103"/>
      <c r="M7" s="80"/>
    </row>
    <row r="8" spans="1:14" ht="27" customHeight="1" x14ac:dyDescent="0.15">
      <c r="B8" s="97">
        <v>3</v>
      </c>
      <c r="C8" s="353"/>
      <c r="D8" s="158" t="s">
        <v>190</v>
      </c>
      <c r="E8" s="162"/>
      <c r="F8" s="99">
        <f>E8*0.4</f>
        <v>0</v>
      </c>
      <c r="G8" s="100"/>
      <c r="H8" s="101"/>
      <c r="I8" s="101"/>
      <c r="J8" s="102"/>
      <c r="K8" s="103"/>
      <c r="L8" s="103"/>
      <c r="M8" s="80"/>
    </row>
    <row r="9" spans="1:14" ht="27" customHeight="1" x14ac:dyDescent="0.15">
      <c r="B9" s="155"/>
      <c r="C9" s="345" t="s">
        <v>184</v>
      </c>
      <c r="D9" s="345"/>
      <c r="E9" s="128">
        <f>SUM(E6:E8)</f>
        <v>0</v>
      </c>
      <c r="F9" s="99">
        <f>ROUNDDOWN(SUM(F6:F8),-3)</f>
        <v>0</v>
      </c>
      <c r="G9" s="100"/>
      <c r="H9" s="101"/>
      <c r="I9" s="101"/>
      <c r="J9" s="102"/>
      <c r="K9" s="103"/>
      <c r="L9" s="103"/>
      <c r="M9" s="80"/>
    </row>
    <row r="10" spans="1:14" ht="9" customHeight="1" x14ac:dyDescent="0.15">
      <c r="B10" s="81"/>
      <c r="C10" s="104"/>
      <c r="D10" s="104"/>
      <c r="E10" s="105"/>
      <c r="F10" s="106"/>
      <c r="G10" s="107"/>
      <c r="H10" s="104"/>
      <c r="I10" s="104"/>
      <c r="J10" s="104"/>
      <c r="K10" s="103"/>
      <c r="L10" s="103"/>
      <c r="M10" s="80"/>
    </row>
    <row r="11" spans="1:14" s="111" customFormat="1" ht="26.25" customHeight="1" x14ac:dyDescent="0.15">
      <c r="B11" s="132" t="s">
        <v>105</v>
      </c>
      <c r="C11" s="104"/>
      <c r="D11" s="104"/>
      <c r="E11" s="108"/>
      <c r="F11" s="109"/>
      <c r="G11" s="107"/>
      <c r="H11" s="104"/>
      <c r="I11" s="104"/>
      <c r="J11" s="104"/>
      <c r="K11" s="110"/>
      <c r="L11" s="110"/>
      <c r="M11" s="81"/>
    </row>
    <row r="12" spans="1:14" ht="42" customHeight="1" x14ac:dyDescent="0.15">
      <c r="B12" s="94" t="s">
        <v>98</v>
      </c>
      <c r="C12" s="94" t="s">
        <v>106</v>
      </c>
      <c r="D12" s="94" t="s">
        <v>107</v>
      </c>
      <c r="E12" s="95" t="s">
        <v>99</v>
      </c>
      <c r="F12" s="95" t="s">
        <v>205</v>
      </c>
      <c r="G12" s="96" t="s">
        <v>100</v>
      </c>
      <c r="H12" s="94" t="s">
        <v>101</v>
      </c>
      <c r="I12" s="94" t="s">
        <v>102</v>
      </c>
      <c r="J12" s="94" t="s">
        <v>103</v>
      </c>
      <c r="L12" s="80"/>
    </row>
    <row r="13" spans="1:14" ht="27" customHeight="1" x14ac:dyDescent="0.15">
      <c r="A13" s="345" t="s">
        <v>185</v>
      </c>
      <c r="B13" s="112">
        <v>1</v>
      </c>
      <c r="C13" s="113"/>
      <c r="D13" s="113"/>
      <c r="E13" s="114"/>
      <c r="F13" s="115">
        <f>E13*1</f>
        <v>0</v>
      </c>
      <c r="G13" s="116"/>
      <c r="H13" s="117"/>
      <c r="I13" s="117"/>
      <c r="J13" s="113"/>
      <c r="K13" s="80" t="s">
        <v>112</v>
      </c>
      <c r="L13" s="118" t="s">
        <v>110</v>
      </c>
      <c r="M13" s="119" t="s">
        <v>113</v>
      </c>
      <c r="N13" s="80" t="s">
        <v>114</v>
      </c>
    </row>
    <row r="14" spans="1:14" ht="27" customHeight="1" x14ac:dyDescent="0.15">
      <c r="A14" s="346"/>
      <c r="B14" s="97">
        <v>2</v>
      </c>
      <c r="C14" s="120"/>
      <c r="D14" s="113"/>
      <c r="E14" s="98"/>
      <c r="F14" s="115">
        <f t="shared" ref="F14:F19" si="0">E14*1</f>
        <v>0</v>
      </c>
      <c r="G14" s="116"/>
      <c r="H14" s="121"/>
      <c r="I14" s="117"/>
      <c r="J14" s="120"/>
    </row>
    <row r="15" spans="1:14" ht="27" customHeight="1" x14ac:dyDescent="0.15">
      <c r="A15" s="346"/>
      <c r="B15" s="97">
        <v>3</v>
      </c>
      <c r="C15" s="120"/>
      <c r="D15" s="113"/>
      <c r="E15" s="98"/>
      <c r="F15" s="115">
        <f t="shared" si="0"/>
        <v>0</v>
      </c>
      <c r="G15" s="116"/>
      <c r="H15" s="117"/>
      <c r="I15" s="117"/>
      <c r="J15" s="120"/>
    </row>
    <row r="16" spans="1:14" ht="27" customHeight="1" x14ac:dyDescent="0.15">
      <c r="A16" s="346"/>
      <c r="B16" s="112">
        <v>4</v>
      </c>
      <c r="C16" s="120"/>
      <c r="D16" s="113"/>
      <c r="E16" s="98"/>
      <c r="F16" s="115">
        <f t="shared" si="0"/>
        <v>0</v>
      </c>
      <c r="G16" s="116"/>
      <c r="H16" s="121"/>
      <c r="I16" s="122"/>
      <c r="J16" s="120"/>
    </row>
    <row r="17" spans="1:10" ht="27" customHeight="1" x14ac:dyDescent="0.15">
      <c r="A17" s="346"/>
      <c r="B17" s="97">
        <v>5</v>
      </c>
      <c r="C17" s="120"/>
      <c r="D17" s="113"/>
      <c r="E17" s="98"/>
      <c r="F17" s="115">
        <f t="shared" si="0"/>
        <v>0</v>
      </c>
      <c r="G17" s="116"/>
      <c r="H17" s="121"/>
      <c r="I17" s="121"/>
      <c r="J17" s="120"/>
    </row>
    <row r="18" spans="1:10" ht="27" customHeight="1" x14ac:dyDescent="0.15">
      <c r="A18" s="346"/>
      <c r="B18" s="97">
        <v>6</v>
      </c>
      <c r="C18" s="120"/>
      <c r="D18" s="120"/>
      <c r="E18" s="98"/>
      <c r="F18" s="115">
        <f t="shared" si="0"/>
        <v>0</v>
      </c>
      <c r="G18" s="116"/>
      <c r="H18" s="121"/>
      <c r="I18" s="121"/>
      <c r="J18" s="120"/>
    </row>
    <row r="19" spans="1:10" ht="27" customHeight="1" thickBot="1" x14ac:dyDescent="0.2">
      <c r="A19" s="346"/>
      <c r="B19" s="112">
        <v>7</v>
      </c>
      <c r="C19" s="120"/>
      <c r="D19" s="113"/>
      <c r="E19" s="98"/>
      <c r="F19" s="115">
        <f t="shared" si="0"/>
        <v>0</v>
      </c>
      <c r="G19" s="116"/>
      <c r="H19" s="121"/>
      <c r="I19" s="121"/>
      <c r="J19" s="120"/>
    </row>
    <row r="20" spans="1:10" ht="27" customHeight="1" thickTop="1" thickBot="1" x14ac:dyDescent="0.2">
      <c r="A20" s="94"/>
      <c r="B20" s="347" t="s">
        <v>137</v>
      </c>
      <c r="C20" s="348"/>
      <c r="D20" s="349"/>
      <c r="E20" s="123">
        <f>SUM(E13:E19)</f>
        <v>0</v>
      </c>
      <c r="F20" s="124">
        <f>SUM(F13:F19)</f>
        <v>0</v>
      </c>
      <c r="G20" s="125"/>
      <c r="H20" s="347"/>
      <c r="I20" s="348"/>
      <c r="J20" s="349"/>
    </row>
    <row r="21" spans="1:10" ht="27" customHeight="1" thickTop="1" x14ac:dyDescent="0.15">
      <c r="A21" s="345" t="s">
        <v>186</v>
      </c>
      <c r="B21" s="112">
        <v>1</v>
      </c>
      <c r="C21" s="120"/>
      <c r="D21" s="113"/>
      <c r="E21" s="98"/>
      <c r="F21" s="115">
        <f>E21*0.7</f>
        <v>0</v>
      </c>
      <c r="G21" s="116"/>
      <c r="H21" s="121"/>
      <c r="I21" s="122"/>
      <c r="J21" s="120"/>
    </row>
    <row r="22" spans="1:10" ht="33.75" customHeight="1" x14ac:dyDescent="0.15">
      <c r="A22" s="346"/>
      <c r="B22" s="97">
        <v>2</v>
      </c>
      <c r="C22" s="120"/>
      <c r="D22" s="113"/>
      <c r="E22" s="98"/>
      <c r="F22" s="115">
        <f t="shared" ref="F22:F27" si="1">E22*0.7</f>
        <v>0</v>
      </c>
      <c r="G22" s="116"/>
      <c r="H22" s="121"/>
      <c r="I22" s="121"/>
      <c r="J22" s="120"/>
    </row>
    <row r="23" spans="1:10" ht="27" customHeight="1" x14ac:dyDescent="0.15">
      <c r="A23" s="346"/>
      <c r="B23" s="97">
        <v>3</v>
      </c>
      <c r="C23" s="120"/>
      <c r="D23" s="120"/>
      <c r="E23" s="98"/>
      <c r="F23" s="115">
        <f t="shared" si="1"/>
        <v>0</v>
      </c>
      <c r="G23" s="116"/>
      <c r="H23" s="121"/>
      <c r="I23" s="121"/>
      <c r="J23" s="120"/>
    </row>
    <row r="24" spans="1:10" ht="27" customHeight="1" x14ac:dyDescent="0.15">
      <c r="A24" s="346"/>
      <c r="B24" s="112">
        <v>4</v>
      </c>
      <c r="C24" s="120"/>
      <c r="D24" s="113"/>
      <c r="E24" s="98"/>
      <c r="F24" s="115">
        <f t="shared" si="1"/>
        <v>0</v>
      </c>
      <c r="G24" s="116"/>
      <c r="H24" s="121"/>
      <c r="I24" s="121"/>
      <c r="J24" s="120"/>
    </row>
    <row r="25" spans="1:10" ht="27" customHeight="1" x14ac:dyDescent="0.15">
      <c r="A25" s="346"/>
      <c r="B25" s="97">
        <v>5</v>
      </c>
      <c r="C25" s="120"/>
      <c r="D25" s="113"/>
      <c r="E25" s="98"/>
      <c r="F25" s="115">
        <f t="shared" si="1"/>
        <v>0</v>
      </c>
      <c r="G25" s="116"/>
      <c r="H25" s="121"/>
      <c r="I25" s="121"/>
      <c r="J25" s="120"/>
    </row>
    <row r="26" spans="1:10" ht="27" customHeight="1" x14ac:dyDescent="0.15">
      <c r="A26" s="346"/>
      <c r="B26" s="97">
        <v>6</v>
      </c>
      <c r="C26" s="120"/>
      <c r="D26" s="113"/>
      <c r="E26" s="98"/>
      <c r="F26" s="115">
        <f t="shared" si="1"/>
        <v>0</v>
      </c>
      <c r="G26" s="116"/>
      <c r="H26" s="121"/>
      <c r="I26" s="121"/>
      <c r="J26" s="120"/>
    </row>
    <row r="27" spans="1:10" ht="27" customHeight="1" thickBot="1" x14ac:dyDescent="0.2">
      <c r="A27" s="346"/>
      <c r="B27" s="112">
        <v>7</v>
      </c>
      <c r="C27" s="120"/>
      <c r="D27" s="113"/>
      <c r="E27" s="98"/>
      <c r="F27" s="115">
        <f t="shared" si="1"/>
        <v>0</v>
      </c>
      <c r="G27" s="116"/>
      <c r="H27" s="121"/>
      <c r="I27" s="121"/>
      <c r="J27" s="120"/>
    </row>
    <row r="28" spans="1:10" ht="27" customHeight="1" thickTop="1" thickBot="1" x14ac:dyDescent="0.2">
      <c r="A28" s="94"/>
      <c r="B28" s="347" t="s">
        <v>137</v>
      </c>
      <c r="C28" s="348"/>
      <c r="D28" s="348"/>
      <c r="E28" s="123">
        <f>SUM(E21:E27)</f>
        <v>0</v>
      </c>
      <c r="F28" s="124">
        <f>SUM(F21:F27)</f>
        <v>0</v>
      </c>
      <c r="G28" s="125"/>
      <c r="H28" s="347"/>
      <c r="I28" s="348"/>
      <c r="J28" s="349"/>
    </row>
    <row r="29" spans="1:10" ht="27" customHeight="1" thickTop="1" x14ac:dyDescent="0.15">
      <c r="A29" s="345" t="s">
        <v>187</v>
      </c>
      <c r="B29" s="112">
        <v>1</v>
      </c>
      <c r="C29" s="120"/>
      <c r="D29" s="113"/>
      <c r="E29" s="98"/>
      <c r="F29" s="115">
        <f>E29*0.4</f>
        <v>0</v>
      </c>
      <c r="G29" s="116"/>
      <c r="H29" s="121"/>
      <c r="I29" s="121"/>
      <c r="J29" s="120"/>
    </row>
    <row r="30" spans="1:10" ht="27" customHeight="1" x14ac:dyDescent="0.15">
      <c r="A30" s="346"/>
      <c r="B30" s="97">
        <v>2</v>
      </c>
      <c r="C30" s="120"/>
      <c r="D30" s="113"/>
      <c r="E30" s="98"/>
      <c r="F30" s="115">
        <f t="shared" ref="F30:F35" si="2">E30*0.4</f>
        <v>0</v>
      </c>
      <c r="G30" s="116"/>
      <c r="H30" s="121"/>
      <c r="I30" s="121"/>
      <c r="J30" s="120"/>
    </row>
    <row r="31" spans="1:10" ht="27" customHeight="1" x14ac:dyDescent="0.15">
      <c r="A31" s="346"/>
      <c r="B31" s="97">
        <v>3</v>
      </c>
      <c r="C31" s="120"/>
      <c r="D31" s="113"/>
      <c r="E31" s="98"/>
      <c r="F31" s="115">
        <f t="shared" si="2"/>
        <v>0</v>
      </c>
      <c r="G31" s="116"/>
      <c r="H31" s="121"/>
      <c r="I31" s="121"/>
      <c r="J31" s="120"/>
    </row>
    <row r="32" spans="1:10" ht="27" customHeight="1" x14ac:dyDescent="0.15">
      <c r="A32" s="346"/>
      <c r="B32" s="112">
        <v>4</v>
      </c>
      <c r="C32" s="120"/>
      <c r="D32" s="113"/>
      <c r="E32" s="98"/>
      <c r="F32" s="115">
        <f t="shared" si="2"/>
        <v>0</v>
      </c>
      <c r="G32" s="116"/>
      <c r="H32" s="121"/>
      <c r="I32" s="121"/>
      <c r="J32" s="120"/>
    </row>
    <row r="33" spans="1:13" ht="27" customHeight="1" x14ac:dyDescent="0.15">
      <c r="A33" s="346"/>
      <c r="B33" s="97">
        <v>5</v>
      </c>
      <c r="C33" s="120"/>
      <c r="D33" s="113"/>
      <c r="E33" s="98"/>
      <c r="F33" s="115">
        <f t="shared" si="2"/>
        <v>0</v>
      </c>
      <c r="G33" s="116"/>
      <c r="H33" s="121"/>
      <c r="I33" s="121"/>
      <c r="J33" s="120"/>
    </row>
    <row r="34" spans="1:13" ht="27" customHeight="1" x14ac:dyDescent="0.15">
      <c r="A34" s="346"/>
      <c r="B34" s="97">
        <v>6</v>
      </c>
      <c r="C34" s="120"/>
      <c r="D34" s="113"/>
      <c r="E34" s="98"/>
      <c r="F34" s="115">
        <f t="shared" si="2"/>
        <v>0</v>
      </c>
      <c r="G34" s="116"/>
      <c r="H34" s="121"/>
      <c r="I34" s="121"/>
      <c r="J34" s="120"/>
    </row>
    <row r="35" spans="1:13" ht="27" customHeight="1" thickBot="1" x14ac:dyDescent="0.2">
      <c r="A35" s="346"/>
      <c r="B35" s="112">
        <v>7</v>
      </c>
      <c r="C35" s="120"/>
      <c r="D35" s="113"/>
      <c r="E35" s="98"/>
      <c r="F35" s="115">
        <f t="shared" si="2"/>
        <v>0</v>
      </c>
      <c r="G35" s="116"/>
      <c r="H35" s="121"/>
      <c r="I35" s="121"/>
      <c r="J35" s="120"/>
      <c r="L35" s="80"/>
    </row>
    <row r="36" spans="1:13" ht="27" customHeight="1" thickTop="1" thickBot="1" x14ac:dyDescent="0.2">
      <c r="B36" s="347" t="s">
        <v>137</v>
      </c>
      <c r="C36" s="348"/>
      <c r="D36" s="348"/>
      <c r="E36" s="123">
        <f>SUM(E29:E35)</f>
        <v>0</v>
      </c>
      <c r="F36" s="124">
        <f>SUM(F29:F35)</f>
        <v>0</v>
      </c>
      <c r="G36" s="125"/>
      <c r="H36" s="347"/>
      <c r="I36" s="348"/>
      <c r="J36" s="349"/>
      <c r="K36" s="103"/>
      <c r="L36" s="103"/>
    </row>
    <row r="37" spans="1:13" ht="9" customHeight="1" thickTop="1" x14ac:dyDescent="0.15">
      <c r="E37" s="126"/>
      <c r="F37" s="127"/>
      <c r="G37" s="127"/>
    </row>
    <row r="38" spans="1:13" s="111" customFormat="1" ht="24.75" customHeight="1" x14ac:dyDescent="0.15">
      <c r="B38" s="132"/>
      <c r="C38" s="104"/>
      <c r="D38" s="95"/>
      <c r="E38" s="160" t="s">
        <v>183</v>
      </c>
      <c r="F38" s="156" t="s">
        <v>191</v>
      </c>
      <c r="G38" s="156" t="s">
        <v>192</v>
      </c>
      <c r="H38" s="95" t="s">
        <v>184</v>
      </c>
      <c r="I38" s="104"/>
      <c r="J38" s="104"/>
      <c r="K38" s="110"/>
      <c r="L38" s="110"/>
      <c r="M38" s="81"/>
    </row>
    <row r="39" spans="1:13" ht="27" customHeight="1" x14ac:dyDescent="0.15">
      <c r="D39" s="95" t="s">
        <v>138</v>
      </c>
      <c r="E39" s="128">
        <f>E20+E6</f>
        <v>0</v>
      </c>
      <c r="F39" s="128">
        <f>E28+E7</f>
        <v>0</v>
      </c>
      <c r="G39" s="128">
        <f>E8+E36</f>
        <v>0</v>
      </c>
      <c r="H39" s="128">
        <f>E9+E20+E28+E36</f>
        <v>0</v>
      </c>
    </row>
    <row r="40" spans="1:13" ht="27" customHeight="1" x14ac:dyDescent="0.4">
      <c r="B40" s="343" t="s">
        <v>139</v>
      </c>
      <c r="C40" s="344"/>
      <c r="D40" s="95" t="s">
        <v>140</v>
      </c>
      <c r="E40" s="128">
        <f>SUMIF(G13:G19,"支援対象外",E13:E19)</f>
        <v>0</v>
      </c>
      <c r="F40" s="128">
        <f>SUMIF(G21:G27,"支援対象外",E21:E27)</f>
        <v>0</v>
      </c>
      <c r="G40" s="128">
        <f>SUMIF(G29:G35,"支援対象外",E29:E35)</f>
        <v>0</v>
      </c>
      <c r="H40" s="128">
        <f>SUM(E40:G40)</f>
        <v>0</v>
      </c>
    </row>
    <row r="41" spans="1:13" ht="27" customHeight="1" x14ac:dyDescent="0.15">
      <c r="D41" s="95" t="s">
        <v>141</v>
      </c>
      <c r="E41" s="128">
        <f>E39-E40</f>
        <v>0</v>
      </c>
      <c r="F41" s="128">
        <f>F39-F40</f>
        <v>0</v>
      </c>
      <c r="G41" s="128">
        <f>G39-G40</f>
        <v>0</v>
      </c>
      <c r="H41" s="128">
        <f t="shared" ref="H41" si="3">H39-H40</f>
        <v>0</v>
      </c>
    </row>
    <row r="42" spans="1:13" ht="21" customHeight="1" x14ac:dyDescent="0.15">
      <c r="D42" s="159"/>
      <c r="E42" s="126"/>
      <c r="F42" s="127"/>
      <c r="G42" s="127"/>
    </row>
    <row r="43" spans="1:13" ht="19.5" customHeight="1" x14ac:dyDescent="0.15">
      <c r="C43" s="88" t="s">
        <v>142</v>
      </c>
      <c r="E43" s="126"/>
      <c r="F43" s="127"/>
      <c r="G43" s="127"/>
    </row>
    <row r="44" spans="1:13" ht="19.5" customHeight="1" x14ac:dyDescent="0.15">
      <c r="C44" s="88" t="s">
        <v>143</v>
      </c>
    </row>
    <row r="45" spans="1:13" ht="19.5" customHeight="1" x14ac:dyDescent="0.15">
      <c r="C45" s="88" t="s">
        <v>144</v>
      </c>
    </row>
    <row r="46" spans="1:13" ht="19.5" customHeight="1" x14ac:dyDescent="0.15">
      <c r="C46" s="129" t="s">
        <v>147</v>
      </c>
      <c r="E46" s="126"/>
      <c r="F46" s="127"/>
      <c r="G46" s="127"/>
    </row>
    <row r="47" spans="1:13" ht="19.5" customHeight="1" x14ac:dyDescent="0.15">
      <c r="C47" s="88" t="s">
        <v>196</v>
      </c>
      <c r="E47" s="126"/>
      <c r="F47" s="127"/>
      <c r="G47" s="127"/>
    </row>
  </sheetData>
  <mergeCells count="13">
    <mergeCell ref="H20:J20"/>
    <mergeCell ref="C5:D5"/>
    <mergeCell ref="C6:C8"/>
    <mergeCell ref="C9:D9"/>
    <mergeCell ref="A13:A19"/>
    <mergeCell ref="B20:D20"/>
    <mergeCell ref="B40:C40"/>
    <mergeCell ref="A21:A27"/>
    <mergeCell ref="B28:D28"/>
    <mergeCell ref="H28:J28"/>
    <mergeCell ref="A29:A35"/>
    <mergeCell ref="B36:D36"/>
    <mergeCell ref="H36:J36"/>
  </mergeCells>
  <phoneticPr fontId="1"/>
  <dataValidations count="1">
    <dataValidation type="list" allowBlank="1" showInputMessage="1" showErrorMessage="1" sqref="G13:G19 G21:G27 G29:G35">
      <formula1>$K$13:$N$13</formula1>
    </dataValidation>
  </dataValidations>
  <pageMargins left="0.51181102362204722" right="0.51181102362204722" top="0.35433070866141736" bottom="0.35433070866141736" header="0.31496062992125984" footer="0.31496062992125984"/>
  <pageSetup paperSize="9"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view="pageBreakPreview" zoomScale="60" zoomScaleNormal="60" zoomScalePageLayoutView="50" workbookViewId="0">
      <selection activeCell="F12" sqref="F12"/>
    </sheetView>
  </sheetViews>
  <sheetFormatPr defaultColWidth="13.125" defaultRowHeight="13.5" x14ac:dyDescent="0.15"/>
  <cols>
    <col min="1" max="1" width="14.375" style="82" customWidth="1"/>
    <col min="2" max="2" width="4.5" style="82" customWidth="1"/>
    <col min="3" max="3" width="20" style="82" customWidth="1"/>
    <col min="4" max="4" width="22.25" style="82" customWidth="1"/>
    <col min="5" max="6" width="21.625" style="82" customWidth="1"/>
    <col min="7" max="7" width="21.625" style="82" bestFit="1" customWidth="1"/>
    <col min="8" max="8" width="39.125" style="82" customWidth="1"/>
    <col min="9" max="9" width="26.25" style="82" customWidth="1"/>
    <col min="10" max="10" width="60.125" style="82" customWidth="1"/>
    <col min="11" max="11" width="15" style="82" customWidth="1"/>
    <col min="12" max="12" width="36.75" style="82" customWidth="1"/>
    <col min="13" max="13" width="11.625" style="82" bestFit="1" customWidth="1"/>
    <col min="14" max="16384" width="13.125" style="82"/>
  </cols>
  <sheetData>
    <row r="1" spans="1:14" ht="6" customHeight="1" x14ac:dyDescent="0.15"/>
    <row r="2" spans="1:14" ht="24" customHeight="1" x14ac:dyDescent="0.15">
      <c r="B2" s="83" t="s">
        <v>202</v>
      </c>
      <c r="D2" s="84"/>
      <c r="I2" s="85" t="s">
        <v>95</v>
      </c>
      <c r="J2" s="86" t="s">
        <v>193</v>
      </c>
    </row>
    <row r="3" spans="1:14" ht="24" customHeight="1" x14ac:dyDescent="0.15">
      <c r="B3" s="87"/>
      <c r="D3" s="88"/>
      <c r="E3" s="89"/>
      <c r="G3" s="90"/>
      <c r="H3" s="91"/>
      <c r="I3" s="85" t="s">
        <v>96</v>
      </c>
      <c r="J3" s="86" t="s">
        <v>182</v>
      </c>
    </row>
    <row r="4" spans="1:14" ht="26.25" customHeight="1" x14ac:dyDescent="0.15">
      <c r="B4" s="132" t="s">
        <v>97</v>
      </c>
      <c r="D4" s="88"/>
      <c r="E4" s="89"/>
      <c r="G4" s="90"/>
      <c r="H4" s="91"/>
      <c r="I4" s="92"/>
      <c r="J4" s="93"/>
    </row>
    <row r="5" spans="1:14" ht="42" customHeight="1" x14ac:dyDescent="0.15">
      <c r="B5" s="94" t="s">
        <v>98</v>
      </c>
      <c r="C5" s="350"/>
      <c r="D5" s="351"/>
      <c r="E5" s="95" t="s">
        <v>99</v>
      </c>
      <c r="F5" s="95" t="s">
        <v>204</v>
      </c>
      <c r="G5" s="96" t="s">
        <v>100</v>
      </c>
      <c r="H5" s="94" t="s">
        <v>101</v>
      </c>
      <c r="I5" s="94" t="s">
        <v>102</v>
      </c>
      <c r="J5" s="94" t="s">
        <v>103</v>
      </c>
      <c r="L5" s="80"/>
    </row>
    <row r="6" spans="1:14" ht="27" customHeight="1" x14ac:dyDescent="0.15">
      <c r="B6" s="97">
        <v>1</v>
      </c>
      <c r="C6" s="352" t="s">
        <v>104</v>
      </c>
      <c r="D6" s="157" t="s">
        <v>188</v>
      </c>
      <c r="E6" s="161">
        <v>845000</v>
      </c>
      <c r="F6" s="99">
        <f>ROUNDDOWN(E6*1,-3)</f>
        <v>845000</v>
      </c>
      <c r="G6" s="100"/>
      <c r="H6" s="101"/>
      <c r="I6" s="101"/>
      <c r="J6" s="102"/>
      <c r="K6" s="103"/>
      <c r="L6" s="103"/>
      <c r="M6" s="80"/>
    </row>
    <row r="7" spans="1:14" ht="27" customHeight="1" x14ac:dyDescent="0.15">
      <c r="B7" s="97">
        <v>2</v>
      </c>
      <c r="C7" s="353"/>
      <c r="D7" s="157" t="s">
        <v>189</v>
      </c>
      <c r="E7" s="161">
        <v>1235000</v>
      </c>
      <c r="F7" s="99">
        <f>ROUNDDOWN(E7*0.7,-3)</f>
        <v>864000</v>
      </c>
      <c r="G7" s="100"/>
      <c r="H7" s="101"/>
      <c r="I7" s="101"/>
      <c r="J7" s="102"/>
      <c r="K7" s="103"/>
      <c r="L7" s="103"/>
      <c r="M7" s="80"/>
    </row>
    <row r="8" spans="1:14" ht="27" customHeight="1" x14ac:dyDescent="0.15">
      <c r="B8" s="97">
        <v>3</v>
      </c>
      <c r="C8" s="353"/>
      <c r="D8" s="158" t="s">
        <v>190</v>
      </c>
      <c r="E8" s="162">
        <v>460000</v>
      </c>
      <c r="F8" s="99">
        <f>ROUNDDOWN(E8*0.4,-3)</f>
        <v>184000</v>
      </c>
      <c r="G8" s="100"/>
      <c r="H8" s="101"/>
      <c r="I8" s="101"/>
      <c r="J8" s="102"/>
      <c r="K8" s="103"/>
      <c r="L8" s="103"/>
      <c r="M8" s="80"/>
    </row>
    <row r="9" spans="1:14" ht="27" customHeight="1" x14ac:dyDescent="0.15">
      <c r="B9" s="155"/>
      <c r="C9" s="345" t="s">
        <v>184</v>
      </c>
      <c r="D9" s="345"/>
      <c r="E9" s="128">
        <f>SUM(E6:E8)</f>
        <v>2540000</v>
      </c>
      <c r="F9" s="99">
        <f>SUM(F6:F8)</f>
        <v>1893000</v>
      </c>
      <c r="G9" s="100"/>
      <c r="H9" s="101"/>
      <c r="I9" s="101"/>
      <c r="J9" s="102"/>
      <c r="K9" s="103"/>
      <c r="L9" s="103"/>
      <c r="M9" s="80"/>
    </row>
    <row r="10" spans="1:14" ht="9" customHeight="1" x14ac:dyDescent="0.15">
      <c r="B10" s="81"/>
      <c r="C10" s="104"/>
      <c r="D10" s="104"/>
      <c r="E10" s="105"/>
      <c r="F10" s="106"/>
      <c r="G10" s="107"/>
      <c r="H10" s="104"/>
      <c r="I10" s="104"/>
      <c r="J10" s="104"/>
      <c r="K10" s="103"/>
      <c r="L10" s="103"/>
      <c r="M10" s="80"/>
    </row>
    <row r="11" spans="1:14" s="111" customFormat="1" ht="26.25" customHeight="1" x14ac:dyDescent="0.15">
      <c r="B11" s="132" t="s">
        <v>105</v>
      </c>
      <c r="C11" s="104"/>
      <c r="D11" s="104"/>
      <c r="E11" s="108"/>
      <c r="F11" s="109"/>
      <c r="G11" s="107"/>
      <c r="H11" s="104"/>
      <c r="I11" s="104"/>
      <c r="J11" s="104"/>
      <c r="K11" s="110"/>
      <c r="L11" s="110"/>
      <c r="M11" s="81"/>
    </row>
    <row r="12" spans="1:14" ht="42" customHeight="1" x14ac:dyDescent="0.15">
      <c r="B12" s="94" t="s">
        <v>98</v>
      </c>
      <c r="C12" s="94" t="s">
        <v>106</v>
      </c>
      <c r="D12" s="94" t="s">
        <v>107</v>
      </c>
      <c r="E12" s="95" t="s">
        <v>99</v>
      </c>
      <c r="F12" s="95" t="s">
        <v>205</v>
      </c>
      <c r="G12" s="96" t="s">
        <v>100</v>
      </c>
      <c r="H12" s="94" t="s">
        <v>101</v>
      </c>
      <c r="I12" s="94" t="s">
        <v>102</v>
      </c>
      <c r="J12" s="94" t="s">
        <v>103</v>
      </c>
      <c r="L12" s="80"/>
    </row>
    <row r="13" spans="1:14" ht="27" customHeight="1" x14ac:dyDescent="0.15">
      <c r="A13" s="345" t="s">
        <v>185</v>
      </c>
      <c r="B13" s="112">
        <v>1</v>
      </c>
      <c r="C13" s="113" t="s">
        <v>108</v>
      </c>
      <c r="D13" s="113" t="s">
        <v>109</v>
      </c>
      <c r="E13" s="114">
        <v>100000</v>
      </c>
      <c r="F13" s="115">
        <f>ROUNDDOWN(E13*1,-3)</f>
        <v>100000</v>
      </c>
      <c r="G13" s="116" t="s">
        <v>110</v>
      </c>
      <c r="H13" s="117" t="s">
        <v>111</v>
      </c>
      <c r="I13" s="117" t="s">
        <v>194</v>
      </c>
      <c r="J13" s="113"/>
      <c r="K13" s="80" t="s">
        <v>112</v>
      </c>
      <c r="L13" s="118" t="s">
        <v>110</v>
      </c>
      <c r="M13" s="119" t="s">
        <v>113</v>
      </c>
      <c r="N13" s="80" t="s">
        <v>114</v>
      </c>
    </row>
    <row r="14" spans="1:14" ht="27" customHeight="1" x14ac:dyDescent="0.15">
      <c r="A14" s="346"/>
      <c r="B14" s="97">
        <v>2</v>
      </c>
      <c r="C14" s="120" t="s">
        <v>115</v>
      </c>
      <c r="D14" s="113" t="s">
        <v>116</v>
      </c>
      <c r="E14" s="98">
        <v>25000</v>
      </c>
      <c r="F14" s="115">
        <f t="shared" ref="F14:F19" si="0">ROUNDDOWN(E14*1,-3)</f>
        <v>25000</v>
      </c>
      <c r="G14" s="116" t="s">
        <v>110</v>
      </c>
      <c r="H14" s="121" t="s">
        <v>117</v>
      </c>
      <c r="I14" s="117" t="s">
        <v>194</v>
      </c>
      <c r="J14" s="120"/>
    </row>
    <row r="15" spans="1:14" ht="27" customHeight="1" x14ac:dyDescent="0.15">
      <c r="A15" s="346"/>
      <c r="B15" s="97">
        <v>3</v>
      </c>
      <c r="C15" s="120" t="s">
        <v>118</v>
      </c>
      <c r="D15" s="113" t="s">
        <v>119</v>
      </c>
      <c r="E15" s="98">
        <v>30000</v>
      </c>
      <c r="F15" s="115">
        <f t="shared" si="0"/>
        <v>30000</v>
      </c>
      <c r="G15" s="116" t="s">
        <v>112</v>
      </c>
      <c r="H15" s="117" t="s">
        <v>111</v>
      </c>
      <c r="I15" s="117" t="s">
        <v>195</v>
      </c>
      <c r="J15" s="120"/>
    </row>
    <row r="16" spans="1:14" ht="27" customHeight="1" x14ac:dyDescent="0.15">
      <c r="A16" s="346"/>
      <c r="B16" s="112">
        <v>4</v>
      </c>
      <c r="C16" s="120"/>
      <c r="D16" s="113"/>
      <c r="E16" s="98"/>
      <c r="F16" s="115">
        <f t="shared" si="0"/>
        <v>0</v>
      </c>
      <c r="G16" s="116"/>
      <c r="H16" s="121"/>
      <c r="I16" s="122"/>
      <c r="J16" s="120"/>
    </row>
    <row r="17" spans="1:10" ht="27" customHeight="1" x14ac:dyDescent="0.15">
      <c r="A17" s="346"/>
      <c r="B17" s="97">
        <v>5</v>
      </c>
      <c r="C17" s="120"/>
      <c r="D17" s="113"/>
      <c r="E17" s="98"/>
      <c r="F17" s="115">
        <f t="shared" si="0"/>
        <v>0</v>
      </c>
      <c r="G17" s="116"/>
      <c r="H17" s="121"/>
      <c r="I17" s="121"/>
      <c r="J17" s="120"/>
    </row>
    <row r="18" spans="1:10" ht="27" customHeight="1" x14ac:dyDescent="0.15">
      <c r="A18" s="346"/>
      <c r="B18" s="97">
        <v>6</v>
      </c>
      <c r="C18" s="120"/>
      <c r="D18" s="120"/>
      <c r="E18" s="98"/>
      <c r="F18" s="115">
        <f t="shared" si="0"/>
        <v>0</v>
      </c>
      <c r="G18" s="116"/>
      <c r="H18" s="121"/>
      <c r="I18" s="121"/>
      <c r="J18" s="120"/>
    </row>
    <row r="19" spans="1:10" ht="27" customHeight="1" thickBot="1" x14ac:dyDescent="0.2">
      <c r="A19" s="346"/>
      <c r="B19" s="112">
        <v>7</v>
      </c>
      <c r="C19" s="120"/>
      <c r="D19" s="113"/>
      <c r="E19" s="98"/>
      <c r="F19" s="115">
        <f t="shared" si="0"/>
        <v>0</v>
      </c>
      <c r="G19" s="116"/>
      <c r="H19" s="121"/>
      <c r="I19" s="121"/>
      <c r="J19" s="120"/>
    </row>
    <row r="20" spans="1:10" ht="27" customHeight="1" thickTop="1" thickBot="1" x14ac:dyDescent="0.2">
      <c r="A20" s="94"/>
      <c r="B20" s="347" t="s">
        <v>137</v>
      </c>
      <c r="C20" s="348"/>
      <c r="D20" s="349"/>
      <c r="E20" s="123">
        <f>SUM(E13:E19)</f>
        <v>155000</v>
      </c>
      <c r="F20" s="124">
        <f>SUM(F13:F19)</f>
        <v>155000</v>
      </c>
      <c r="G20" s="125"/>
      <c r="H20" s="347"/>
      <c r="I20" s="348"/>
      <c r="J20" s="349"/>
    </row>
    <row r="21" spans="1:10" ht="27" customHeight="1" thickTop="1" x14ac:dyDescent="0.15">
      <c r="A21" s="345" t="s">
        <v>186</v>
      </c>
      <c r="B21" s="112">
        <v>1</v>
      </c>
      <c r="C21" s="120" t="s">
        <v>120</v>
      </c>
      <c r="D21" s="113" t="s">
        <v>121</v>
      </c>
      <c r="E21" s="98">
        <v>25000</v>
      </c>
      <c r="F21" s="115">
        <f>ROUNDDOWN(E21*0.7,-3)</f>
        <v>17000</v>
      </c>
      <c r="G21" s="116" t="s">
        <v>112</v>
      </c>
      <c r="H21" s="121" t="s">
        <v>117</v>
      </c>
      <c r="I21" s="122" t="s">
        <v>195</v>
      </c>
      <c r="J21" s="120"/>
    </row>
    <row r="22" spans="1:10" ht="54" x14ac:dyDescent="0.15">
      <c r="A22" s="346"/>
      <c r="B22" s="97">
        <v>2</v>
      </c>
      <c r="C22" s="120" t="s">
        <v>122</v>
      </c>
      <c r="D22" s="113" t="s">
        <v>123</v>
      </c>
      <c r="E22" s="98">
        <v>20000</v>
      </c>
      <c r="F22" s="115">
        <f t="shared" ref="F22:F27" si="1">ROUNDDOWN(E22*0.7,-3)</f>
        <v>14000</v>
      </c>
      <c r="G22" s="116" t="s">
        <v>113</v>
      </c>
      <c r="H22" s="121" t="s">
        <v>124</v>
      </c>
      <c r="I22" s="121" t="s">
        <v>124</v>
      </c>
      <c r="J22" s="120" t="s">
        <v>125</v>
      </c>
    </row>
    <row r="23" spans="1:10" ht="27" customHeight="1" x14ac:dyDescent="0.15">
      <c r="A23" s="346"/>
      <c r="B23" s="97">
        <v>3</v>
      </c>
      <c r="C23" s="120" t="s">
        <v>126</v>
      </c>
      <c r="D23" s="120" t="s">
        <v>127</v>
      </c>
      <c r="E23" s="98">
        <v>20000</v>
      </c>
      <c r="F23" s="115">
        <f t="shared" si="1"/>
        <v>14000</v>
      </c>
      <c r="G23" s="116" t="s">
        <v>114</v>
      </c>
      <c r="H23" s="121" t="s">
        <v>124</v>
      </c>
      <c r="I23" s="121" t="s">
        <v>128</v>
      </c>
      <c r="J23" s="120" t="s">
        <v>129</v>
      </c>
    </row>
    <row r="24" spans="1:10" ht="27" customHeight="1" x14ac:dyDescent="0.15">
      <c r="A24" s="346"/>
      <c r="B24" s="112">
        <v>4</v>
      </c>
      <c r="C24" s="120"/>
      <c r="D24" s="113"/>
      <c r="E24" s="98"/>
      <c r="F24" s="115">
        <f t="shared" si="1"/>
        <v>0</v>
      </c>
      <c r="G24" s="116"/>
      <c r="H24" s="121"/>
      <c r="I24" s="121"/>
      <c r="J24" s="120"/>
    </row>
    <row r="25" spans="1:10" ht="27" customHeight="1" x14ac:dyDescent="0.15">
      <c r="A25" s="346"/>
      <c r="B25" s="97">
        <v>5</v>
      </c>
      <c r="C25" s="120"/>
      <c r="D25" s="113"/>
      <c r="E25" s="98"/>
      <c r="F25" s="115">
        <f t="shared" si="1"/>
        <v>0</v>
      </c>
      <c r="G25" s="116"/>
      <c r="H25" s="121"/>
      <c r="I25" s="121"/>
      <c r="J25" s="120"/>
    </row>
    <row r="26" spans="1:10" ht="27" customHeight="1" x14ac:dyDescent="0.15">
      <c r="A26" s="346"/>
      <c r="B26" s="97">
        <v>6</v>
      </c>
      <c r="C26" s="120"/>
      <c r="D26" s="113"/>
      <c r="E26" s="98"/>
      <c r="F26" s="115">
        <f t="shared" si="1"/>
        <v>0</v>
      </c>
      <c r="G26" s="116"/>
      <c r="H26" s="121"/>
      <c r="I26" s="121"/>
      <c r="J26" s="120"/>
    </row>
    <row r="27" spans="1:10" ht="27" customHeight="1" thickBot="1" x14ac:dyDescent="0.2">
      <c r="A27" s="346"/>
      <c r="B27" s="112">
        <v>7</v>
      </c>
      <c r="C27" s="120"/>
      <c r="D27" s="113"/>
      <c r="E27" s="98"/>
      <c r="F27" s="115">
        <f t="shared" si="1"/>
        <v>0</v>
      </c>
      <c r="G27" s="116"/>
      <c r="H27" s="121"/>
      <c r="I27" s="121"/>
      <c r="J27" s="120"/>
    </row>
    <row r="28" spans="1:10" ht="27" customHeight="1" thickTop="1" thickBot="1" x14ac:dyDescent="0.2">
      <c r="A28" s="94"/>
      <c r="B28" s="347" t="s">
        <v>137</v>
      </c>
      <c r="C28" s="348"/>
      <c r="D28" s="348"/>
      <c r="E28" s="123">
        <f>SUM(E21:E27)</f>
        <v>65000</v>
      </c>
      <c r="F28" s="124">
        <f>SUM(F21:F27)</f>
        <v>45000</v>
      </c>
      <c r="G28" s="125"/>
      <c r="H28" s="347"/>
      <c r="I28" s="348"/>
      <c r="J28" s="349"/>
    </row>
    <row r="29" spans="1:10" ht="27" customHeight="1" thickTop="1" x14ac:dyDescent="0.15">
      <c r="A29" s="345" t="s">
        <v>187</v>
      </c>
      <c r="B29" s="112">
        <v>1</v>
      </c>
      <c r="C29" s="120" t="s">
        <v>130</v>
      </c>
      <c r="D29" s="113" t="s">
        <v>131</v>
      </c>
      <c r="E29" s="98">
        <v>20000</v>
      </c>
      <c r="F29" s="115">
        <f>ROUNDDOWN(E29*0.4,-3)</f>
        <v>8000</v>
      </c>
      <c r="G29" s="116" t="s">
        <v>114</v>
      </c>
      <c r="H29" s="121" t="s">
        <v>124</v>
      </c>
      <c r="I29" s="121" t="s">
        <v>124</v>
      </c>
      <c r="J29" s="120" t="s">
        <v>132</v>
      </c>
    </row>
    <row r="30" spans="1:10" ht="27" customHeight="1" x14ac:dyDescent="0.15">
      <c r="A30" s="346"/>
      <c r="B30" s="97">
        <v>2</v>
      </c>
      <c r="C30" s="120" t="s">
        <v>133</v>
      </c>
      <c r="D30" s="113" t="s">
        <v>134</v>
      </c>
      <c r="E30" s="98">
        <v>20000</v>
      </c>
      <c r="F30" s="115">
        <f t="shared" ref="F30:F35" si="2">ROUNDDOWN(E30*0.4,-3)</f>
        <v>8000</v>
      </c>
      <c r="G30" s="116" t="s">
        <v>114</v>
      </c>
      <c r="H30" s="121" t="s">
        <v>135</v>
      </c>
      <c r="I30" s="121" t="s">
        <v>124</v>
      </c>
      <c r="J30" s="120" t="s">
        <v>136</v>
      </c>
    </row>
    <row r="31" spans="1:10" ht="27" customHeight="1" x14ac:dyDescent="0.15">
      <c r="A31" s="346"/>
      <c r="B31" s="97">
        <v>3</v>
      </c>
      <c r="C31" s="120"/>
      <c r="D31" s="113"/>
      <c r="E31" s="98"/>
      <c r="F31" s="115">
        <f t="shared" si="2"/>
        <v>0</v>
      </c>
      <c r="G31" s="116"/>
      <c r="H31" s="121"/>
      <c r="I31" s="121"/>
      <c r="J31" s="120"/>
    </row>
    <row r="32" spans="1:10" ht="27" customHeight="1" x14ac:dyDescent="0.15">
      <c r="A32" s="346"/>
      <c r="B32" s="112">
        <v>4</v>
      </c>
      <c r="C32" s="120"/>
      <c r="D32" s="113"/>
      <c r="E32" s="98"/>
      <c r="F32" s="115">
        <f t="shared" si="2"/>
        <v>0</v>
      </c>
      <c r="G32" s="116"/>
      <c r="H32" s="121"/>
      <c r="I32" s="121"/>
      <c r="J32" s="120"/>
    </row>
    <row r="33" spans="1:13" ht="27" customHeight="1" x14ac:dyDescent="0.15">
      <c r="A33" s="346"/>
      <c r="B33" s="97">
        <v>5</v>
      </c>
      <c r="C33" s="120"/>
      <c r="D33" s="113"/>
      <c r="E33" s="98"/>
      <c r="F33" s="115">
        <f t="shared" si="2"/>
        <v>0</v>
      </c>
      <c r="G33" s="116"/>
      <c r="H33" s="121"/>
      <c r="I33" s="121"/>
      <c r="J33" s="120"/>
    </row>
    <row r="34" spans="1:13" ht="27" customHeight="1" x14ac:dyDescent="0.15">
      <c r="A34" s="346"/>
      <c r="B34" s="97">
        <v>6</v>
      </c>
      <c r="C34" s="120"/>
      <c r="D34" s="113"/>
      <c r="E34" s="98"/>
      <c r="F34" s="115">
        <f t="shared" si="2"/>
        <v>0</v>
      </c>
      <c r="G34" s="116"/>
      <c r="H34" s="121"/>
      <c r="I34" s="121"/>
      <c r="J34" s="120"/>
    </row>
    <row r="35" spans="1:13" ht="27" customHeight="1" thickBot="1" x14ac:dyDescent="0.2">
      <c r="A35" s="346"/>
      <c r="B35" s="112">
        <v>7</v>
      </c>
      <c r="C35" s="120"/>
      <c r="D35" s="113"/>
      <c r="E35" s="98"/>
      <c r="F35" s="115">
        <f t="shared" si="2"/>
        <v>0</v>
      </c>
      <c r="G35" s="116"/>
      <c r="H35" s="121"/>
      <c r="I35" s="121"/>
      <c r="J35" s="120"/>
      <c r="L35" s="80"/>
    </row>
    <row r="36" spans="1:13" ht="27" customHeight="1" thickTop="1" thickBot="1" x14ac:dyDescent="0.2">
      <c r="B36" s="347" t="s">
        <v>137</v>
      </c>
      <c r="C36" s="348"/>
      <c r="D36" s="348"/>
      <c r="E36" s="123">
        <f>SUM(E29:E35)</f>
        <v>40000</v>
      </c>
      <c r="F36" s="124">
        <f>SUM(F29:F35)</f>
        <v>16000</v>
      </c>
      <c r="G36" s="125"/>
      <c r="H36" s="347"/>
      <c r="I36" s="348"/>
      <c r="J36" s="349"/>
      <c r="K36" s="103"/>
      <c r="L36" s="103"/>
    </row>
    <row r="37" spans="1:13" ht="9" customHeight="1" thickTop="1" x14ac:dyDescent="0.15">
      <c r="E37" s="126"/>
      <c r="F37" s="127"/>
      <c r="G37" s="127"/>
    </row>
    <row r="38" spans="1:13" s="111" customFormat="1" ht="24.75" customHeight="1" x14ac:dyDescent="0.15">
      <c r="B38" s="132"/>
      <c r="C38" s="104"/>
      <c r="D38" s="95"/>
      <c r="E38" s="160" t="s">
        <v>183</v>
      </c>
      <c r="F38" s="156" t="s">
        <v>191</v>
      </c>
      <c r="G38" s="156" t="s">
        <v>192</v>
      </c>
      <c r="H38" s="95" t="s">
        <v>184</v>
      </c>
      <c r="I38" s="104"/>
      <c r="J38" s="104"/>
      <c r="K38" s="110"/>
      <c r="L38" s="110"/>
      <c r="M38" s="81"/>
    </row>
    <row r="39" spans="1:13" ht="27" customHeight="1" x14ac:dyDescent="0.15">
      <c r="D39" s="95" t="s">
        <v>138</v>
      </c>
      <c r="E39" s="128">
        <f>E20+E6</f>
        <v>1000000</v>
      </c>
      <c r="F39" s="128">
        <f>E28+E7</f>
        <v>1300000</v>
      </c>
      <c r="G39" s="128">
        <f>E8+E36</f>
        <v>500000</v>
      </c>
      <c r="H39" s="128">
        <f>E9+E20+E28+E36</f>
        <v>2800000</v>
      </c>
    </row>
    <row r="40" spans="1:13" ht="27" customHeight="1" x14ac:dyDescent="0.4">
      <c r="B40" s="343" t="s">
        <v>139</v>
      </c>
      <c r="C40" s="344"/>
      <c r="D40" s="95" t="s">
        <v>140</v>
      </c>
      <c r="E40" s="128">
        <f>SUMIF(G13:G19,"支援対象外",E13:E19)</f>
        <v>0</v>
      </c>
      <c r="F40" s="128">
        <f>SUMIF(G21:G27,"支援対象外",E21:E27)</f>
        <v>20000</v>
      </c>
      <c r="G40" s="128">
        <f>SUMIF(G29:G35,"支援対象外",E29:E35)</f>
        <v>40000</v>
      </c>
      <c r="H40" s="128">
        <f>SUM(E40:G40)</f>
        <v>60000</v>
      </c>
    </row>
    <row r="41" spans="1:13" ht="27" customHeight="1" x14ac:dyDescent="0.15">
      <c r="D41" s="95" t="s">
        <v>141</v>
      </c>
      <c r="E41" s="128">
        <f>E39-E40</f>
        <v>1000000</v>
      </c>
      <c r="F41" s="128">
        <f>F39-F40</f>
        <v>1280000</v>
      </c>
      <c r="G41" s="128">
        <f>G39-G40</f>
        <v>460000</v>
      </c>
      <c r="H41" s="128">
        <f t="shared" ref="H41" si="3">H39-H40</f>
        <v>2740000</v>
      </c>
    </row>
    <row r="42" spans="1:13" ht="21" customHeight="1" x14ac:dyDescent="0.15">
      <c r="D42" s="159"/>
      <c r="E42" s="126"/>
      <c r="F42" s="127"/>
      <c r="G42" s="127"/>
    </row>
    <row r="43" spans="1:13" ht="19.5" customHeight="1" x14ac:dyDescent="0.15">
      <c r="C43" s="88" t="s">
        <v>142</v>
      </c>
      <c r="E43" s="126"/>
      <c r="F43" s="127"/>
      <c r="G43" s="127"/>
    </row>
    <row r="44" spans="1:13" ht="19.5" customHeight="1" x14ac:dyDescent="0.15">
      <c r="C44" s="88" t="s">
        <v>143</v>
      </c>
    </row>
    <row r="45" spans="1:13" ht="19.5" customHeight="1" x14ac:dyDescent="0.15">
      <c r="C45" s="88" t="s">
        <v>144</v>
      </c>
    </row>
    <row r="46" spans="1:13" ht="19.5" customHeight="1" x14ac:dyDescent="0.15">
      <c r="C46" s="129" t="s">
        <v>147</v>
      </c>
      <c r="E46" s="126"/>
      <c r="F46" s="127"/>
      <c r="G46" s="127"/>
    </row>
    <row r="47" spans="1:13" ht="19.5" customHeight="1" x14ac:dyDescent="0.15">
      <c r="C47" s="88" t="s">
        <v>196</v>
      </c>
      <c r="E47" s="126"/>
      <c r="F47" s="127"/>
      <c r="G47" s="127"/>
    </row>
  </sheetData>
  <mergeCells count="13">
    <mergeCell ref="H20:J20"/>
    <mergeCell ref="C5:D5"/>
    <mergeCell ref="C6:C8"/>
    <mergeCell ref="C9:D9"/>
    <mergeCell ref="A13:A19"/>
    <mergeCell ref="B20:D20"/>
    <mergeCell ref="B40:C40"/>
    <mergeCell ref="A21:A27"/>
    <mergeCell ref="B28:D28"/>
    <mergeCell ref="H28:J28"/>
    <mergeCell ref="A29:A35"/>
    <mergeCell ref="B36:D36"/>
    <mergeCell ref="H36:J36"/>
  </mergeCells>
  <phoneticPr fontId="3"/>
  <dataValidations count="1">
    <dataValidation type="list" allowBlank="1" showInputMessage="1" showErrorMessage="1" sqref="G13:G19 G21:G27 G29:G35">
      <formula1>$K$13:$N$13</formula1>
    </dataValidation>
  </dataValidations>
  <pageMargins left="0.51181102362204722" right="0.51181102362204722" top="0.35433070866141736" bottom="0.35433070866141736" header="0.31496062992125984" footer="0.31496062992125984"/>
  <pageSetup paperSize="9"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view="pageBreakPreview" zoomScale="60" zoomScaleNormal="60" zoomScalePageLayoutView="50" workbookViewId="0">
      <selection activeCell="F17" sqref="F17"/>
    </sheetView>
  </sheetViews>
  <sheetFormatPr defaultColWidth="13.125" defaultRowHeight="13.5" x14ac:dyDescent="0.15"/>
  <cols>
    <col min="1" max="1" width="14.375" style="82" customWidth="1"/>
    <col min="2" max="2" width="4.5" style="82" customWidth="1"/>
    <col min="3" max="3" width="20" style="82" customWidth="1"/>
    <col min="4" max="4" width="22.25" style="82" customWidth="1"/>
    <col min="5" max="6" width="21.625" style="82" customWidth="1"/>
    <col min="7" max="7" width="21.625" style="82" bestFit="1" customWidth="1"/>
    <col min="8" max="8" width="39.125" style="82" customWidth="1"/>
    <col min="9" max="9" width="26.25" style="82" customWidth="1"/>
    <col min="10" max="10" width="60.125" style="82" customWidth="1"/>
    <col min="11" max="11" width="15" style="82" customWidth="1"/>
    <col min="12" max="12" width="36.75" style="82" customWidth="1"/>
    <col min="13" max="13" width="11.625" style="82" bestFit="1" customWidth="1"/>
    <col min="14" max="16384" width="13.125" style="82"/>
  </cols>
  <sheetData>
    <row r="1" spans="1:14" ht="6" customHeight="1" x14ac:dyDescent="0.15"/>
    <row r="2" spans="1:14" ht="24" customHeight="1" x14ac:dyDescent="0.15">
      <c r="B2" s="164" t="s">
        <v>203</v>
      </c>
      <c r="D2" s="84"/>
      <c r="I2" s="85" t="s">
        <v>95</v>
      </c>
      <c r="J2" s="86" t="s">
        <v>193</v>
      </c>
    </row>
    <row r="3" spans="1:14" ht="24" customHeight="1" x14ac:dyDescent="0.15">
      <c r="B3" s="87"/>
      <c r="D3" s="88"/>
      <c r="E3" s="89"/>
      <c r="G3" s="90"/>
      <c r="H3" s="91"/>
      <c r="I3" s="85" t="s">
        <v>96</v>
      </c>
      <c r="J3" s="86" t="s">
        <v>182</v>
      </c>
    </row>
    <row r="4" spans="1:14" ht="26.25" customHeight="1" x14ac:dyDescent="0.15">
      <c r="B4" s="132" t="s">
        <v>97</v>
      </c>
      <c r="D4" s="88"/>
      <c r="E4" s="89"/>
      <c r="G4" s="90"/>
      <c r="H4" s="91"/>
      <c r="I4" s="92"/>
      <c r="J4" s="93"/>
    </row>
    <row r="5" spans="1:14" ht="42" customHeight="1" x14ac:dyDescent="0.15">
      <c r="B5" s="94" t="s">
        <v>98</v>
      </c>
      <c r="C5" s="350"/>
      <c r="D5" s="351"/>
      <c r="E5" s="95" t="s">
        <v>99</v>
      </c>
      <c r="F5" s="95" t="s">
        <v>204</v>
      </c>
      <c r="G5" s="96" t="s">
        <v>100</v>
      </c>
      <c r="H5" s="94" t="s">
        <v>101</v>
      </c>
      <c r="I5" s="94" t="s">
        <v>102</v>
      </c>
      <c r="J5" s="94" t="s">
        <v>103</v>
      </c>
      <c r="L5" s="80"/>
    </row>
    <row r="6" spans="1:14" ht="27" customHeight="1" x14ac:dyDescent="0.15">
      <c r="B6" s="97">
        <v>1</v>
      </c>
      <c r="C6" s="352" t="s">
        <v>104</v>
      </c>
      <c r="D6" s="157" t="s">
        <v>188</v>
      </c>
      <c r="E6" s="161">
        <v>845000</v>
      </c>
      <c r="F6" s="99">
        <f>ROUNDDOWN(E6*1,-3)</f>
        <v>845000</v>
      </c>
      <c r="G6" s="100"/>
      <c r="H6" s="101"/>
      <c r="I6" s="101"/>
      <c r="J6" s="102"/>
      <c r="K6" s="103"/>
      <c r="L6" s="103"/>
      <c r="M6" s="80"/>
    </row>
    <row r="7" spans="1:14" ht="27" customHeight="1" x14ac:dyDescent="0.15">
      <c r="B7" s="97">
        <v>2</v>
      </c>
      <c r="C7" s="353"/>
      <c r="D7" s="157" t="s">
        <v>189</v>
      </c>
      <c r="E7" s="161">
        <v>1235000</v>
      </c>
      <c r="F7" s="99">
        <f>ROUNDDOWN(E7*0.7,-3)</f>
        <v>864000</v>
      </c>
      <c r="G7" s="100"/>
      <c r="H7" s="101"/>
      <c r="I7" s="101"/>
      <c r="J7" s="102"/>
      <c r="K7" s="103"/>
      <c r="L7" s="103"/>
      <c r="M7" s="80"/>
    </row>
    <row r="8" spans="1:14" ht="27" customHeight="1" x14ac:dyDescent="0.15">
      <c r="B8" s="97">
        <v>3</v>
      </c>
      <c r="C8" s="353"/>
      <c r="D8" s="158" t="s">
        <v>190</v>
      </c>
      <c r="E8" s="162">
        <v>460000</v>
      </c>
      <c r="F8" s="99">
        <f>ROUNDDOWN(E8*0.4,-3)</f>
        <v>184000</v>
      </c>
      <c r="G8" s="100"/>
      <c r="H8" s="101"/>
      <c r="I8" s="101"/>
      <c r="J8" s="102"/>
      <c r="K8" s="103"/>
      <c r="L8" s="103"/>
      <c r="M8" s="80"/>
    </row>
    <row r="9" spans="1:14" ht="27" customHeight="1" x14ac:dyDescent="0.15">
      <c r="B9" s="155"/>
      <c r="C9" s="345" t="s">
        <v>184</v>
      </c>
      <c r="D9" s="345"/>
      <c r="E9" s="128">
        <f>SUM(E6:E8)</f>
        <v>2540000</v>
      </c>
      <c r="F9" s="99">
        <f>SUM(F6:F8)</f>
        <v>1893000</v>
      </c>
      <c r="G9" s="100"/>
      <c r="H9" s="101"/>
      <c r="I9" s="101"/>
      <c r="J9" s="102"/>
      <c r="K9" s="103"/>
      <c r="L9" s="103"/>
      <c r="M9" s="80"/>
    </row>
    <row r="10" spans="1:14" ht="9" customHeight="1" x14ac:dyDescent="0.15">
      <c r="B10" s="81"/>
      <c r="C10" s="104"/>
      <c r="D10" s="104"/>
      <c r="E10" s="105"/>
      <c r="F10" s="106"/>
      <c r="G10" s="107"/>
      <c r="H10" s="104"/>
      <c r="I10" s="104"/>
      <c r="J10" s="104"/>
      <c r="K10" s="103"/>
      <c r="L10" s="103"/>
      <c r="M10" s="80"/>
    </row>
    <row r="11" spans="1:14" s="111" customFormat="1" ht="26.25" customHeight="1" x14ac:dyDescent="0.15">
      <c r="B11" s="132" t="s">
        <v>105</v>
      </c>
      <c r="C11" s="104"/>
      <c r="D11" s="104"/>
      <c r="E11" s="108"/>
      <c r="F11" s="109"/>
      <c r="G11" s="107"/>
      <c r="H11" s="104"/>
      <c r="I11" s="104"/>
      <c r="J11" s="104"/>
      <c r="K11" s="110"/>
      <c r="L11" s="110"/>
      <c r="M11" s="81"/>
    </row>
    <row r="12" spans="1:14" ht="42" customHeight="1" x14ac:dyDescent="0.15">
      <c r="B12" s="94" t="s">
        <v>98</v>
      </c>
      <c r="C12" s="94" t="s">
        <v>106</v>
      </c>
      <c r="D12" s="94" t="s">
        <v>107</v>
      </c>
      <c r="E12" s="95" t="s">
        <v>99</v>
      </c>
      <c r="F12" s="95" t="s">
        <v>205</v>
      </c>
      <c r="G12" s="96" t="s">
        <v>100</v>
      </c>
      <c r="H12" s="94" t="s">
        <v>101</v>
      </c>
      <c r="I12" s="94" t="s">
        <v>102</v>
      </c>
      <c r="J12" s="94" t="s">
        <v>103</v>
      </c>
      <c r="L12" s="80"/>
    </row>
    <row r="13" spans="1:14" ht="27" customHeight="1" x14ac:dyDescent="0.15">
      <c r="A13" s="345" t="s">
        <v>185</v>
      </c>
      <c r="B13" s="112">
        <v>1</v>
      </c>
      <c r="C13" s="113" t="s">
        <v>108</v>
      </c>
      <c r="D13" s="113" t="s">
        <v>109</v>
      </c>
      <c r="E13" s="114">
        <v>100000</v>
      </c>
      <c r="F13" s="115">
        <f>ROUNDDOWN(E13*1,-3)</f>
        <v>100000</v>
      </c>
      <c r="G13" s="130" t="s">
        <v>112</v>
      </c>
      <c r="H13" s="117" t="s">
        <v>111</v>
      </c>
      <c r="I13" s="131" t="s">
        <v>195</v>
      </c>
      <c r="J13" s="113"/>
      <c r="K13" s="80" t="s">
        <v>112</v>
      </c>
      <c r="L13" s="118" t="s">
        <v>110</v>
      </c>
      <c r="M13" s="119" t="s">
        <v>113</v>
      </c>
      <c r="N13" s="80" t="s">
        <v>114</v>
      </c>
    </row>
    <row r="14" spans="1:14" ht="27" customHeight="1" x14ac:dyDescent="0.15">
      <c r="A14" s="346"/>
      <c r="B14" s="97">
        <v>2</v>
      </c>
      <c r="C14" s="120" t="s">
        <v>115</v>
      </c>
      <c r="D14" s="113" t="s">
        <v>116</v>
      </c>
      <c r="E14" s="98">
        <v>25000</v>
      </c>
      <c r="F14" s="115">
        <f t="shared" ref="F14:F19" si="0">ROUNDDOWN(E14*1,-3)</f>
        <v>25000</v>
      </c>
      <c r="G14" s="130" t="s">
        <v>112</v>
      </c>
      <c r="H14" s="121" t="s">
        <v>117</v>
      </c>
      <c r="I14" s="131" t="s">
        <v>195</v>
      </c>
      <c r="J14" s="120"/>
    </row>
    <row r="15" spans="1:14" ht="27" customHeight="1" x14ac:dyDescent="0.15">
      <c r="A15" s="346"/>
      <c r="B15" s="97">
        <v>3</v>
      </c>
      <c r="C15" s="120" t="s">
        <v>118</v>
      </c>
      <c r="D15" s="113" t="s">
        <v>119</v>
      </c>
      <c r="E15" s="98">
        <v>30000</v>
      </c>
      <c r="F15" s="115">
        <f t="shared" si="0"/>
        <v>30000</v>
      </c>
      <c r="G15" s="116" t="s">
        <v>112</v>
      </c>
      <c r="H15" s="117" t="s">
        <v>111</v>
      </c>
      <c r="I15" s="117" t="s">
        <v>195</v>
      </c>
      <c r="J15" s="120"/>
    </row>
    <row r="16" spans="1:14" ht="27" customHeight="1" x14ac:dyDescent="0.15">
      <c r="A16" s="346"/>
      <c r="B16" s="112">
        <v>4</v>
      </c>
      <c r="C16" s="120"/>
      <c r="D16" s="113"/>
      <c r="E16" s="98"/>
      <c r="F16" s="115">
        <f t="shared" si="0"/>
        <v>0</v>
      </c>
      <c r="G16" s="116"/>
      <c r="H16" s="121"/>
      <c r="I16" s="122"/>
      <c r="J16" s="120"/>
    </row>
    <row r="17" spans="1:10" ht="27" customHeight="1" x14ac:dyDescent="0.15">
      <c r="A17" s="346"/>
      <c r="B17" s="97">
        <v>5</v>
      </c>
      <c r="C17" s="120"/>
      <c r="D17" s="113"/>
      <c r="E17" s="98"/>
      <c r="F17" s="115">
        <f t="shared" si="0"/>
        <v>0</v>
      </c>
      <c r="G17" s="116"/>
      <c r="H17" s="121"/>
      <c r="I17" s="121"/>
      <c r="J17" s="120"/>
    </row>
    <row r="18" spans="1:10" ht="27" customHeight="1" x14ac:dyDescent="0.15">
      <c r="A18" s="346"/>
      <c r="B18" s="97">
        <v>6</v>
      </c>
      <c r="C18" s="120"/>
      <c r="D18" s="120"/>
      <c r="E18" s="98"/>
      <c r="F18" s="115">
        <f t="shared" si="0"/>
        <v>0</v>
      </c>
      <c r="G18" s="116"/>
      <c r="H18" s="121"/>
      <c r="I18" s="121"/>
      <c r="J18" s="120"/>
    </row>
    <row r="19" spans="1:10" ht="27" customHeight="1" thickBot="1" x14ac:dyDescent="0.2">
      <c r="A19" s="346"/>
      <c r="B19" s="112">
        <v>7</v>
      </c>
      <c r="C19" s="120"/>
      <c r="D19" s="113"/>
      <c r="E19" s="98"/>
      <c r="F19" s="115">
        <f t="shared" si="0"/>
        <v>0</v>
      </c>
      <c r="G19" s="116"/>
      <c r="H19" s="121"/>
      <c r="I19" s="121"/>
      <c r="J19" s="120"/>
    </row>
    <row r="20" spans="1:10" ht="27" customHeight="1" thickTop="1" thickBot="1" x14ac:dyDescent="0.2">
      <c r="A20" s="94"/>
      <c r="B20" s="347" t="s">
        <v>137</v>
      </c>
      <c r="C20" s="348"/>
      <c r="D20" s="349"/>
      <c r="E20" s="123">
        <f>SUM(E13:E19)</f>
        <v>155000</v>
      </c>
      <c r="F20" s="124">
        <f>SUM(F13:F19)</f>
        <v>155000</v>
      </c>
      <c r="G20" s="125"/>
      <c r="H20" s="347"/>
      <c r="I20" s="348"/>
      <c r="J20" s="349"/>
    </row>
    <row r="21" spans="1:10" ht="27" customHeight="1" thickTop="1" x14ac:dyDescent="0.15">
      <c r="A21" s="345" t="s">
        <v>186</v>
      </c>
      <c r="B21" s="112">
        <v>1</v>
      </c>
      <c r="C21" s="120" t="s">
        <v>120</v>
      </c>
      <c r="D21" s="113" t="s">
        <v>121</v>
      </c>
      <c r="E21" s="98">
        <v>25000</v>
      </c>
      <c r="F21" s="115">
        <f>ROUNDDOWN(E21*0.7,-3)</f>
        <v>17000</v>
      </c>
      <c r="G21" s="116" t="s">
        <v>112</v>
      </c>
      <c r="H21" s="121" t="s">
        <v>117</v>
      </c>
      <c r="I21" s="122" t="s">
        <v>195</v>
      </c>
      <c r="J21" s="120"/>
    </row>
    <row r="22" spans="1:10" ht="54" x14ac:dyDescent="0.15">
      <c r="A22" s="346"/>
      <c r="B22" s="97">
        <v>2</v>
      </c>
      <c r="C22" s="120" t="s">
        <v>122</v>
      </c>
      <c r="D22" s="113" t="s">
        <v>123</v>
      </c>
      <c r="E22" s="98">
        <v>20000</v>
      </c>
      <c r="F22" s="115">
        <f t="shared" ref="F22:F27" si="1">ROUNDDOWN(E22*0.7,-3)</f>
        <v>14000</v>
      </c>
      <c r="G22" s="116" t="s">
        <v>113</v>
      </c>
      <c r="H22" s="121" t="s">
        <v>124</v>
      </c>
      <c r="I22" s="121" t="s">
        <v>124</v>
      </c>
      <c r="J22" s="120" t="s">
        <v>125</v>
      </c>
    </row>
    <row r="23" spans="1:10" ht="27" customHeight="1" x14ac:dyDescent="0.15">
      <c r="A23" s="346"/>
      <c r="B23" s="97">
        <v>3</v>
      </c>
      <c r="C23" s="120" t="s">
        <v>126</v>
      </c>
      <c r="D23" s="120" t="s">
        <v>127</v>
      </c>
      <c r="E23" s="98">
        <v>20000</v>
      </c>
      <c r="F23" s="115">
        <f t="shared" si="1"/>
        <v>14000</v>
      </c>
      <c r="G23" s="116" t="s">
        <v>114</v>
      </c>
      <c r="H23" s="121" t="s">
        <v>124</v>
      </c>
      <c r="I23" s="121" t="s">
        <v>128</v>
      </c>
      <c r="J23" s="120" t="s">
        <v>129</v>
      </c>
    </row>
    <row r="24" spans="1:10" ht="27" customHeight="1" x14ac:dyDescent="0.15">
      <c r="A24" s="346"/>
      <c r="B24" s="112">
        <v>4</v>
      </c>
      <c r="C24" s="120"/>
      <c r="D24" s="113"/>
      <c r="E24" s="98"/>
      <c r="F24" s="115">
        <f t="shared" si="1"/>
        <v>0</v>
      </c>
      <c r="G24" s="116"/>
      <c r="H24" s="121"/>
      <c r="I24" s="121"/>
      <c r="J24" s="120"/>
    </row>
    <row r="25" spans="1:10" ht="27" customHeight="1" x14ac:dyDescent="0.15">
      <c r="A25" s="346"/>
      <c r="B25" s="97">
        <v>5</v>
      </c>
      <c r="C25" s="120"/>
      <c r="D25" s="113"/>
      <c r="E25" s="98"/>
      <c r="F25" s="115">
        <f t="shared" si="1"/>
        <v>0</v>
      </c>
      <c r="G25" s="116"/>
      <c r="H25" s="121"/>
      <c r="I25" s="121"/>
      <c r="J25" s="120"/>
    </row>
    <row r="26" spans="1:10" ht="27" customHeight="1" x14ac:dyDescent="0.15">
      <c r="A26" s="346"/>
      <c r="B26" s="97">
        <v>6</v>
      </c>
      <c r="C26" s="120"/>
      <c r="D26" s="113"/>
      <c r="E26" s="98"/>
      <c r="F26" s="115">
        <f t="shared" si="1"/>
        <v>0</v>
      </c>
      <c r="G26" s="116"/>
      <c r="H26" s="121"/>
      <c r="I26" s="121"/>
      <c r="J26" s="120"/>
    </row>
    <row r="27" spans="1:10" ht="27" customHeight="1" thickBot="1" x14ac:dyDescent="0.2">
      <c r="A27" s="346"/>
      <c r="B27" s="112">
        <v>7</v>
      </c>
      <c r="C27" s="120"/>
      <c r="D27" s="113"/>
      <c r="E27" s="98"/>
      <c r="F27" s="115">
        <f t="shared" si="1"/>
        <v>0</v>
      </c>
      <c r="G27" s="116"/>
      <c r="H27" s="121"/>
      <c r="I27" s="121"/>
      <c r="J27" s="120"/>
    </row>
    <row r="28" spans="1:10" ht="27" customHeight="1" thickTop="1" thickBot="1" x14ac:dyDescent="0.2">
      <c r="A28" s="94"/>
      <c r="B28" s="347" t="s">
        <v>137</v>
      </c>
      <c r="C28" s="348"/>
      <c r="D28" s="348"/>
      <c r="E28" s="123">
        <f>SUM(E21:E27)</f>
        <v>65000</v>
      </c>
      <c r="F28" s="124">
        <f>SUM(F21:F27)</f>
        <v>45000</v>
      </c>
      <c r="G28" s="125"/>
      <c r="H28" s="347"/>
      <c r="I28" s="348"/>
      <c r="J28" s="349"/>
    </row>
    <row r="29" spans="1:10" ht="27" customHeight="1" thickTop="1" x14ac:dyDescent="0.15">
      <c r="A29" s="345" t="s">
        <v>187</v>
      </c>
      <c r="B29" s="112">
        <v>1</v>
      </c>
      <c r="C29" s="120" t="s">
        <v>130</v>
      </c>
      <c r="D29" s="113" t="s">
        <v>131</v>
      </c>
      <c r="E29" s="98">
        <v>20000</v>
      </c>
      <c r="F29" s="115">
        <f>ROUNDDOWN(E29*0.4,-3)</f>
        <v>8000</v>
      </c>
      <c r="G29" s="116" t="s">
        <v>114</v>
      </c>
      <c r="H29" s="121" t="s">
        <v>124</v>
      </c>
      <c r="I29" s="121" t="s">
        <v>124</v>
      </c>
      <c r="J29" s="120" t="s">
        <v>132</v>
      </c>
    </row>
    <row r="30" spans="1:10" ht="27" customHeight="1" x14ac:dyDescent="0.15">
      <c r="A30" s="346"/>
      <c r="B30" s="97">
        <v>2</v>
      </c>
      <c r="C30" s="120" t="s">
        <v>133</v>
      </c>
      <c r="D30" s="113" t="s">
        <v>134</v>
      </c>
      <c r="E30" s="98">
        <v>20000</v>
      </c>
      <c r="F30" s="115">
        <f t="shared" ref="F30:F35" si="2">ROUNDDOWN(E30*0.4,-3)</f>
        <v>8000</v>
      </c>
      <c r="G30" s="116" t="s">
        <v>114</v>
      </c>
      <c r="H30" s="121" t="s">
        <v>135</v>
      </c>
      <c r="I30" s="121" t="s">
        <v>124</v>
      </c>
      <c r="J30" s="120" t="s">
        <v>136</v>
      </c>
    </row>
    <row r="31" spans="1:10" ht="27" customHeight="1" x14ac:dyDescent="0.15">
      <c r="A31" s="346"/>
      <c r="B31" s="97">
        <v>3</v>
      </c>
      <c r="C31" s="120"/>
      <c r="D31" s="113"/>
      <c r="E31" s="98"/>
      <c r="F31" s="115">
        <f t="shared" si="2"/>
        <v>0</v>
      </c>
      <c r="G31" s="116"/>
      <c r="H31" s="121"/>
      <c r="I31" s="121"/>
      <c r="J31" s="120"/>
    </row>
    <row r="32" spans="1:10" ht="27" customHeight="1" x14ac:dyDescent="0.15">
      <c r="A32" s="346"/>
      <c r="B32" s="112">
        <v>4</v>
      </c>
      <c r="C32" s="120"/>
      <c r="D32" s="113"/>
      <c r="E32" s="98"/>
      <c r="F32" s="115">
        <f t="shared" si="2"/>
        <v>0</v>
      </c>
      <c r="G32" s="116"/>
      <c r="H32" s="121"/>
      <c r="I32" s="121"/>
      <c r="J32" s="120"/>
    </row>
    <row r="33" spans="1:13" ht="27" customHeight="1" x14ac:dyDescent="0.15">
      <c r="A33" s="346"/>
      <c r="B33" s="97">
        <v>5</v>
      </c>
      <c r="C33" s="120"/>
      <c r="D33" s="113"/>
      <c r="E33" s="98"/>
      <c r="F33" s="115">
        <f t="shared" si="2"/>
        <v>0</v>
      </c>
      <c r="G33" s="116"/>
      <c r="H33" s="121"/>
      <c r="I33" s="121"/>
      <c r="J33" s="120"/>
    </row>
    <row r="34" spans="1:13" ht="27" customHeight="1" x14ac:dyDescent="0.15">
      <c r="A34" s="346"/>
      <c r="B34" s="97">
        <v>6</v>
      </c>
      <c r="C34" s="120"/>
      <c r="D34" s="113"/>
      <c r="E34" s="98"/>
      <c r="F34" s="115">
        <f t="shared" si="2"/>
        <v>0</v>
      </c>
      <c r="G34" s="116"/>
      <c r="H34" s="121"/>
      <c r="I34" s="121"/>
      <c r="J34" s="120"/>
    </row>
    <row r="35" spans="1:13" ht="27" customHeight="1" thickBot="1" x14ac:dyDescent="0.2">
      <c r="A35" s="346"/>
      <c r="B35" s="112">
        <v>7</v>
      </c>
      <c r="C35" s="120"/>
      <c r="D35" s="113"/>
      <c r="E35" s="98"/>
      <c r="F35" s="115">
        <f t="shared" si="2"/>
        <v>0</v>
      </c>
      <c r="G35" s="116"/>
      <c r="H35" s="121"/>
      <c r="I35" s="121"/>
      <c r="J35" s="120"/>
      <c r="L35" s="80"/>
    </row>
    <row r="36" spans="1:13" ht="27" customHeight="1" thickTop="1" thickBot="1" x14ac:dyDescent="0.2">
      <c r="B36" s="347" t="s">
        <v>137</v>
      </c>
      <c r="C36" s="348"/>
      <c r="D36" s="348"/>
      <c r="E36" s="123">
        <f>SUM(E29:E35)</f>
        <v>40000</v>
      </c>
      <c r="F36" s="124">
        <f>SUM(F29:F35)</f>
        <v>16000</v>
      </c>
      <c r="G36" s="125"/>
      <c r="H36" s="347"/>
      <c r="I36" s="348"/>
      <c r="J36" s="349"/>
      <c r="K36" s="103"/>
      <c r="L36" s="103"/>
    </row>
    <row r="37" spans="1:13" ht="9" customHeight="1" thickTop="1" x14ac:dyDescent="0.15">
      <c r="E37" s="126"/>
      <c r="F37" s="127"/>
      <c r="G37" s="127"/>
    </row>
    <row r="38" spans="1:13" s="111" customFormat="1" ht="24.75" customHeight="1" x14ac:dyDescent="0.15">
      <c r="B38" s="132"/>
      <c r="C38" s="104"/>
      <c r="D38" s="95"/>
      <c r="E38" s="160" t="s">
        <v>183</v>
      </c>
      <c r="F38" s="156" t="s">
        <v>191</v>
      </c>
      <c r="G38" s="156" t="s">
        <v>192</v>
      </c>
      <c r="H38" s="95" t="s">
        <v>184</v>
      </c>
      <c r="I38" s="104"/>
      <c r="J38" s="104"/>
      <c r="K38" s="110"/>
      <c r="L38" s="110"/>
      <c r="M38" s="81"/>
    </row>
    <row r="39" spans="1:13" ht="27" customHeight="1" x14ac:dyDescent="0.15">
      <c r="D39" s="95" t="s">
        <v>138</v>
      </c>
      <c r="E39" s="128">
        <f>E20+E6</f>
        <v>1000000</v>
      </c>
      <c r="F39" s="128">
        <f>E28+E7</f>
        <v>1300000</v>
      </c>
      <c r="G39" s="128">
        <f>E8+E36</f>
        <v>500000</v>
      </c>
      <c r="H39" s="128">
        <f>E9+E20+E28+E36</f>
        <v>2800000</v>
      </c>
    </row>
    <row r="40" spans="1:13" ht="27" customHeight="1" x14ac:dyDescent="0.4">
      <c r="B40" s="343" t="s">
        <v>139</v>
      </c>
      <c r="C40" s="344"/>
      <c r="D40" s="95" t="s">
        <v>140</v>
      </c>
      <c r="E40" s="128">
        <f>SUMIF(G13:G19,"支援対象外",E13:E19)</f>
        <v>0</v>
      </c>
      <c r="F40" s="128">
        <f>SUMIF(G21:G27,"支援対象外",E21:E27)</f>
        <v>20000</v>
      </c>
      <c r="G40" s="128">
        <f>SUMIF(G29:G35,"支援対象外",E29:E35)</f>
        <v>40000</v>
      </c>
      <c r="H40" s="128">
        <f>SUM(E40:G40)</f>
        <v>60000</v>
      </c>
    </row>
    <row r="41" spans="1:13" ht="27" customHeight="1" x14ac:dyDescent="0.15">
      <c r="D41" s="95" t="s">
        <v>141</v>
      </c>
      <c r="E41" s="128">
        <f>E39-E40</f>
        <v>1000000</v>
      </c>
      <c r="F41" s="128">
        <f>F39-F40</f>
        <v>1280000</v>
      </c>
      <c r="G41" s="128">
        <f>G39-G40</f>
        <v>460000</v>
      </c>
      <c r="H41" s="128">
        <f t="shared" ref="H41" si="3">H39-H40</f>
        <v>2740000</v>
      </c>
    </row>
    <row r="42" spans="1:13" ht="21" customHeight="1" x14ac:dyDescent="0.15">
      <c r="D42" s="159"/>
      <c r="E42" s="126"/>
      <c r="F42" s="127"/>
      <c r="G42" s="127"/>
    </row>
    <row r="43" spans="1:13" ht="19.5" customHeight="1" x14ac:dyDescent="0.15">
      <c r="C43" s="88" t="s">
        <v>142</v>
      </c>
      <c r="E43" s="126"/>
      <c r="F43" s="127"/>
      <c r="G43" s="127"/>
    </row>
    <row r="44" spans="1:13" ht="19.5" customHeight="1" x14ac:dyDescent="0.15">
      <c r="C44" s="88" t="s">
        <v>143</v>
      </c>
    </row>
    <row r="45" spans="1:13" ht="19.5" customHeight="1" x14ac:dyDescent="0.15">
      <c r="C45" s="88" t="s">
        <v>144</v>
      </c>
    </row>
    <row r="46" spans="1:13" ht="19.5" customHeight="1" x14ac:dyDescent="0.15">
      <c r="C46" s="129" t="s">
        <v>147</v>
      </c>
      <c r="E46" s="126"/>
      <c r="F46" s="127"/>
      <c r="G46" s="127"/>
    </row>
    <row r="47" spans="1:13" ht="19.5" customHeight="1" x14ac:dyDescent="0.15">
      <c r="C47" s="88" t="s">
        <v>197</v>
      </c>
      <c r="E47" s="126"/>
      <c r="F47" s="127"/>
      <c r="G47" s="127"/>
    </row>
  </sheetData>
  <mergeCells count="13">
    <mergeCell ref="H20:J20"/>
    <mergeCell ref="C5:D5"/>
    <mergeCell ref="C6:C8"/>
    <mergeCell ref="C9:D9"/>
    <mergeCell ref="A13:A19"/>
    <mergeCell ref="B20:D20"/>
    <mergeCell ref="B40:C40"/>
    <mergeCell ref="A21:A27"/>
    <mergeCell ref="B28:D28"/>
    <mergeCell ref="H28:J28"/>
    <mergeCell ref="A29:A35"/>
    <mergeCell ref="B36:D36"/>
    <mergeCell ref="H36:J36"/>
  </mergeCells>
  <phoneticPr fontId="1"/>
  <dataValidations count="1">
    <dataValidation type="list" allowBlank="1" showInputMessage="1" showErrorMessage="1" sqref="G13:G19 G21:G27 G29:G35">
      <formula1>$K$13:$N$13</formula1>
    </dataValidation>
  </dataValidations>
  <pageMargins left="0.51181102362204722" right="0.51181102362204722" top="0.35433070866141736" bottom="0.35433070866141736" header="0.31496062992125984" footer="0.31496062992125984"/>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 </vt:lpstr>
      <vt:lpstr>様式1（記載例）</vt:lpstr>
      <vt:lpstr>様式2-1 </vt:lpstr>
      <vt:lpstr>様式2-1 (記載例)</vt:lpstr>
      <vt:lpstr>様式2-2 </vt:lpstr>
      <vt:lpstr>様式2-2 (記載例)</vt:lpstr>
      <vt:lpstr>様式2-2 (記載例) (還元後)</vt:lpstr>
      <vt:lpstr>'様式1 '!Print_Area</vt:lpstr>
      <vt:lpstr>'様式1（記載例）'!Print_Area</vt:lpstr>
      <vt:lpstr>'様式2-1 '!Print_Area</vt:lpstr>
      <vt:lpstr>'様式2-1 (記載例)'!Print_Area</vt:lpstr>
      <vt:lpstr>'様式2-2 '!Print_Area</vt:lpstr>
      <vt:lpstr>'様式2-2 (記載例)'!Print_Area</vt:lpstr>
      <vt:lpstr>'様式2-2 (記載例) (還元後)'!Print_Area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勉（産業政策課）</dc:creator>
  <cp:lastModifiedBy>2500377</cp:lastModifiedBy>
  <cp:lastPrinted>2025-07-01T09:26:05Z</cp:lastPrinted>
  <dcterms:created xsi:type="dcterms:W3CDTF">2021-02-09T04:35:46Z</dcterms:created>
  <dcterms:modified xsi:type="dcterms:W3CDTF">2025-07-22T02:09:05Z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