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02　法令（要領／様式等）\01_採石法\02_要領\R6-02-20 改正検討★（SDGs・法令改正）\20 施行\"/>
    </mc:Choice>
  </mc:AlternateContent>
  <bookViews>
    <workbookView xWindow="0" yWindow="0" windowWidth="20490" windowHeight="7245"/>
  </bookViews>
  <sheets>
    <sheet name="認可期間審査基準（R6.4.1施行）" sheetId="4" r:id="rId1"/>
  </sheets>
  <definedNames>
    <definedName name="_xlnm.Print_Area" localSheetId="0">'認可期間審査基準（R6.4.1施行）'!$A$1:$Q$84</definedName>
  </definedNames>
  <calcPr calcId="162913"/>
</workbook>
</file>

<file path=xl/calcChain.xml><?xml version="1.0" encoding="utf-8"?>
<calcChain xmlns="http://schemas.openxmlformats.org/spreadsheetml/2006/main">
  <c r="J39" i="4" l="1"/>
  <c r="N81" i="4" l="1"/>
  <c r="L81" i="4" l="1"/>
  <c r="J52" i="4" l="1"/>
  <c r="J37" i="4" l="1"/>
  <c r="J29" i="4"/>
  <c r="J27" i="4"/>
  <c r="J66" i="4" l="1"/>
  <c r="J67" i="4" l="1"/>
  <c r="K80" i="4" l="1"/>
  <c r="K81" i="4" s="1"/>
  <c r="I81" i="4" s="1"/>
  <c r="K66" i="4" l="1"/>
  <c r="K67" i="4" s="1"/>
  <c r="O66" i="4" l="1"/>
  <c r="N66" i="4"/>
  <c r="N67" i="4" s="1"/>
  <c r="M66" i="4"/>
  <c r="M67" i="4" s="1"/>
  <c r="L66" i="4"/>
  <c r="L67" i="4" s="1"/>
  <c r="K68" i="4" l="1"/>
  <c r="K69" i="4" s="1"/>
  <c r="I83" i="4" l="1"/>
</calcChain>
</file>

<file path=xl/sharedStrings.xml><?xml version="1.0" encoding="utf-8"?>
<sst xmlns="http://schemas.openxmlformats.org/spreadsheetml/2006/main" count="187" uniqueCount="162">
  <si>
    <t>[別表]</t>
    <rPh sb="1" eb="3">
      <t>ベッピョウ</t>
    </rPh>
    <phoneticPr fontId="1"/>
  </si>
  <si>
    <t>審　　　　　　査　　　　　　基　　　　　　準</t>
    <rPh sb="0" eb="8">
      <t>シンサ</t>
    </rPh>
    <rPh sb="14" eb="22">
      <t>キジュン</t>
    </rPh>
    <phoneticPr fontId="1"/>
  </si>
  <si>
    <t>その他</t>
    <rPh sb="0" eb="3">
      <t>ソノタ</t>
    </rPh>
    <phoneticPr fontId="1"/>
  </si>
  <si>
    <t>業務管理者</t>
    <rPh sb="0" eb="2">
      <t>ギョウム</t>
    </rPh>
    <rPh sb="2" eb="5">
      <t>カンリシャ</t>
    </rPh>
    <phoneticPr fontId="1"/>
  </si>
  <si>
    <t>最終残壁</t>
    <rPh sb="0" eb="2">
      <t>サイシュウ</t>
    </rPh>
    <rPh sb="2" eb="3">
      <t>ザン</t>
    </rPh>
    <rPh sb="3" eb="4">
      <t>カベ</t>
    </rPh>
    <phoneticPr fontId="1"/>
  </si>
  <si>
    <t>緑化</t>
    <rPh sb="0" eb="2">
      <t>リョッカ</t>
    </rPh>
    <phoneticPr fontId="1"/>
  </si>
  <si>
    <t>増減点の理由等</t>
    <rPh sb="0" eb="1">
      <t>ゾウ</t>
    </rPh>
    <rPh sb="1" eb="3">
      <t>ゲンテン</t>
    </rPh>
    <rPh sb="4" eb="5">
      <t>リ</t>
    </rPh>
    <rPh sb="5" eb="6">
      <t>ヨシ</t>
    </rPh>
    <rPh sb="6" eb="7">
      <t>トウ</t>
    </rPh>
    <phoneticPr fontId="1"/>
  </si>
  <si>
    <t>90点以上</t>
    <rPh sb="2" eb="5">
      <t>テンイジョウ</t>
    </rPh>
    <phoneticPr fontId="1"/>
  </si>
  <si>
    <t>80点以上</t>
    <rPh sb="2" eb="5">
      <t>テンイジョウ</t>
    </rPh>
    <phoneticPr fontId="1"/>
  </si>
  <si>
    <t>70点以上</t>
    <rPh sb="2" eb="5">
      <t>テンイジョウ</t>
    </rPh>
    <phoneticPr fontId="1"/>
  </si>
  <si>
    <t>60点以上</t>
    <rPh sb="2" eb="5">
      <t>テンイジョウ</t>
    </rPh>
    <phoneticPr fontId="1"/>
  </si>
  <si>
    <t>50点以上</t>
    <rPh sb="2" eb="5">
      <t>テンイジョウ</t>
    </rPh>
    <phoneticPr fontId="1"/>
  </si>
  <si>
    <t>0点</t>
    <rPh sb="0" eb="1">
      <t>テン</t>
    </rPh>
    <phoneticPr fontId="1"/>
  </si>
  <si>
    <t>○</t>
    <phoneticPr fontId="1"/>
  </si>
  <si>
    <t>確保されていない</t>
    <rPh sb="0" eb="2">
      <t>カクホ</t>
    </rPh>
    <phoneticPr fontId="1"/>
  </si>
  <si>
    <t>確保されている</t>
    <rPh sb="0" eb="2">
      <t>カクホ</t>
    </rPh>
    <phoneticPr fontId="1"/>
  </si>
  <si>
    <t>事業区域</t>
    <rPh sb="0" eb="2">
      <t>ジギョウ</t>
    </rPh>
    <rPh sb="2" eb="4">
      <t>クイキ</t>
    </rPh>
    <phoneticPr fontId="1"/>
  </si>
  <si>
    <t>採取区域</t>
    <rPh sb="0" eb="2">
      <t>サイシュ</t>
    </rPh>
    <rPh sb="2" eb="4">
      <t>クイキ</t>
    </rPh>
    <phoneticPr fontId="1"/>
  </si>
  <si>
    <t>ベンチ状況</t>
    <rPh sb="3" eb="5">
      <t>ジョウキョウ</t>
    </rPh>
    <phoneticPr fontId="1"/>
  </si>
  <si>
    <t>一部不明示</t>
    <rPh sb="0" eb="2">
      <t>イチブ</t>
    </rPh>
    <rPh sb="2" eb="3">
      <t>フ</t>
    </rPh>
    <rPh sb="3" eb="5">
      <t>メイジ</t>
    </rPh>
    <phoneticPr fontId="1"/>
  </si>
  <si>
    <t>大半が不明示</t>
    <rPh sb="0" eb="2">
      <t>タイハン</t>
    </rPh>
    <rPh sb="3" eb="4">
      <t>フ</t>
    </rPh>
    <rPh sb="4" eb="6">
      <t>メイジ</t>
    </rPh>
    <phoneticPr fontId="1"/>
  </si>
  <si>
    <t>保全区域</t>
    <rPh sb="0" eb="2">
      <t>ホゼン</t>
    </rPh>
    <rPh sb="2" eb="4">
      <t>クイキ</t>
    </rPh>
    <phoneticPr fontId="1"/>
  </si>
  <si>
    <t>表土除去</t>
    <rPh sb="0" eb="2">
      <t>ヒョウド</t>
    </rPh>
    <rPh sb="2" eb="4">
      <t>ジョキョ</t>
    </rPh>
    <phoneticPr fontId="1"/>
  </si>
  <si>
    <t>運搬路方式のみ</t>
    <rPh sb="0" eb="2">
      <t>ウンパン</t>
    </rPh>
    <rPh sb="2" eb="3">
      <t>ロ</t>
    </rPh>
    <rPh sb="3" eb="5">
      <t>ホウシキ</t>
    </rPh>
    <phoneticPr fontId="1"/>
  </si>
  <si>
    <t>一部オープンシュートあり</t>
    <rPh sb="0" eb="2">
      <t>イチブ</t>
    </rPh>
    <phoneticPr fontId="1"/>
  </si>
  <si>
    <t>採取計画と合わない</t>
    <rPh sb="0" eb="2">
      <t>サイシュ</t>
    </rPh>
    <rPh sb="2" eb="4">
      <t>ケイカク</t>
    </rPh>
    <rPh sb="5" eb="6">
      <t>ア</t>
    </rPh>
    <phoneticPr fontId="1"/>
  </si>
  <si>
    <t>確認できない</t>
    <rPh sb="0" eb="2">
      <t>カクニン</t>
    </rPh>
    <phoneticPr fontId="1"/>
  </si>
  <si>
    <t>全て確認できる</t>
    <rPh sb="0" eb="1">
      <t>スベ</t>
    </rPh>
    <rPh sb="2" eb="4">
      <t>カクニン</t>
    </rPh>
    <phoneticPr fontId="1"/>
  </si>
  <si>
    <t>5項目確認できる</t>
    <rPh sb="1" eb="3">
      <t>コウモク</t>
    </rPh>
    <rPh sb="3" eb="5">
      <t>カクニン</t>
    </rPh>
    <phoneticPr fontId="1"/>
  </si>
  <si>
    <t>1～2項目確認できる</t>
    <rPh sb="3" eb="5">
      <t>コウモク</t>
    </rPh>
    <rPh sb="5" eb="7">
      <t>カクニン</t>
    </rPh>
    <phoneticPr fontId="1"/>
  </si>
  <si>
    <t>該当する項目は確認できる</t>
    <rPh sb="0" eb="2">
      <t>ガイトウ</t>
    </rPh>
    <rPh sb="4" eb="6">
      <t>コウモク</t>
    </rPh>
    <rPh sb="7" eb="9">
      <t>カクニン</t>
    </rPh>
    <phoneticPr fontId="1"/>
  </si>
  <si>
    <t>適正に設置してある</t>
    <rPh sb="0" eb="2">
      <t>テキセイ</t>
    </rPh>
    <rPh sb="3" eb="5">
      <t>セッチ</t>
    </rPh>
    <phoneticPr fontId="1"/>
  </si>
  <si>
    <t>あまり設置していない</t>
    <rPh sb="3" eb="5">
      <t>セッチ</t>
    </rPh>
    <phoneticPr fontId="1"/>
  </si>
  <si>
    <t>①、②を満足</t>
    <rPh sb="4" eb="6">
      <t>マンゾク</t>
    </rPh>
    <phoneticPr fontId="1"/>
  </si>
  <si>
    <t>3つを満足</t>
    <rPh sb="3" eb="5">
      <t>マンゾク</t>
    </rPh>
    <phoneticPr fontId="1"/>
  </si>
  <si>
    <t>2つを満足</t>
    <rPh sb="3" eb="5">
      <t>マンゾク</t>
    </rPh>
    <phoneticPr fontId="1"/>
  </si>
  <si>
    <t>取組んでいない</t>
    <rPh sb="0" eb="1">
      <t>ト</t>
    </rPh>
    <rPh sb="1" eb="2">
      <t>ク</t>
    </rPh>
    <phoneticPr fontId="1"/>
  </si>
  <si>
    <t>取り組んでいない</t>
    <rPh sb="0" eb="1">
      <t>ト</t>
    </rPh>
    <rPh sb="2" eb="3">
      <t>ク</t>
    </rPh>
    <phoneticPr fontId="1"/>
  </si>
  <si>
    <t>ベンチカット法で行っていない</t>
    <rPh sb="6" eb="7">
      <t>ホウ</t>
    </rPh>
    <rPh sb="8" eb="9">
      <t>オコナ</t>
    </rPh>
    <phoneticPr fontId="1"/>
  </si>
  <si>
    <t>行わなかった</t>
    <rPh sb="0" eb="1">
      <t>オコナ</t>
    </rPh>
    <phoneticPr fontId="1"/>
  </si>
  <si>
    <t>減点なし</t>
    <phoneticPr fontId="1"/>
  </si>
  <si>
    <t>死亡事故発生</t>
    <rPh sb="0" eb="2">
      <t>シボウ</t>
    </rPh>
    <rPh sb="2" eb="4">
      <t>ジコ</t>
    </rPh>
    <rPh sb="4" eb="6">
      <t>ハッセイ</t>
    </rPh>
    <phoneticPr fontId="1"/>
  </si>
  <si>
    <t>参加していない</t>
    <rPh sb="0" eb="2">
      <t>サンカ</t>
    </rPh>
    <phoneticPr fontId="1"/>
  </si>
  <si>
    <t>該当なし　</t>
    <rPh sb="0" eb="2">
      <t>ガイトウ</t>
    </rPh>
    <phoneticPr fontId="1"/>
  </si>
  <si>
    <t>①、②を概ね満足</t>
    <rPh sb="4" eb="5">
      <t>オオム</t>
    </rPh>
    <rPh sb="6" eb="8">
      <t>マンゾク</t>
    </rPh>
    <phoneticPr fontId="1"/>
  </si>
  <si>
    <t>あまり取り組んでいない</t>
    <rPh sb="3" eb="4">
      <t>ト</t>
    </rPh>
    <rPh sb="5" eb="6">
      <t>ク</t>
    </rPh>
    <phoneticPr fontId="1"/>
  </si>
  <si>
    <t>事故等</t>
    <rPh sb="0" eb="2">
      <t>ジコ</t>
    </rPh>
    <rPh sb="2" eb="3">
      <t>トウ</t>
    </rPh>
    <phoneticPr fontId="1"/>
  </si>
  <si>
    <t>満足しない</t>
    <rPh sb="0" eb="2">
      <t>マンゾク</t>
    </rPh>
    <phoneticPr fontId="1"/>
  </si>
  <si>
    <t>適切に行った又は該当なし</t>
    <rPh sb="0" eb="2">
      <t>テキセツ</t>
    </rPh>
    <rPh sb="3" eb="4">
      <t>オコナ</t>
    </rPh>
    <rPh sb="6" eb="7">
      <t>マタ</t>
    </rPh>
    <rPh sb="8" eb="10">
      <t>ガイトウ</t>
    </rPh>
    <phoneticPr fontId="1"/>
  </si>
  <si>
    <t>一部行った</t>
    <rPh sb="0" eb="2">
      <t>イチブ</t>
    </rPh>
    <rPh sb="2" eb="3">
      <t>オコナ</t>
    </rPh>
    <phoneticPr fontId="1"/>
  </si>
  <si>
    <t>①又は④を満足</t>
    <rPh sb="1" eb="2">
      <t>マタ</t>
    </rPh>
    <rPh sb="5" eb="7">
      <t>マンゾク</t>
    </rPh>
    <phoneticPr fontId="1"/>
  </si>
  <si>
    <t>40点以上</t>
    <rPh sb="2" eb="5">
      <t>テンイジョウ</t>
    </rPh>
    <phoneticPr fontId="1"/>
  </si>
  <si>
    <t>確保していない</t>
    <rPh sb="0" eb="2">
      <t>カクホ</t>
    </rPh>
    <phoneticPr fontId="1"/>
  </si>
  <si>
    <t>5つを満足</t>
    <rPh sb="3" eb="5">
      <t>マンゾク</t>
    </rPh>
    <phoneticPr fontId="1"/>
  </si>
  <si>
    <t>1つを満足又は満足しない</t>
    <rPh sb="3" eb="5">
      <t>マンゾク</t>
    </rPh>
    <rPh sb="5" eb="6">
      <t>マタ</t>
    </rPh>
    <rPh sb="7" eb="9">
      <t>マンゾク</t>
    </rPh>
    <phoneticPr fontId="1"/>
  </si>
  <si>
    <t>①を満足</t>
    <rPh sb="2" eb="4">
      <t>マンゾク</t>
    </rPh>
    <phoneticPr fontId="1"/>
  </si>
  <si>
    <t>②をほぼ満足</t>
    <rPh sb="4" eb="6">
      <t>マンゾク</t>
    </rPh>
    <phoneticPr fontId="1"/>
  </si>
  <si>
    <t>県と組合との合同パトロールに①参加し、②指摘事項について改善を行っているか</t>
    <rPh sb="0" eb="1">
      <t>ケン</t>
    </rPh>
    <rPh sb="2" eb="4">
      <t>クミアイ</t>
    </rPh>
    <rPh sb="6" eb="8">
      <t>ゴウドウ</t>
    </rPh>
    <rPh sb="15" eb="17">
      <t>サンカ</t>
    </rPh>
    <rPh sb="20" eb="22">
      <t>シテキ</t>
    </rPh>
    <rPh sb="22" eb="24">
      <t>ジコウ</t>
    </rPh>
    <rPh sb="28" eb="30">
      <t>カイゼン</t>
    </rPh>
    <rPh sb="31" eb="32">
      <t>オコナ</t>
    </rPh>
    <phoneticPr fontId="1"/>
  </si>
  <si>
    <t>該当なし</t>
    <rPh sb="0" eb="2">
      <t>ガイトウ</t>
    </rPh>
    <phoneticPr fontId="1"/>
  </si>
  <si>
    <t>控除点数</t>
    <rPh sb="0" eb="2">
      <t>コウジョ</t>
    </rPh>
    <rPh sb="2" eb="4">
      <t>テンスウ</t>
    </rPh>
    <phoneticPr fontId="1"/>
  </si>
  <si>
    <t>4つを満足</t>
    <rPh sb="3" eb="5">
      <t>マンゾク</t>
    </rPh>
    <phoneticPr fontId="1"/>
  </si>
  <si>
    <t>審査による評価数</t>
  </si>
  <si>
    <t>審査点計</t>
    <rPh sb="0" eb="2">
      <t>シンサ</t>
    </rPh>
    <rPh sb="2" eb="3">
      <t>テン</t>
    </rPh>
    <rPh sb="3" eb="4">
      <t>ケイ</t>
    </rPh>
    <phoneticPr fontId="1"/>
  </si>
  <si>
    <t>（百点満点換算）
審査点計</t>
    <rPh sb="1" eb="5">
      <t>ヒャクテンマンテン</t>
    </rPh>
    <rPh sb="5" eb="7">
      <t>カンサン</t>
    </rPh>
    <rPh sb="9" eb="11">
      <t>シンサ</t>
    </rPh>
    <rPh sb="11" eb="12">
      <t>テン</t>
    </rPh>
    <rPh sb="12" eb="13">
      <t>ケイ</t>
    </rPh>
    <phoneticPr fontId="1"/>
  </si>
  <si>
    <t>指摘がない又は②を満足</t>
    <rPh sb="0" eb="2">
      <t>シテキ</t>
    </rPh>
    <rPh sb="5" eb="6">
      <t>マタ</t>
    </rPh>
    <rPh sb="9" eb="11">
      <t>マンゾク</t>
    </rPh>
    <phoneticPr fontId="1"/>
  </si>
  <si>
    <t>不十分</t>
    <rPh sb="0" eb="3">
      <t>フジュウブン</t>
    </rPh>
    <phoneticPr fontId="1"/>
  </si>
  <si>
    <t>全体的明示</t>
    <rPh sb="0" eb="2">
      <t>ゼンタイ</t>
    </rPh>
    <rPh sb="2" eb="3">
      <t>テキ</t>
    </rPh>
    <rPh sb="3" eb="5">
      <t>メイジ</t>
    </rPh>
    <phoneticPr fontId="1"/>
  </si>
  <si>
    <t>4～3項目確認できる</t>
    <rPh sb="3" eb="5">
      <t>コウモク</t>
    </rPh>
    <rPh sb="5" eb="7">
      <t>カクニン</t>
    </rPh>
    <phoneticPr fontId="1"/>
  </si>
  <si>
    <t>3点</t>
    <phoneticPr fontId="1"/>
  </si>
  <si>
    <t>5点</t>
    <phoneticPr fontId="1"/>
  </si>
  <si>
    <t>7点</t>
    <phoneticPr fontId="1"/>
  </si>
  <si>
    <t>2点</t>
    <phoneticPr fontId="1"/>
  </si>
  <si>
    <t>確立されている</t>
    <rPh sb="0" eb="2">
      <t>カクリツ</t>
    </rPh>
    <phoneticPr fontId="1"/>
  </si>
  <si>
    <t>確立されていない</t>
    <rPh sb="0" eb="2">
      <t>カクリツ</t>
    </rPh>
    <phoneticPr fontId="1"/>
  </si>
  <si>
    <t>一部不備がある</t>
    <rPh sb="0" eb="2">
      <t>イチブ</t>
    </rPh>
    <rPh sb="2" eb="4">
      <t>フビ</t>
    </rPh>
    <phoneticPr fontId="1"/>
  </si>
  <si>
    <t>概ね確認できる</t>
    <rPh sb="0" eb="1">
      <t>オオム</t>
    </rPh>
    <rPh sb="2" eb="4">
      <t>カクニン</t>
    </rPh>
    <phoneticPr fontId="1"/>
  </si>
  <si>
    <t>一部のみ確認できる</t>
    <rPh sb="0" eb="2">
      <t>イチブ</t>
    </rPh>
    <rPh sb="4" eb="6">
      <t>カクニン</t>
    </rPh>
    <phoneticPr fontId="1"/>
  </si>
  <si>
    <t>区域明示</t>
    <rPh sb="0" eb="2">
      <t>クイキ</t>
    </rPh>
    <rPh sb="2" eb="4">
      <t>メイジ</t>
    </rPh>
    <phoneticPr fontId="1"/>
  </si>
  <si>
    <t>採掘後の状況</t>
    <rPh sb="0" eb="2">
      <t>サイクツ</t>
    </rPh>
    <rPh sb="2" eb="3">
      <t>ゴ</t>
    </rPh>
    <rPh sb="4" eb="6">
      <t>ジョウキョウ</t>
    </rPh>
    <phoneticPr fontId="1"/>
  </si>
  <si>
    <t>暫定残壁</t>
    <rPh sb="0" eb="2">
      <t>ザンテイ</t>
    </rPh>
    <rPh sb="2" eb="3">
      <t>ザン</t>
    </rPh>
    <rPh sb="3" eb="4">
      <t>カベ</t>
    </rPh>
    <phoneticPr fontId="1"/>
  </si>
  <si>
    <t>運搬</t>
    <rPh sb="0" eb="2">
      <t>ウンパン</t>
    </rPh>
    <phoneticPr fontId="1"/>
  </si>
  <si>
    <r>
      <t>平均傾斜、小段の</t>
    </r>
    <r>
      <rPr>
        <sz val="11"/>
        <rFont val="HGｺﾞｼｯｸM"/>
        <family val="3"/>
        <charset val="128"/>
      </rPr>
      <t>幅、掘削面の傾斜及び高さ</t>
    </r>
    <r>
      <rPr>
        <sz val="11"/>
        <rFont val="HGｺﾞｼｯｸM"/>
        <family val="3"/>
        <charset val="128"/>
      </rPr>
      <t>は採取計画を満足するか</t>
    </r>
    <rPh sb="0" eb="2">
      <t>ヘイキン</t>
    </rPh>
    <rPh sb="2" eb="4">
      <t>ケイシャ</t>
    </rPh>
    <rPh sb="5" eb="6">
      <t>コ</t>
    </rPh>
    <rPh sb="6" eb="7">
      <t>ダン</t>
    </rPh>
    <rPh sb="8" eb="9">
      <t>ハバ</t>
    </rPh>
    <rPh sb="10" eb="12">
      <t>クッサク</t>
    </rPh>
    <rPh sb="12" eb="13">
      <t>メン</t>
    </rPh>
    <rPh sb="14" eb="16">
      <t>ケイシャ</t>
    </rPh>
    <rPh sb="16" eb="17">
      <t>オヨ</t>
    </rPh>
    <rPh sb="18" eb="19">
      <t>タカ</t>
    </rPh>
    <phoneticPr fontId="1"/>
  </si>
  <si>
    <t>汚濁水</t>
    <rPh sb="0" eb="2">
      <t>オダク</t>
    </rPh>
    <rPh sb="2" eb="3">
      <t>スイ</t>
    </rPh>
    <phoneticPr fontId="1"/>
  </si>
  <si>
    <t>総審査点</t>
    <rPh sb="0" eb="1">
      <t>ソウ</t>
    </rPh>
    <rPh sb="1" eb="3">
      <t>シンサ</t>
    </rPh>
    <rPh sb="3" eb="4">
      <t>テン</t>
    </rPh>
    <phoneticPr fontId="1"/>
  </si>
  <si>
    <r>
      <t>組合に加入等して</t>
    </r>
    <r>
      <rPr>
        <sz val="11"/>
        <rFont val="HGｺﾞｼｯｸM"/>
        <family val="3"/>
        <charset val="128"/>
      </rPr>
      <t>跡地保証制度が確立されているか</t>
    </r>
    <rPh sb="5" eb="6">
      <t>トウ</t>
    </rPh>
    <phoneticPr fontId="1"/>
  </si>
  <si>
    <t>№</t>
    <phoneticPr fontId="1"/>
  </si>
  <si>
    <t>遵守義務</t>
    <rPh sb="0" eb="2">
      <t>ジュンシュ</t>
    </rPh>
    <rPh sb="2" eb="4">
      <t>ギム</t>
    </rPh>
    <phoneticPr fontId="1"/>
  </si>
  <si>
    <r>
      <t>危険標識、立入</t>
    </r>
    <r>
      <rPr>
        <sz val="11"/>
        <rFont val="HGｺﾞｼｯｸM"/>
        <family val="3"/>
        <charset val="128"/>
      </rPr>
      <t>禁止柵、車両転落防止等を設置しているか</t>
    </r>
    <rPh sb="0" eb="2">
      <t>キケン</t>
    </rPh>
    <rPh sb="2" eb="4">
      <t>ヒョウシキ</t>
    </rPh>
    <rPh sb="5" eb="7">
      <t>タチイリ</t>
    </rPh>
    <rPh sb="7" eb="9">
      <t>キンシ</t>
    </rPh>
    <rPh sb="9" eb="10">
      <t>サク</t>
    </rPh>
    <rPh sb="11" eb="13">
      <t>シャリョウ</t>
    </rPh>
    <rPh sb="13" eb="15">
      <t>テンラク</t>
    </rPh>
    <rPh sb="15" eb="17">
      <t>ボウシ</t>
    </rPh>
    <rPh sb="17" eb="18">
      <t>トウ</t>
    </rPh>
    <rPh sb="19" eb="21">
      <t>セッチ</t>
    </rPh>
    <phoneticPr fontId="1"/>
  </si>
  <si>
    <t>　　　審　査　項　目</t>
    <rPh sb="3" eb="6">
      <t>シンサ</t>
    </rPh>
    <rPh sb="7" eb="10">
      <t>コウモク</t>
    </rPh>
    <phoneticPr fontId="1"/>
  </si>
  <si>
    <t>２　認可期間の決定は、別表に掲げる審査項目ごとに審査された点数の合計により次のとおり定める。</t>
    <rPh sb="2" eb="4">
      <t>ニンカ</t>
    </rPh>
    <rPh sb="4" eb="6">
      <t>キカン</t>
    </rPh>
    <rPh sb="7" eb="9">
      <t>ケッテイ</t>
    </rPh>
    <rPh sb="11" eb="13">
      <t>ベッピョウ</t>
    </rPh>
    <rPh sb="14" eb="15">
      <t>カカ</t>
    </rPh>
    <rPh sb="17" eb="19">
      <t>シンサ</t>
    </rPh>
    <rPh sb="19" eb="21">
      <t>コウモク</t>
    </rPh>
    <rPh sb="24" eb="26">
      <t>シンサ</t>
    </rPh>
    <rPh sb="29" eb="31">
      <t>テンスウ</t>
    </rPh>
    <rPh sb="32" eb="34">
      <t>ゴウケイ</t>
    </rPh>
    <rPh sb="37" eb="38">
      <t>ツギ</t>
    </rPh>
    <rPh sb="42" eb="43">
      <t>サダ</t>
    </rPh>
    <phoneticPr fontId="1"/>
  </si>
  <si>
    <t>　①７年以内：総審査点</t>
    <rPh sb="3" eb="4">
      <t>ネン</t>
    </rPh>
    <rPh sb="4" eb="6">
      <t>イナイ</t>
    </rPh>
    <rPh sb="7" eb="8">
      <t>ソウ</t>
    </rPh>
    <rPh sb="8" eb="10">
      <t>シンサ</t>
    </rPh>
    <rPh sb="10" eb="11">
      <t>テン</t>
    </rPh>
    <phoneticPr fontId="1"/>
  </si>
  <si>
    <t>　②６年以内：総審査点</t>
    <rPh sb="3" eb="4">
      <t>ネン</t>
    </rPh>
    <rPh sb="4" eb="6">
      <t>イナイ</t>
    </rPh>
    <rPh sb="7" eb="8">
      <t>ソウ</t>
    </rPh>
    <rPh sb="8" eb="10">
      <t>シンサ</t>
    </rPh>
    <rPh sb="10" eb="11">
      <t>テン</t>
    </rPh>
    <phoneticPr fontId="1"/>
  </si>
  <si>
    <t>　③５年以内：総審査点</t>
    <rPh sb="2" eb="4">
      <t>５ネン</t>
    </rPh>
    <rPh sb="4" eb="6">
      <t>イナイ</t>
    </rPh>
    <rPh sb="7" eb="8">
      <t>ソウ</t>
    </rPh>
    <rPh sb="8" eb="10">
      <t>シンサ</t>
    </rPh>
    <rPh sb="10" eb="11">
      <t>テン</t>
    </rPh>
    <phoneticPr fontId="1"/>
  </si>
  <si>
    <t>　④４年以内：総審査点</t>
    <rPh sb="3" eb="4">
      <t>ネン</t>
    </rPh>
    <rPh sb="4" eb="6">
      <t>イナイ</t>
    </rPh>
    <rPh sb="7" eb="8">
      <t>ソウ</t>
    </rPh>
    <rPh sb="8" eb="10">
      <t>シンサ</t>
    </rPh>
    <rPh sb="10" eb="11">
      <t>テン</t>
    </rPh>
    <phoneticPr fontId="1"/>
  </si>
  <si>
    <t>　⑤３年以内：総審査点</t>
    <rPh sb="7" eb="8">
      <t>ソウ</t>
    </rPh>
    <rPh sb="10" eb="11">
      <t>テン</t>
    </rPh>
    <phoneticPr fontId="1"/>
  </si>
  <si>
    <t>　⑥２年以内：総審査点</t>
    <rPh sb="7" eb="8">
      <t>ソウ</t>
    </rPh>
    <rPh sb="10" eb="11">
      <t>テン</t>
    </rPh>
    <phoneticPr fontId="1"/>
  </si>
  <si>
    <t>　⑦１年以内：総審査点</t>
    <rPh sb="7" eb="8">
      <t>ソウ</t>
    </rPh>
    <phoneticPr fontId="1"/>
  </si>
  <si>
    <t>事故等による減点</t>
    <rPh sb="0" eb="2">
      <t>ジコ</t>
    </rPh>
    <rPh sb="2" eb="3">
      <t>トウ</t>
    </rPh>
    <rPh sb="6" eb="8">
      <t>ゲンテン</t>
    </rPh>
    <phoneticPr fontId="1"/>
  </si>
  <si>
    <t>表土除去（①除去範囲１０ｍ以上、②勾配４０°以下）を行っているか</t>
    <rPh sb="0" eb="2">
      <t>ヒョウド</t>
    </rPh>
    <rPh sb="2" eb="4">
      <t>ジョキョ</t>
    </rPh>
    <rPh sb="6" eb="8">
      <t>ジョキョ</t>
    </rPh>
    <rPh sb="8" eb="10">
      <t>ハンイ</t>
    </rPh>
    <rPh sb="13" eb="15">
      <t>イジョウ</t>
    </rPh>
    <rPh sb="17" eb="19">
      <t>コウバイ</t>
    </rPh>
    <rPh sb="22" eb="24">
      <t>イカ</t>
    </rPh>
    <rPh sb="26" eb="27">
      <t>オコナ</t>
    </rPh>
    <phoneticPr fontId="1"/>
  </si>
  <si>
    <t>原石の運搬方法は適切か</t>
    <rPh sb="0" eb="2">
      <t>ゲンセキ</t>
    </rPh>
    <rPh sb="3" eb="5">
      <t>ウンパン</t>
    </rPh>
    <rPh sb="5" eb="7">
      <t>ホウホウ</t>
    </rPh>
    <rPh sb="8" eb="10">
      <t>テキセツ</t>
    </rPh>
    <phoneticPr fontId="1"/>
  </si>
  <si>
    <t>粉塵の対策を行っているか（①洗車ﾋﾟｯﾄ、②ﾌﾟﾗﾝﾄのﾌｰﾄﾞｶﾊﾞｰ等、③場内入口付近の舗装、④散水、⑤場内外の道路清掃）</t>
    <rPh sb="0" eb="2">
      <t>フンジン</t>
    </rPh>
    <rPh sb="3" eb="5">
      <t>タイサク</t>
    </rPh>
    <phoneticPr fontId="1"/>
  </si>
  <si>
    <t>採取計画への参画、岩石採取及び災害防止についての監督、従事者への教育の立案または実施、帳簿の記載の状況</t>
    <rPh sb="0" eb="2">
      <t>サイシュ</t>
    </rPh>
    <rPh sb="2" eb="4">
      <t>ケイカク</t>
    </rPh>
    <rPh sb="6" eb="8">
      <t>サンカク</t>
    </rPh>
    <rPh sb="27" eb="30">
      <t>ジュウジシャ</t>
    </rPh>
    <rPh sb="32" eb="34">
      <t>キョウイク</t>
    </rPh>
    <rPh sb="35" eb="37">
      <t>リツアン</t>
    </rPh>
    <rPh sb="40" eb="42">
      <t>ジッシ</t>
    </rPh>
    <phoneticPr fontId="1"/>
  </si>
  <si>
    <t>緑化に取り組んでいるか（①最終残壁には順次取組み、②緑化した個所が根付いているか）</t>
    <rPh sb="0" eb="2">
      <t>リョッカ</t>
    </rPh>
    <rPh sb="3" eb="4">
      <t>ト</t>
    </rPh>
    <rPh sb="5" eb="6">
      <t>ク</t>
    </rPh>
    <rPh sb="13" eb="15">
      <t>サイシュウ</t>
    </rPh>
    <rPh sb="15" eb="16">
      <t>ザン</t>
    </rPh>
    <rPh sb="16" eb="17">
      <t>カベ</t>
    </rPh>
    <rPh sb="19" eb="21">
      <t>ジュンジ</t>
    </rPh>
    <rPh sb="21" eb="22">
      <t>ト</t>
    </rPh>
    <rPh sb="22" eb="23">
      <t>ク</t>
    </rPh>
    <rPh sb="26" eb="28">
      <t>リョッカ</t>
    </rPh>
    <rPh sb="30" eb="32">
      <t>カショ</t>
    </rPh>
    <rPh sb="33" eb="35">
      <t>ネヅ</t>
    </rPh>
    <phoneticPr fontId="1"/>
  </si>
  <si>
    <t>採取区域、保全区域、事業区域は現地の地物（杭や立木など）により明示がなされているか</t>
    <rPh sb="0" eb="2">
      <t>サイシュ</t>
    </rPh>
    <rPh sb="2" eb="4">
      <t>クイキ</t>
    </rPh>
    <rPh sb="5" eb="7">
      <t>ホゼン</t>
    </rPh>
    <rPh sb="7" eb="9">
      <t>クイキ</t>
    </rPh>
    <rPh sb="10" eb="12">
      <t>ジギョウ</t>
    </rPh>
    <rPh sb="12" eb="14">
      <t>クイキ</t>
    </rPh>
    <rPh sb="15" eb="17">
      <t>ゲンチ</t>
    </rPh>
    <rPh sb="18" eb="19">
      <t>チ</t>
    </rPh>
    <rPh sb="19" eb="20">
      <t>ブツ</t>
    </rPh>
    <rPh sb="21" eb="22">
      <t>クイ</t>
    </rPh>
    <rPh sb="23" eb="25">
      <t>タチキ</t>
    </rPh>
    <rPh sb="31" eb="33">
      <t>メイジ</t>
    </rPh>
    <phoneticPr fontId="1"/>
  </si>
  <si>
    <t>保全距離は採取計画どおり確保されているか</t>
    <rPh sb="0" eb="2">
      <t>ホゼン</t>
    </rPh>
    <rPh sb="2" eb="4">
      <t>キョリ</t>
    </rPh>
    <rPh sb="5" eb="7">
      <t>サイシュ</t>
    </rPh>
    <rPh sb="7" eb="9">
      <t>ケイカク</t>
    </rPh>
    <rPh sb="12" eb="14">
      <t>カクホ</t>
    </rPh>
    <phoneticPr fontId="1"/>
  </si>
  <si>
    <t>全て採取計画を満足</t>
    <rPh sb="0" eb="1">
      <t>スベ</t>
    </rPh>
    <rPh sb="2" eb="4">
      <t>サイシュ</t>
    </rPh>
    <rPh sb="4" eb="6">
      <t>ケイカク</t>
    </rPh>
    <rPh sb="7" eb="9">
      <t>マンゾク</t>
    </rPh>
    <phoneticPr fontId="1"/>
  </si>
  <si>
    <t>概ね採取計画を満足する</t>
    <rPh sb="0" eb="1">
      <t>オオム</t>
    </rPh>
    <rPh sb="2" eb="4">
      <t>サイシュ</t>
    </rPh>
    <rPh sb="7" eb="9">
      <t>マンゾク</t>
    </rPh>
    <phoneticPr fontId="1"/>
  </si>
  <si>
    <t>半分程度採取計画を満足する</t>
    <rPh sb="0" eb="2">
      <t>ハンブン</t>
    </rPh>
    <rPh sb="2" eb="4">
      <t>テイド</t>
    </rPh>
    <rPh sb="9" eb="11">
      <t>マンゾク</t>
    </rPh>
    <phoneticPr fontId="1"/>
  </si>
  <si>
    <t>一部のみ採取計画を満足する</t>
    <rPh sb="0" eb="2">
      <t>イチブ</t>
    </rPh>
    <rPh sb="9" eb="11">
      <t>マンゾク</t>
    </rPh>
    <phoneticPr fontId="1"/>
  </si>
  <si>
    <t>全て採取計画を満足</t>
    <rPh sb="0" eb="1">
      <t>スベ</t>
    </rPh>
    <rPh sb="7" eb="9">
      <t>マンゾク</t>
    </rPh>
    <phoneticPr fontId="1"/>
  </si>
  <si>
    <t>採取計画を満たすよう切り直している</t>
    <rPh sb="5" eb="6">
      <t>ミ</t>
    </rPh>
    <rPh sb="10" eb="11">
      <t>キ</t>
    </rPh>
    <rPh sb="12" eb="13">
      <t>ナオ</t>
    </rPh>
    <phoneticPr fontId="1"/>
  </si>
  <si>
    <t>概ね採取計画を満足する</t>
    <rPh sb="0" eb="1">
      <t>オオム</t>
    </rPh>
    <rPh sb="7" eb="9">
      <t>マンゾク</t>
    </rPh>
    <phoneticPr fontId="1"/>
  </si>
  <si>
    <t>全く採取計画を満足しない</t>
    <rPh sb="0" eb="1">
      <t>マッタ</t>
    </rPh>
    <rPh sb="7" eb="9">
      <t>マンゾク</t>
    </rPh>
    <phoneticPr fontId="1"/>
  </si>
  <si>
    <t>全て採取計画を満足する又は安全対策が済んでいる</t>
    <rPh sb="0" eb="1">
      <t>スベ</t>
    </rPh>
    <rPh sb="7" eb="9">
      <t>マンゾク</t>
    </rPh>
    <rPh sb="11" eb="12">
      <t>マタ</t>
    </rPh>
    <rPh sb="13" eb="15">
      <t>アンゼン</t>
    </rPh>
    <rPh sb="15" eb="17">
      <t>タイサク</t>
    </rPh>
    <rPh sb="18" eb="19">
      <t>ス</t>
    </rPh>
    <phoneticPr fontId="1"/>
  </si>
  <si>
    <t>沈砂池の能力は採取計画（排水計画）どおり確保しているか</t>
    <rPh sb="4" eb="6">
      <t>ノウリョク</t>
    </rPh>
    <rPh sb="7" eb="9">
      <t>サイシュ</t>
    </rPh>
    <rPh sb="9" eb="11">
      <t>ケイカク</t>
    </rPh>
    <rPh sb="12" eb="14">
      <t>ハイスイ</t>
    </rPh>
    <rPh sb="14" eb="16">
      <t>ケイカク</t>
    </rPh>
    <rPh sb="20" eb="22">
      <t>カクホ</t>
    </rPh>
    <phoneticPr fontId="1"/>
  </si>
  <si>
    <t>沈砂池の維持管理状況は適切か（①沈砂池及び沈砂池からの排水路は再汚濁のない構造で沈砂池は有効水深1mを確保し、また、たい積部の容量が②1年分以上、③1年分の半分以上、④1年分の3分の1以上を確保しているか）</t>
    <rPh sb="11" eb="13">
      <t>テキセツ</t>
    </rPh>
    <rPh sb="44" eb="46">
      <t>ユウコウ</t>
    </rPh>
    <rPh sb="46" eb="48">
      <t>スイシン</t>
    </rPh>
    <rPh sb="51" eb="53">
      <t>カクホ</t>
    </rPh>
    <rPh sb="60" eb="61">
      <t>セキ</t>
    </rPh>
    <rPh sb="61" eb="62">
      <t>ブ</t>
    </rPh>
    <rPh sb="63" eb="65">
      <t>ヨウリョウ</t>
    </rPh>
    <rPh sb="68" eb="69">
      <t>ネン</t>
    </rPh>
    <rPh sb="69" eb="70">
      <t>ブン</t>
    </rPh>
    <rPh sb="70" eb="72">
      <t>イジョウ</t>
    </rPh>
    <rPh sb="75" eb="77">
      <t>ネンブン</t>
    </rPh>
    <rPh sb="78" eb="80">
      <t>ハンブン</t>
    </rPh>
    <rPh sb="80" eb="82">
      <t>イジョウ</t>
    </rPh>
    <rPh sb="85" eb="87">
      <t>ネンブン</t>
    </rPh>
    <rPh sb="89" eb="90">
      <t>ブン</t>
    </rPh>
    <rPh sb="92" eb="94">
      <t>イジョウ</t>
    </rPh>
    <rPh sb="95" eb="97">
      <t>カクホ</t>
    </rPh>
    <phoneticPr fontId="1"/>
  </si>
  <si>
    <t>確保している</t>
    <rPh sb="0" eb="2">
      <t>カクホ</t>
    </rPh>
    <phoneticPr fontId="1"/>
  </si>
  <si>
    <t>①及び②を満足</t>
    <rPh sb="1" eb="2">
      <t>オヨ</t>
    </rPh>
    <rPh sb="5" eb="7">
      <t>マンゾク</t>
    </rPh>
    <phoneticPr fontId="1"/>
  </si>
  <si>
    <t>（①及び③）又は②を満足</t>
    <rPh sb="2" eb="3">
      <t>オヨ</t>
    </rPh>
    <rPh sb="6" eb="7">
      <t>マタ</t>
    </rPh>
    <rPh sb="10" eb="12">
      <t>マンゾク</t>
    </rPh>
    <phoneticPr fontId="1"/>
  </si>
  <si>
    <t>（①及び④）又は③を満足</t>
    <rPh sb="2" eb="3">
      <t>オヨ</t>
    </rPh>
    <rPh sb="6" eb="7">
      <t>マタ</t>
    </rPh>
    <rPh sb="10" eb="12">
      <t>マンゾク</t>
    </rPh>
    <phoneticPr fontId="1"/>
  </si>
  <si>
    <t>たい積物</t>
    <rPh sb="2" eb="3">
      <t>セキ</t>
    </rPh>
    <rPh sb="3" eb="4">
      <t>ブツ</t>
    </rPh>
    <phoneticPr fontId="1"/>
  </si>
  <si>
    <t>粉塵対策</t>
    <rPh sb="0" eb="2">
      <t>フンジン</t>
    </rPh>
    <rPh sb="2" eb="4">
      <t>タイサク</t>
    </rPh>
    <phoneticPr fontId="1"/>
  </si>
  <si>
    <t>騒音、振動防止対策</t>
    <rPh sb="0" eb="2">
      <t>ソウオン</t>
    </rPh>
    <rPh sb="3" eb="5">
      <t>シンドウ</t>
    </rPh>
    <rPh sb="5" eb="7">
      <t>ボウシ</t>
    </rPh>
    <rPh sb="7" eb="9">
      <t>タイサク</t>
    </rPh>
    <phoneticPr fontId="1"/>
  </si>
  <si>
    <t>騒音、振動等の対策を行っているか（①火薬類の適正化、②作業時間帯、③プラントの位置）</t>
    <rPh sb="0" eb="2">
      <t>ソウオン</t>
    </rPh>
    <rPh sb="3" eb="5">
      <t>シンドウ</t>
    </rPh>
    <rPh sb="5" eb="6">
      <t>トウ</t>
    </rPh>
    <rPh sb="7" eb="9">
      <t>タイサク</t>
    </rPh>
    <rPh sb="18" eb="20">
      <t>カヤク</t>
    </rPh>
    <rPh sb="20" eb="21">
      <t>ルイ</t>
    </rPh>
    <rPh sb="22" eb="25">
      <t>テキセイカ</t>
    </rPh>
    <phoneticPr fontId="1"/>
  </si>
  <si>
    <t>認可申請書を認可の期間が満了する日より60日前までに不備なく提出し終えているか</t>
    <rPh sb="0" eb="2">
      <t>ニンカ</t>
    </rPh>
    <rPh sb="2" eb="4">
      <t>シンセイ</t>
    </rPh>
    <rPh sb="4" eb="5">
      <t>ショ</t>
    </rPh>
    <rPh sb="6" eb="8">
      <t>ニンカ</t>
    </rPh>
    <rPh sb="9" eb="11">
      <t>キカン</t>
    </rPh>
    <rPh sb="12" eb="14">
      <t>マンリョウ</t>
    </rPh>
    <rPh sb="16" eb="17">
      <t>ヒ</t>
    </rPh>
    <rPh sb="21" eb="22">
      <t>ニチ</t>
    </rPh>
    <rPh sb="22" eb="23">
      <t>マエ</t>
    </rPh>
    <rPh sb="26" eb="28">
      <t>フビ</t>
    </rPh>
    <rPh sb="30" eb="32">
      <t>テイシュツ</t>
    </rPh>
    <rPh sb="33" eb="34">
      <t>オ</t>
    </rPh>
    <phoneticPr fontId="1"/>
  </si>
  <si>
    <t>60日前までに提出した</t>
    <rPh sb="2" eb="3">
      <t>ニチ</t>
    </rPh>
    <rPh sb="3" eb="4">
      <t>マエ</t>
    </rPh>
    <rPh sb="7" eb="9">
      <t>テイシュツ</t>
    </rPh>
    <phoneticPr fontId="1"/>
  </si>
  <si>
    <t>60日前までに提出しなかった</t>
    <rPh sb="2" eb="3">
      <t>ニチ</t>
    </rPh>
    <rPh sb="3" eb="4">
      <t>マエ</t>
    </rPh>
    <rPh sb="7" eb="9">
      <t>テイシュツ</t>
    </rPh>
    <phoneticPr fontId="1"/>
  </si>
  <si>
    <t>-10点／人（回）</t>
    <rPh sb="5" eb="6">
      <t>ヒト</t>
    </rPh>
    <rPh sb="7" eb="8">
      <t>カイ</t>
    </rPh>
    <phoneticPr fontId="1"/>
  </si>
  <si>
    <t>死亡事故等の発生状況（現認可期間）</t>
    <rPh sb="0" eb="2">
      <t>シボウ</t>
    </rPh>
    <rPh sb="2" eb="4">
      <t>ジコ</t>
    </rPh>
    <rPh sb="4" eb="5">
      <t>トウ</t>
    </rPh>
    <rPh sb="6" eb="8">
      <t>ハッセイ</t>
    </rPh>
    <rPh sb="8" eb="10">
      <t>ジョウキョウ</t>
    </rPh>
    <rPh sb="11" eb="12">
      <t>ゲン</t>
    </rPh>
    <rPh sb="12" eb="14">
      <t>ニンカ</t>
    </rPh>
    <rPh sb="14" eb="16">
      <t>キカン</t>
    </rPh>
    <phoneticPr fontId="1"/>
  </si>
  <si>
    <t>県から指示書を受けたか（現認可期間）</t>
    <rPh sb="0" eb="1">
      <t>ケン</t>
    </rPh>
    <rPh sb="3" eb="6">
      <t>シジショ</t>
    </rPh>
    <rPh sb="7" eb="8">
      <t>ウ</t>
    </rPh>
    <rPh sb="12" eb="13">
      <t>ゲン</t>
    </rPh>
    <rPh sb="13" eb="15">
      <t>ニンカ</t>
    </rPh>
    <rPh sb="15" eb="17">
      <t>キカン</t>
    </rPh>
    <phoneticPr fontId="1"/>
  </si>
  <si>
    <t>１　この「認可期間審査基準」は、熊本県岩石採取計画認可事務取扱要領第３条の規定に基づき定める</t>
    <rPh sb="5" eb="7">
      <t>ニンカ</t>
    </rPh>
    <rPh sb="7" eb="9">
      <t>キカン</t>
    </rPh>
    <rPh sb="9" eb="11">
      <t>シンサ</t>
    </rPh>
    <rPh sb="11" eb="13">
      <t>キジュン</t>
    </rPh>
    <rPh sb="16" eb="19">
      <t>クマモトケン</t>
    </rPh>
    <rPh sb="19" eb="21">
      <t>ガンセキ</t>
    </rPh>
    <rPh sb="21" eb="23">
      <t>サイシュ</t>
    </rPh>
    <rPh sb="23" eb="25">
      <t>ケイカク</t>
    </rPh>
    <rPh sb="25" eb="27">
      <t>ニンカ</t>
    </rPh>
    <rPh sb="27" eb="29">
      <t>ジム</t>
    </rPh>
    <rPh sb="29" eb="31">
      <t>トリアツカイ</t>
    </rPh>
    <rPh sb="31" eb="33">
      <t>ヨウリョウ</t>
    </rPh>
    <rPh sb="33" eb="34">
      <t>ダイ</t>
    </rPh>
    <rPh sb="35" eb="36">
      <t>ジョウ</t>
    </rPh>
    <rPh sb="37" eb="39">
      <t>キテイ</t>
    </rPh>
    <rPh sb="40" eb="41">
      <t>モト</t>
    </rPh>
    <rPh sb="43" eb="44">
      <t>サダ</t>
    </rPh>
    <phoneticPr fontId="1"/>
  </si>
  <si>
    <t>　ものであり、岩石採取に係る認可期間については、この審査基準により決定する。</t>
    <phoneticPr fontId="1"/>
  </si>
  <si>
    <t>備考：審査項目の詳細については、岩石の採取計画「認可期間審査基準」のガイドラインを参照すること。</t>
    <rPh sb="0" eb="2">
      <t>ビコウ</t>
    </rPh>
    <rPh sb="3" eb="5">
      <t>シンサ</t>
    </rPh>
    <rPh sb="5" eb="7">
      <t>コウモク</t>
    </rPh>
    <rPh sb="8" eb="10">
      <t>ショウサイ</t>
    </rPh>
    <rPh sb="16" eb="18">
      <t>ガンセキ</t>
    </rPh>
    <rPh sb="19" eb="21">
      <t>サイシュ</t>
    </rPh>
    <rPh sb="21" eb="23">
      <t>ケイカク</t>
    </rPh>
    <rPh sb="24" eb="26">
      <t>ニンカ</t>
    </rPh>
    <rPh sb="26" eb="28">
      <t>キカン</t>
    </rPh>
    <rPh sb="28" eb="30">
      <t>シンサ</t>
    </rPh>
    <rPh sb="30" eb="32">
      <t>キジュン</t>
    </rPh>
    <rPh sb="41" eb="43">
      <t>サンショウ</t>
    </rPh>
    <phoneticPr fontId="1"/>
  </si>
  <si>
    <t>40点未満</t>
    <rPh sb="2" eb="3">
      <t>テン</t>
    </rPh>
    <rPh sb="3" eb="5">
      <t>ミマン</t>
    </rPh>
    <phoneticPr fontId="1"/>
  </si>
  <si>
    <t>熊本県岩石採取計画認可事務取扱要領第3条第1項第1号に該当する場合。</t>
    <rPh sb="0" eb="3">
      <t>クマモトケン</t>
    </rPh>
    <rPh sb="3" eb="5">
      <t>ガンセキ</t>
    </rPh>
    <rPh sb="5" eb="7">
      <t>サイシュ</t>
    </rPh>
    <rPh sb="7" eb="9">
      <t>ケイカク</t>
    </rPh>
    <rPh sb="9" eb="11">
      <t>ニンカ</t>
    </rPh>
    <rPh sb="11" eb="13">
      <t>ジム</t>
    </rPh>
    <rPh sb="13" eb="15">
      <t>トリアツカイ</t>
    </rPh>
    <rPh sb="15" eb="17">
      <t>ヨウリョウ</t>
    </rPh>
    <rPh sb="17" eb="18">
      <t>ダイ</t>
    </rPh>
    <rPh sb="19" eb="20">
      <t>ジョウ</t>
    </rPh>
    <rPh sb="20" eb="21">
      <t>ダイ</t>
    </rPh>
    <rPh sb="22" eb="23">
      <t>コウ</t>
    </rPh>
    <rPh sb="23" eb="24">
      <t>ダイ</t>
    </rPh>
    <rPh sb="25" eb="26">
      <t>ゴウ</t>
    </rPh>
    <rPh sb="27" eb="29">
      <t>ガイトウ</t>
    </rPh>
    <rPh sb="31" eb="33">
      <t>バアイ</t>
    </rPh>
    <phoneticPr fontId="1"/>
  </si>
  <si>
    <t>県の指導（立入検査等での指摘など）に対する対応状況は適切か（現認可期間）</t>
    <rPh sb="5" eb="6">
      <t>タ</t>
    </rPh>
    <rPh sb="6" eb="7">
      <t>イ</t>
    </rPh>
    <rPh sb="7" eb="9">
      <t>ケンサ</t>
    </rPh>
    <rPh sb="26" eb="28">
      <t>テキセツ</t>
    </rPh>
    <rPh sb="30" eb="31">
      <t>ゲン</t>
    </rPh>
    <rPh sb="31" eb="33">
      <t>ニンカ</t>
    </rPh>
    <rPh sb="33" eb="35">
      <t>キカン</t>
    </rPh>
    <phoneticPr fontId="1"/>
  </si>
  <si>
    <t>一部確保していない</t>
    <rPh sb="0" eb="2">
      <t>イチブ</t>
    </rPh>
    <rPh sb="2" eb="4">
      <t>カクホ</t>
    </rPh>
    <phoneticPr fontId="1"/>
  </si>
  <si>
    <t>幅、高さ、掘削面の傾斜が採取計画を満足するか</t>
    <rPh sb="0" eb="1">
      <t>ハバ</t>
    </rPh>
    <rPh sb="2" eb="3">
      <t>タカ</t>
    </rPh>
    <rPh sb="5" eb="7">
      <t>クッサク</t>
    </rPh>
    <rPh sb="7" eb="8">
      <t>メン</t>
    </rPh>
    <rPh sb="9" eb="11">
      <t>ケイシャ</t>
    </rPh>
    <rPh sb="12" eb="14">
      <t>サイシュ</t>
    </rPh>
    <rPh sb="14" eb="16">
      <t>ケイカク</t>
    </rPh>
    <rPh sb="17" eb="19">
      <t>マンゾク</t>
    </rPh>
    <phoneticPr fontId="1"/>
  </si>
  <si>
    <r>
      <t>小段の</t>
    </r>
    <r>
      <rPr>
        <sz val="11"/>
        <rFont val="HGｺﾞｼｯｸM"/>
        <family val="3"/>
        <charset val="128"/>
      </rPr>
      <t>幅、掘削面の傾斜</t>
    </r>
    <r>
      <rPr>
        <sz val="11"/>
        <rFont val="HGｺﾞｼｯｸM"/>
        <family val="3"/>
        <charset val="128"/>
      </rPr>
      <t>、高さ</t>
    </r>
    <r>
      <rPr>
        <sz val="11"/>
        <rFont val="HGｺﾞｼｯｸM"/>
        <family val="3"/>
        <charset val="128"/>
      </rPr>
      <t>は採取計画を満足するか</t>
    </r>
    <rPh sb="0" eb="1">
      <t>コ</t>
    </rPh>
    <rPh sb="1" eb="2">
      <t>ダン</t>
    </rPh>
    <rPh sb="3" eb="4">
      <t>ハバ</t>
    </rPh>
    <rPh sb="5" eb="7">
      <t>クッサク</t>
    </rPh>
    <rPh sb="7" eb="8">
      <t>メン</t>
    </rPh>
    <rPh sb="9" eb="11">
      <t>ケイシャ</t>
    </rPh>
    <rPh sb="12" eb="13">
      <t>タカ</t>
    </rPh>
    <rPh sb="15" eb="17">
      <t>サイシュ</t>
    </rPh>
    <rPh sb="17" eb="19">
      <t>ケイカク</t>
    </rPh>
    <rPh sb="20" eb="22">
      <t>マンゾク</t>
    </rPh>
    <phoneticPr fontId="1"/>
  </si>
  <si>
    <t>責任者や業務管理者等が講習会などへ積極的に参加し、資質の向上に努めているか</t>
    <rPh sb="9" eb="10">
      <t>トウ</t>
    </rPh>
    <phoneticPr fontId="1"/>
  </si>
  <si>
    <t>3カ年参加</t>
    <rPh sb="2" eb="3">
      <t>ネン</t>
    </rPh>
    <rPh sb="3" eb="5">
      <t>サンカ</t>
    </rPh>
    <phoneticPr fontId="1"/>
  </si>
  <si>
    <t>2カ年参加</t>
    <rPh sb="2" eb="3">
      <t>ネン</t>
    </rPh>
    <rPh sb="3" eb="5">
      <t>サンカ</t>
    </rPh>
    <phoneticPr fontId="1"/>
  </si>
  <si>
    <t>1カ年参加</t>
    <rPh sb="2" eb="3">
      <t>ネン</t>
    </rPh>
    <rPh sb="3" eb="5">
      <t>サンカ</t>
    </rPh>
    <phoneticPr fontId="1"/>
  </si>
  <si>
    <t>廃土等のたい積は採取計画に基づき適正に行っているか（①たい積場の位置、②たい積場外（内）水排除施設、③安定計算に基づく法勾配、④１０m以内毎に幅２m以上の小段、⑤完成した部分の順次緑化）</t>
    <phoneticPr fontId="1"/>
  </si>
  <si>
    <t>-2点／
人（回）</t>
    <rPh sb="5" eb="6">
      <t>ヒト</t>
    </rPh>
    <rPh sb="7" eb="8">
      <t>カイ</t>
    </rPh>
    <phoneticPr fontId="1"/>
  </si>
  <si>
    <t>-5点／
人（回）</t>
    <phoneticPr fontId="1"/>
  </si>
  <si>
    <t>休業4日以上の業務災害等が発生</t>
    <rPh sb="0" eb="2">
      <t>キュウギョウ</t>
    </rPh>
    <rPh sb="3" eb="6">
      <t>ニチイジョウ</t>
    </rPh>
    <rPh sb="7" eb="11">
      <t>ギョウムサイガイ</t>
    </rPh>
    <rPh sb="11" eb="12">
      <t>トウ</t>
    </rPh>
    <rPh sb="13" eb="15">
      <t>ハッセイ</t>
    </rPh>
    <phoneticPr fontId="1"/>
  </si>
  <si>
    <t>その他</t>
    <rPh sb="2" eb="3">
      <t>タ</t>
    </rPh>
    <phoneticPr fontId="1"/>
  </si>
  <si>
    <t>転落、発破及び機械等による事故</t>
    <rPh sb="0" eb="2">
      <t>テンラク</t>
    </rPh>
    <rPh sb="3" eb="5">
      <t>ハッパ</t>
    </rPh>
    <rPh sb="5" eb="6">
      <t>オヨ</t>
    </rPh>
    <rPh sb="7" eb="10">
      <t>キカイトウ</t>
    </rPh>
    <rPh sb="13" eb="15">
      <t>ジコ</t>
    </rPh>
    <phoneticPr fontId="1"/>
  </si>
  <si>
    <t>指示書を受け改善した</t>
    <phoneticPr fontId="1"/>
  </si>
  <si>
    <t>指示書を受けたが改善していない</t>
    <rPh sb="0" eb="3">
      <t>シジショ</t>
    </rPh>
    <rPh sb="4" eb="5">
      <t>ウ</t>
    </rPh>
    <rPh sb="8" eb="10">
      <t>カイゼン</t>
    </rPh>
    <phoneticPr fontId="1"/>
  </si>
  <si>
    <t>採取計画を遵守し採掘を行っているか。（現認可計画）</t>
    <rPh sb="0" eb="2">
      <t>サイシュ</t>
    </rPh>
    <rPh sb="2" eb="4">
      <t>ケイカク</t>
    </rPh>
    <rPh sb="5" eb="7">
      <t>ジュンシュ</t>
    </rPh>
    <rPh sb="8" eb="10">
      <t>サイクツ</t>
    </rPh>
    <rPh sb="11" eb="12">
      <t>オコナ</t>
    </rPh>
    <rPh sb="19" eb="20">
      <t>ゲン</t>
    </rPh>
    <rPh sb="20" eb="22">
      <t>ニンカ</t>
    </rPh>
    <rPh sb="22" eb="24">
      <t>ケイカク</t>
    </rPh>
    <phoneticPr fontId="1"/>
  </si>
  <si>
    <t>現計画の最終掘削面よりも掘削している</t>
    <rPh sb="0" eb="1">
      <t>ゲン</t>
    </rPh>
    <rPh sb="1" eb="3">
      <t>ケイカク</t>
    </rPh>
    <rPh sb="4" eb="6">
      <t>サイシュウ</t>
    </rPh>
    <rPh sb="6" eb="8">
      <t>クッサク</t>
    </rPh>
    <rPh sb="8" eb="9">
      <t>メン</t>
    </rPh>
    <rPh sb="12" eb="14">
      <t>クッサク</t>
    </rPh>
    <phoneticPr fontId="1"/>
  </si>
  <si>
    <t>認　可　期　間　審　査　基　準</t>
    <phoneticPr fontId="1"/>
  </si>
  <si>
    <t>登録事業者ではない</t>
    <rPh sb="0" eb="2">
      <t>トウロク</t>
    </rPh>
    <rPh sb="2" eb="5">
      <t>ジギョウシャ</t>
    </rPh>
    <phoneticPr fontId="1"/>
  </si>
  <si>
    <t>認可申請書受付日時点で熊本県ＳＤＧｓ登録制度の登録事業者か</t>
    <rPh sb="11" eb="14">
      <t>クマモトケン</t>
    </rPh>
    <rPh sb="18" eb="20">
      <t>トウロク</t>
    </rPh>
    <rPh sb="20" eb="22">
      <t>セイド</t>
    </rPh>
    <rPh sb="23" eb="25">
      <t>トウロク</t>
    </rPh>
    <rPh sb="25" eb="28">
      <t>ジギョウシャ</t>
    </rPh>
    <phoneticPr fontId="1"/>
  </si>
  <si>
    <t>事業区域</t>
    <rPh sb="0" eb="2">
      <t>ジギョウ</t>
    </rPh>
    <rPh sb="2" eb="4">
      <t>クイキ</t>
    </rPh>
    <phoneticPr fontId="1"/>
  </si>
  <si>
    <t>審　査　項　目</t>
    <rPh sb="0" eb="2">
      <t>シンサ</t>
    </rPh>
    <rPh sb="3" eb="6">
      <t>コウモク</t>
    </rPh>
    <phoneticPr fontId="1"/>
  </si>
  <si>
    <t>登録事業者である</t>
    <phoneticPr fontId="1"/>
  </si>
  <si>
    <t>岩石採取標識は採石法に定められた記載内容、大きさの標識を採取場の見やすい場所に設置しているか
また、自社のウェブサイト上に適切に掲示しているか（採石法施行規則第8条の19第4項に該当する場合はウェブサイトでの掲示は不要）</t>
    <rPh sb="0" eb="2">
      <t>ガンセキ</t>
    </rPh>
    <rPh sb="2" eb="4">
      <t>サイシュ</t>
    </rPh>
    <rPh sb="4" eb="6">
      <t>ヒョウシキ</t>
    </rPh>
    <rPh sb="7" eb="10">
      <t>サイセキホウ</t>
    </rPh>
    <rPh sb="11" eb="12">
      <t>サダ</t>
    </rPh>
    <rPh sb="16" eb="18">
      <t>キサイ</t>
    </rPh>
    <rPh sb="18" eb="20">
      <t>ナイヨウ</t>
    </rPh>
    <rPh sb="21" eb="22">
      <t>オオ</t>
    </rPh>
    <rPh sb="25" eb="27">
      <t>ヒョウシキ</t>
    </rPh>
    <rPh sb="28" eb="30">
      <t>サイシュ</t>
    </rPh>
    <rPh sb="30" eb="31">
      <t>ジョウ</t>
    </rPh>
    <rPh sb="32" eb="33">
      <t>ミ</t>
    </rPh>
    <rPh sb="36" eb="38">
      <t>バショ</t>
    </rPh>
    <rPh sb="39" eb="41">
      <t>セッチ</t>
    </rPh>
    <rPh sb="50" eb="52">
      <t>ジシャ</t>
    </rPh>
    <rPh sb="59" eb="60">
      <t>ジョウ</t>
    </rPh>
    <rPh sb="61" eb="63">
      <t>テキセツ</t>
    </rPh>
    <rPh sb="64" eb="66">
      <t>ケイジ</t>
    </rPh>
    <phoneticPr fontId="1"/>
  </si>
  <si>
    <t>設置・掲示していない、又は内容等に不備がある</t>
    <rPh sb="0" eb="2">
      <t>セッチ</t>
    </rPh>
    <rPh sb="3" eb="5">
      <t>ケイジ</t>
    </rPh>
    <rPh sb="11" eb="12">
      <t>マタ</t>
    </rPh>
    <rPh sb="13" eb="15">
      <t>ナイヨウ</t>
    </rPh>
    <rPh sb="15" eb="16">
      <t>トウ</t>
    </rPh>
    <rPh sb="17" eb="19">
      <t>フビ</t>
    </rPh>
    <phoneticPr fontId="1"/>
  </si>
  <si>
    <t>設置・掲示しており、内容等も適切である</t>
    <rPh sb="0" eb="2">
      <t>セッチ</t>
    </rPh>
    <rPh sb="3" eb="5">
      <t>ケイジ</t>
    </rPh>
    <rPh sb="10" eb="12">
      <t>ナイヨウ</t>
    </rPh>
    <rPh sb="12" eb="13">
      <t>トウ</t>
    </rPh>
    <rPh sb="14" eb="16">
      <t>テキセツ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</si>
</sst>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人&quot;"/>
    <numFmt numFmtId="177" formatCode="0&quot;回&quot;"/>
  </numFmts>
  <fonts count="18" x14ac:knownFonts="1">
    <font>
      <sz val="11"/>
      <name val="ＭＳ Ｐゴシック"/>
      <family val="3"/>
      <charset val="128"/>
    </font>
    <font>
      <sz val="6"/>
      <name val="ＭＳ Ｐゴシック"/>
      <family val="3"/>
      <charset val="128"/>
    </font>
    <font>
      <sz val="10"/>
      <color rgb="FFFF0000"/>
      <name val="HGｺﾞｼｯｸM"/>
      <family val="3"/>
      <charset val="128"/>
    </font>
    <font>
      <b/>
      <sz val="18"/>
      <name val="HGｺﾞｼｯｸM"/>
      <family val="3"/>
      <charset val="128"/>
    </font>
    <font>
      <sz val="11"/>
      <name val="HGｺﾞｼｯｸM"/>
      <family val="3"/>
      <charset val="128"/>
    </font>
    <font>
      <sz val="10"/>
      <name val="HGｺﾞｼｯｸM"/>
      <family val="3"/>
      <charset val="128"/>
    </font>
    <font>
      <sz val="14"/>
      <name val="HGｺﾞｼｯｸM"/>
      <family val="3"/>
      <charset val="128"/>
    </font>
    <font>
      <sz val="12"/>
      <name val="HGｺﾞｼｯｸM"/>
      <family val="3"/>
      <charset val="128"/>
    </font>
    <font>
      <strike/>
      <sz val="12"/>
      <name val="HGｺﾞｼｯｸM"/>
      <family val="3"/>
      <charset val="128"/>
    </font>
    <font>
      <strike/>
      <sz val="11"/>
      <name val="HGｺﾞｼｯｸM"/>
      <family val="3"/>
      <charset val="128"/>
    </font>
    <font>
      <sz val="8"/>
      <name val="HGｺﾞｼｯｸM"/>
      <family val="3"/>
      <charset val="128"/>
    </font>
    <font>
      <sz val="9"/>
      <name val="HGｺﾞｼｯｸM"/>
      <family val="3"/>
      <charset val="128"/>
    </font>
    <font>
      <b/>
      <sz val="14"/>
      <name val="HGｺﾞｼｯｸM"/>
      <family val="3"/>
      <charset val="128"/>
    </font>
    <font>
      <sz val="14"/>
      <color theme="2"/>
      <name val="HGｺﾞｼｯｸM"/>
      <family val="3"/>
      <charset val="128"/>
    </font>
    <font>
      <sz val="6"/>
      <name val="HGｺﾞｼｯｸM"/>
      <family val="3"/>
      <charset val="128"/>
    </font>
    <font>
      <sz val="7"/>
      <name val="HGｺﾞｼｯｸM"/>
      <family val="3"/>
      <charset val="128"/>
    </font>
    <font>
      <sz val="14"/>
      <color theme="0"/>
      <name val="HGｺﾞｼｯｸM"/>
      <family val="3"/>
      <charset val="128"/>
    </font>
    <font>
      <strike/>
      <sz val="9"/>
      <color rgb="FFFF0000"/>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hair">
        <color indexed="64"/>
      </diagonal>
    </border>
    <border diagonalDown="1">
      <left style="thin">
        <color indexed="64"/>
      </left>
      <right style="thin">
        <color indexed="64"/>
      </right>
      <top style="thin">
        <color indexed="64"/>
      </top>
      <bottom style="medium">
        <color indexed="64"/>
      </bottom>
      <diagonal style="hair">
        <color indexed="64"/>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Down="1">
      <left/>
      <right style="thin">
        <color indexed="64"/>
      </right>
      <top style="medium">
        <color indexed="64"/>
      </top>
      <bottom style="thin">
        <color indexed="64"/>
      </bottom>
      <diagonal style="hair">
        <color indexed="64"/>
      </diagonal>
    </border>
    <border diagonalDown="1">
      <left/>
      <right style="thin">
        <color indexed="64"/>
      </right>
      <top style="thin">
        <color indexed="64"/>
      </top>
      <bottom style="medium">
        <color indexed="64"/>
      </bottom>
      <diagonal style="hair">
        <color indexed="64"/>
      </diagonal>
    </border>
    <border diagonalDown="1">
      <left style="medium">
        <color indexed="64"/>
      </left>
      <right style="medium">
        <color indexed="64"/>
      </right>
      <top style="medium">
        <color indexed="64"/>
      </top>
      <bottom style="thin">
        <color indexed="64"/>
      </bottom>
      <diagonal style="hair">
        <color indexed="64"/>
      </diagonal>
    </border>
    <border diagonalDown="1">
      <left style="medium">
        <color indexed="64"/>
      </left>
      <right style="medium">
        <color indexed="64"/>
      </right>
      <top style="thin">
        <color indexed="64"/>
      </top>
      <bottom style="medium">
        <color indexed="64"/>
      </bottom>
      <diagonal style="hair">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diagonalDown="1">
      <left style="medium">
        <color indexed="64"/>
      </left>
      <right style="medium">
        <color indexed="64"/>
      </right>
      <top/>
      <bottom/>
      <diagonal style="hair">
        <color indexed="64"/>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medium">
        <color indexed="64"/>
      </left>
      <right style="medium">
        <color indexed="64"/>
      </right>
      <top style="medium">
        <color indexed="64"/>
      </top>
      <bottom style="thin">
        <color indexed="64"/>
      </bottom>
      <diagonal style="thin">
        <color indexed="64"/>
      </diagonal>
    </border>
    <border>
      <left/>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diagonalDown="1">
      <left style="medium">
        <color indexed="64"/>
      </left>
      <right style="medium">
        <color indexed="64"/>
      </right>
      <top style="thin">
        <color indexed="64"/>
      </top>
      <bottom style="medium">
        <color indexed="64"/>
      </bottom>
      <diagonal style="thin">
        <color indexed="64"/>
      </diagonal>
    </border>
    <border>
      <left/>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diagonalDown="1">
      <left/>
      <right style="thin">
        <color indexed="64"/>
      </right>
      <top/>
      <bottom/>
      <diagonal style="hair">
        <color indexed="64"/>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medium">
        <color indexed="64"/>
      </top>
      <bottom/>
      <diagonal style="hair">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medium">
        <color indexed="64"/>
      </top>
      <bottom/>
      <diagonal style="thin">
        <color indexed="64"/>
      </diagonal>
    </border>
  </borders>
  <cellStyleXfs count="1">
    <xf numFmtId="0" fontId="0" fillId="0" borderId="0"/>
  </cellStyleXfs>
  <cellXfs count="257">
    <xf numFmtId="0" fontId="0" fillId="0" borderId="0" xfId="0"/>
    <xf numFmtId="0" fontId="4" fillId="0" borderId="0" xfId="0" applyFont="1"/>
    <xf numFmtId="0" fontId="4" fillId="0" borderId="0" xfId="0" quotePrefix="1" applyFont="1" applyAlignment="1">
      <alignment horizontal="left"/>
    </xf>
    <xf numFmtId="0" fontId="4" fillId="0" borderId="0" xfId="0" applyFont="1" applyAlignment="1"/>
    <xf numFmtId="0" fontId="6" fillId="0" borderId="0" xfId="0" quotePrefix="1" applyFont="1" applyAlignment="1">
      <alignment horizontal="left"/>
    </xf>
    <xf numFmtId="0" fontId="7" fillId="0" borderId="0" xfId="0" applyFont="1"/>
    <xf numFmtId="0" fontId="7" fillId="0" borderId="0" xfId="0" quotePrefix="1" applyFont="1" applyAlignment="1">
      <alignment horizontal="left"/>
    </xf>
    <xf numFmtId="0" fontId="7" fillId="0" borderId="0" xfId="0" applyFont="1" applyAlignment="1"/>
    <xf numFmtId="0" fontId="8" fillId="0" borderId="0" xfId="0" applyFont="1" applyAlignment="1"/>
    <xf numFmtId="0" fontId="4" fillId="0" borderId="2" xfId="0" applyFont="1" applyBorder="1" applyAlignment="1"/>
    <xf numFmtId="0" fontId="4" fillId="0" borderId="1" xfId="0" applyFont="1" applyBorder="1" applyAlignment="1">
      <alignment horizontal="center"/>
    </xf>
    <xf numFmtId="0" fontId="4" fillId="0" borderId="7" xfId="0" quotePrefix="1" applyFont="1" applyBorder="1" applyAlignment="1">
      <alignment horizontal="left"/>
    </xf>
    <xf numFmtId="0" fontId="4" fillId="0" borderId="7" xfId="0" applyFont="1" applyBorder="1" applyAlignment="1"/>
    <xf numFmtId="0" fontId="4" fillId="0" borderId="13" xfId="0" applyFont="1" applyBorder="1" applyAlignment="1"/>
    <xf numFmtId="0" fontId="4" fillId="0" borderId="9" xfId="0" quotePrefix="1" applyFont="1" applyBorder="1" applyAlignment="1">
      <alignment horizontal="center"/>
    </xf>
    <xf numFmtId="0" fontId="4" fillId="0" borderId="4" xfId="0" applyFont="1" applyBorder="1" applyAlignment="1">
      <alignment horizontal="center"/>
    </xf>
    <xf numFmtId="0" fontId="4" fillId="0" borderId="16" xfId="0" applyFont="1" applyBorder="1" applyAlignment="1">
      <alignment horizontal="left" vertical="center"/>
    </xf>
    <xf numFmtId="0" fontId="11" fillId="0" borderId="14" xfId="0" applyFont="1" applyBorder="1" applyAlignment="1">
      <alignment horizontal="left" vertical="center" wrapText="1"/>
    </xf>
    <xf numFmtId="0" fontId="9" fillId="0" borderId="4" xfId="0" applyFont="1" applyBorder="1"/>
    <xf numFmtId="0" fontId="4" fillId="0" borderId="17" xfId="0" applyFont="1" applyBorder="1" applyAlignment="1">
      <alignment horizontal="left" vertical="center"/>
    </xf>
    <xf numFmtId="0" fontId="4" fillId="0" borderId="6" xfId="0" applyFont="1" applyBorder="1"/>
    <xf numFmtId="0" fontId="4" fillId="0" borderId="4" xfId="0" applyFont="1" applyBorder="1"/>
    <xf numFmtId="0" fontId="10" fillId="0" borderId="16" xfId="0" applyFont="1" applyBorder="1" applyAlignment="1">
      <alignment horizontal="left" vertical="center" wrapText="1"/>
    </xf>
    <xf numFmtId="0" fontId="4" fillId="0" borderId="5" xfId="0" applyFont="1" applyBorder="1"/>
    <xf numFmtId="0" fontId="5" fillId="0" borderId="24" xfId="0" applyFont="1" applyBorder="1" applyAlignment="1">
      <alignment horizontal="center" vertical="center" textRotation="255" wrapText="1"/>
    </xf>
    <xf numFmtId="0" fontId="4" fillId="0" borderId="2" xfId="0" applyFont="1" applyFill="1" applyBorder="1" applyAlignment="1">
      <alignment vertical="center" wrapText="1"/>
    </xf>
    <xf numFmtId="0" fontId="6" fillId="0" borderId="19"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20" xfId="0" applyFont="1" applyFill="1" applyBorder="1" applyAlignment="1">
      <alignment horizontal="center" vertical="center"/>
    </xf>
    <xf numFmtId="0" fontId="5" fillId="0" borderId="0" xfId="0" applyFont="1" applyBorder="1" applyAlignment="1">
      <alignment horizontal="center" vertical="center" textRotation="255"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0" xfId="0" applyFont="1" applyBorder="1"/>
    <xf numFmtId="0" fontId="13" fillId="0" borderId="0" xfId="0" applyFont="1" applyFill="1" applyBorder="1" applyAlignment="1">
      <alignment horizontal="center" vertical="center"/>
    </xf>
    <xf numFmtId="0" fontId="4" fillId="0" borderId="0" xfId="0" applyFont="1" applyBorder="1" applyAlignment="1"/>
    <xf numFmtId="0" fontId="4" fillId="0" borderId="0" xfId="0" quotePrefix="1" applyFont="1" applyBorder="1" applyAlignment="1">
      <alignment horizontal="left"/>
    </xf>
    <xf numFmtId="0" fontId="4" fillId="0" borderId="0" xfId="0" applyFont="1" applyFill="1" applyBorder="1" applyAlignment="1"/>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5" fillId="0" borderId="2" xfId="0" applyFont="1" applyBorder="1" applyAlignment="1">
      <alignment horizontal="center" vertical="center" textRotation="255" wrapText="1"/>
    </xf>
    <xf numFmtId="0" fontId="5" fillId="0" borderId="2" xfId="0" applyFont="1" applyBorder="1" applyAlignment="1">
      <alignment horizontal="center" vertical="center"/>
    </xf>
    <xf numFmtId="0" fontId="11" fillId="0" borderId="27" xfId="0" applyFont="1" applyBorder="1" applyAlignment="1">
      <alignment horizontal="left" vertical="center" wrapText="1"/>
    </xf>
    <xf numFmtId="0" fontId="12" fillId="0" borderId="0" xfId="0" applyFont="1" applyFill="1" applyBorder="1" applyAlignment="1">
      <alignment horizontal="center" vertical="center" wrapText="1"/>
    </xf>
    <xf numFmtId="0" fontId="12" fillId="0" borderId="0" xfId="0" applyFont="1" applyBorder="1" applyAlignment="1">
      <alignment horizontal="center" vertical="center"/>
    </xf>
    <xf numFmtId="0" fontId="4" fillId="3" borderId="15" xfId="0" applyFont="1" applyFill="1" applyBorder="1" applyAlignment="1">
      <alignment horizontal="center" vertical="center"/>
    </xf>
    <xf numFmtId="0" fontId="5" fillId="0" borderId="11" xfId="0" applyFont="1" applyBorder="1" applyAlignment="1">
      <alignment horizontal="center" vertical="center"/>
    </xf>
    <xf numFmtId="0" fontId="10" fillId="0" borderId="39" xfId="0" applyFont="1" applyBorder="1" applyAlignment="1">
      <alignment horizontal="left" vertical="center" wrapText="1"/>
    </xf>
    <xf numFmtId="0" fontId="4" fillId="0" borderId="40" xfId="0" applyFont="1" applyBorder="1" applyAlignment="1">
      <alignment horizontal="left" vertical="center"/>
    </xf>
    <xf numFmtId="0" fontId="4" fillId="0" borderId="39" xfId="0" applyFont="1" applyBorder="1" applyAlignment="1">
      <alignment horizontal="left" vertical="center"/>
    </xf>
    <xf numFmtId="0" fontId="4" fillId="3" borderId="28" xfId="0" applyFont="1" applyFill="1" applyBorder="1" applyAlignment="1">
      <alignment horizontal="center" vertical="center"/>
    </xf>
    <xf numFmtId="0" fontId="10" fillId="0" borderId="41" xfId="0" applyFont="1" applyBorder="1" applyAlignment="1">
      <alignment horizontal="left" vertical="center" wrapText="1"/>
    </xf>
    <xf numFmtId="0" fontId="4" fillId="0" borderId="42" xfId="0" applyFont="1" applyBorder="1" applyAlignment="1">
      <alignment horizontal="left" vertical="center"/>
    </xf>
    <xf numFmtId="0" fontId="4" fillId="3" borderId="11" xfId="0" applyFont="1" applyFill="1" applyBorder="1" applyAlignment="1">
      <alignment horizontal="center" vertical="center"/>
    </xf>
    <xf numFmtId="0" fontId="5" fillId="0" borderId="20" xfId="0" applyFont="1" applyBorder="1" applyAlignment="1">
      <alignment horizontal="center" vertical="center"/>
    </xf>
    <xf numFmtId="0" fontId="4" fillId="0" borderId="0" xfId="0" applyFont="1" applyFill="1" applyBorder="1" applyAlignment="1">
      <alignment horizontal="right" vertical="center"/>
    </xf>
    <xf numFmtId="0" fontId="6" fillId="0" borderId="20" xfId="0" applyFont="1" applyFill="1" applyBorder="1" applyAlignment="1">
      <alignment horizontal="center" vertical="center" wrapText="1"/>
    </xf>
    <xf numFmtId="0" fontId="6" fillId="0" borderId="3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3" xfId="0" applyFont="1" applyFill="1" applyBorder="1" applyAlignment="1">
      <alignment horizontal="center" vertical="center"/>
    </xf>
    <xf numFmtId="0" fontId="4" fillId="0" borderId="44" xfId="0" applyFont="1" applyBorder="1"/>
    <xf numFmtId="0" fontId="4" fillId="3" borderId="28" xfId="0" applyFont="1" applyFill="1" applyBorder="1" applyAlignment="1">
      <alignment horizontal="center" vertical="center"/>
    </xf>
    <xf numFmtId="0" fontId="0" fillId="0" borderId="0" xfId="0" applyAlignment="1">
      <alignment horizontal="center"/>
    </xf>
    <xf numFmtId="0" fontId="11" fillId="2" borderId="14" xfId="0" applyFont="1" applyFill="1" applyBorder="1" applyAlignment="1">
      <alignment horizontal="left" vertical="center" wrapText="1"/>
    </xf>
    <xf numFmtId="0" fontId="4" fillId="0" borderId="30" xfId="0" applyFont="1" applyFill="1" applyBorder="1" applyAlignment="1">
      <alignment horizontal="right" vertical="center" wrapText="1"/>
    </xf>
    <xf numFmtId="0" fontId="7" fillId="0" borderId="0" xfId="0" applyFont="1" applyFill="1"/>
    <xf numFmtId="0" fontId="10" fillId="2" borderId="39" xfId="0" applyFont="1" applyFill="1" applyBorder="1" applyAlignment="1">
      <alignment horizontal="left" vertical="center" wrapText="1"/>
    </xf>
    <xf numFmtId="0" fontId="4" fillId="2" borderId="16" xfId="0" applyFont="1" applyFill="1" applyBorder="1" applyAlignment="1">
      <alignment horizontal="left" vertical="center"/>
    </xf>
    <xf numFmtId="0" fontId="10" fillId="2" borderId="14"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11" fillId="2" borderId="27"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4" fillId="2" borderId="17" xfId="0" applyFont="1" applyFill="1" applyBorder="1" applyAlignment="1">
      <alignment horizontal="left" vertical="center"/>
    </xf>
    <xf numFmtId="0" fontId="4" fillId="2" borderId="40" xfId="0" applyFont="1" applyFill="1" applyBorder="1" applyAlignment="1">
      <alignment horizontal="left" vertical="center"/>
    </xf>
    <xf numFmtId="0" fontId="7" fillId="0" borderId="0" xfId="0" applyFont="1" applyFill="1" applyAlignment="1">
      <alignment horizontal="left"/>
    </xf>
    <xf numFmtId="0" fontId="12" fillId="0" borderId="1" xfId="0" applyFont="1" applyFill="1" applyBorder="1" applyAlignment="1">
      <alignment horizontal="center" vertical="center" shrinkToFit="1"/>
    </xf>
    <xf numFmtId="0" fontId="4" fillId="0" borderId="0" xfId="0" applyFont="1" applyAlignment="1">
      <alignment shrinkToFit="1"/>
    </xf>
    <xf numFmtId="0" fontId="12" fillId="0" borderId="1" xfId="0" applyFont="1" applyBorder="1" applyAlignment="1">
      <alignment horizontal="center" vertical="center" shrinkToFit="1"/>
    </xf>
    <xf numFmtId="0" fontId="4" fillId="0" borderId="6" xfId="0" applyFont="1" applyBorder="1" applyAlignment="1">
      <alignment wrapText="1"/>
    </xf>
    <xf numFmtId="0" fontId="4" fillId="0" borderId="4" xfId="0" applyFont="1" applyBorder="1" applyAlignment="1">
      <alignment vertical="top" wrapText="1"/>
    </xf>
    <xf numFmtId="0" fontId="11" fillId="0" borderId="14" xfId="0" applyFont="1" applyFill="1" applyBorder="1" applyAlignment="1">
      <alignment horizontal="left" vertical="center" wrapText="1"/>
    </xf>
    <xf numFmtId="0" fontId="10" fillId="0" borderId="47" xfId="0" applyFont="1" applyBorder="1" applyAlignment="1">
      <alignment horizontal="left" vertical="center" wrapText="1"/>
    </xf>
    <xf numFmtId="0" fontId="11" fillId="0" borderId="48" xfId="0" applyFont="1" applyBorder="1" applyAlignment="1">
      <alignment horizontal="left" vertical="center" wrapText="1"/>
    </xf>
    <xf numFmtId="0" fontId="10" fillId="0" borderId="29" xfId="0" quotePrefix="1" applyFont="1" applyBorder="1" applyAlignment="1">
      <alignment horizontal="center" vertical="center" wrapText="1"/>
    </xf>
    <xf numFmtId="0" fontId="10" fillId="0" borderId="35" xfId="0" quotePrefix="1" applyFont="1" applyBorder="1" applyAlignment="1">
      <alignment horizontal="center" vertical="center" wrapText="1"/>
    </xf>
    <xf numFmtId="0" fontId="15" fillId="0" borderId="53" xfId="0" applyFont="1" applyBorder="1" applyAlignment="1">
      <alignment horizontal="left" vertical="center" wrapText="1"/>
    </xf>
    <xf numFmtId="0" fontId="10" fillId="0" borderId="14" xfId="0" applyFont="1" applyBorder="1" applyAlignment="1">
      <alignment vertical="center" wrapText="1"/>
    </xf>
    <xf numFmtId="176" fontId="7" fillId="3" borderId="26" xfId="0" applyNumberFormat="1" applyFont="1" applyFill="1" applyBorder="1" applyAlignment="1">
      <alignment vertical="center"/>
    </xf>
    <xf numFmtId="176" fontId="7" fillId="3" borderId="15" xfId="0" applyNumberFormat="1" applyFont="1" applyFill="1" applyBorder="1" applyAlignment="1">
      <alignment vertical="center"/>
    </xf>
    <xf numFmtId="177" fontId="7" fillId="3" borderId="15" xfId="0" applyNumberFormat="1" applyFont="1" applyFill="1" applyBorder="1" applyAlignment="1">
      <alignment vertical="center"/>
    </xf>
    <xf numFmtId="0" fontId="16" fillId="0" borderId="0" xfId="0" applyFont="1" applyFill="1" applyBorder="1" applyAlignment="1">
      <alignment horizontal="center" vertical="center"/>
    </xf>
    <xf numFmtId="0" fontId="4" fillId="0" borderId="54" xfId="0" applyFont="1" applyBorder="1" applyAlignment="1">
      <alignment horizontal="left" vertical="center"/>
    </xf>
    <xf numFmtId="0" fontId="4" fillId="0" borderId="13" xfId="0" applyFont="1" applyBorder="1"/>
    <xf numFmtId="0" fontId="4" fillId="0" borderId="59" xfId="0" applyFont="1" applyBorder="1" applyAlignment="1">
      <alignment horizontal="left" vertical="center"/>
    </xf>
    <xf numFmtId="0" fontId="4" fillId="3" borderId="60" xfId="0" applyFont="1" applyFill="1" applyBorder="1" applyAlignment="1">
      <alignment horizontal="center" vertical="center"/>
    </xf>
    <xf numFmtId="0" fontId="4" fillId="0" borderId="23" xfId="0" applyFont="1" applyBorder="1"/>
    <xf numFmtId="0" fontId="11" fillId="0" borderId="55" xfId="0" applyFont="1" applyFill="1" applyBorder="1" applyAlignment="1">
      <alignment horizontal="center" vertical="center"/>
    </xf>
    <xf numFmtId="0" fontId="4" fillId="0" borderId="47" xfId="0" applyFont="1" applyBorder="1" applyAlignment="1">
      <alignment horizontal="left" vertical="center"/>
    </xf>
    <xf numFmtId="0" fontId="4" fillId="0" borderId="63" xfId="0" applyFont="1" applyBorder="1" applyAlignment="1">
      <alignment horizontal="left" vertical="center"/>
    </xf>
    <xf numFmtId="0" fontId="4" fillId="0" borderId="5" xfId="0" applyFont="1" applyBorder="1" applyAlignment="1">
      <alignment wrapText="1"/>
    </xf>
    <xf numFmtId="0" fontId="4" fillId="3" borderId="65" xfId="0" applyFont="1" applyFill="1" applyBorder="1" applyAlignment="1">
      <alignment horizontal="center" vertical="center"/>
    </xf>
    <xf numFmtId="0" fontId="4" fillId="0" borderId="2" xfId="0" quotePrefix="1"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right" vertical="center"/>
    </xf>
    <xf numFmtId="0" fontId="4" fillId="0" borderId="3" xfId="0" applyFont="1" applyBorder="1" applyAlignment="1">
      <alignment vertical="center"/>
    </xf>
    <xf numFmtId="0" fontId="4" fillId="0" borderId="1" xfId="0" applyFont="1" applyBorder="1" applyAlignment="1">
      <alignment horizontal="center" vertical="center"/>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4" fillId="0" borderId="66" xfId="0" applyFont="1" applyFill="1" applyBorder="1" applyAlignment="1">
      <alignment horizontal="center" vertical="center"/>
    </xf>
    <xf numFmtId="0" fontId="4" fillId="0" borderId="17" xfId="0" applyFont="1" applyFill="1" applyBorder="1" applyAlignment="1">
      <alignment horizontal="center" vertical="center"/>
    </xf>
    <xf numFmtId="0" fontId="11" fillId="0" borderId="14" xfId="0" applyFont="1" applyBorder="1" applyAlignment="1">
      <alignment horizontal="center" vertical="center" wrapText="1"/>
    </xf>
    <xf numFmtId="0" fontId="2" fillId="0" borderId="9" xfId="0" applyFont="1" applyBorder="1" applyAlignment="1">
      <alignment horizontal="center" vertical="center"/>
    </xf>
    <xf numFmtId="0" fontId="2" fillId="0" borderId="18" xfId="0" applyFont="1" applyBorder="1" applyAlignment="1">
      <alignment horizontal="center" vertical="center"/>
    </xf>
    <xf numFmtId="0" fontId="5" fillId="0" borderId="13"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12" xfId="0" applyFont="1" applyBorder="1" applyAlignment="1">
      <alignment horizontal="center" vertical="center"/>
    </xf>
    <xf numFmtId="0" fontId="4" fillId="0" borderId="67" xfId="0" applyFont="1" applyFill="1" applyBorder="1" applyAlignment="1">
      <alignment horizontal="center" vertical="center"/>
    </xf>
    <xf numFmtId="0" fontId="17" fillId="0" borderId="43" xfId="0" applyFont="1" applyBorder="1" applyAlignment="1">
      <alignment horizontal="left" vertical="center" wrapText="1"/>
    </xf>
    <xf numFmtId="0" fontId="4" fillId="0" borderId="3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4" fillId="0" borderId="9"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4" fillId="0" borderId="18"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2" borderId="21" xfId="0" quotePrefix="1" applyFont="1" applyFill="1" applyBorder="1" applyAlignment="1">
      <alignment horizontal="center"/>
    </xf>
    <xf numFmtId="0" fontId="4" fillId="2" borderId="31" xfId="0" quotePrefix="1" applyFont="1" applyFill="1" applyBorder="1" applyAlignment="1">
      <alignment horizontal="center"/>
    </xf>
    <xf numFmtId="0" fontId="4" fillId="2" borderId="37" xfId="0" quotePrefix="1" applyFont="1" applyFill="1" applyBorder="1" applyAlignment="1">
      <alignment horizontal="center"/>
    </xf>
    <xf numFmtId="0" fontId="4" fillId="2" borderId="38" xfId="0" quotePrefix="1" applyFont="1" applyFill="1" applyBorder="1" applyAlignment="1">
      <alignment horizontal="center"/>
    </xf>
    <xf numFmtId="0" fontId="11" fillId="0" borderId="4"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32"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4" xfId="0" applyFont="1" applyBorder="1" applyAlignment="1">
      <alignment horizontal="center" vertical="center" textRotation="255" wrapText="1"/>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34" xfId="0" applyFont="1" applyBorder="1" applyAlignment="1">
      <alignment horizontal="left" vertical="center" wrapText="1"/>
    </xf>
    <xf numFmtId="0" fontId="14" fillId="0" borderId="4"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4" fillId="0" borderId="4" xfId="0" applyFont="1" applyBorder="1" applyAlignment="1">
      <alignment horizontal="left" wrapText="1"/>
    </xf>
    <xf numFmtId="0" fontId="4" fillId="0" borderId="6" xfId="0" applyFont="1" applyBorder="1" applyAlignment="1">
      <alignment horizontal="left" wrapText="1"/>
    </xf>
    <xf numFmtId="0" fontId="4" fillId="0" borderId="4" xfId="0" applyFont="1" applyBorder="1" applyAlignment="1">
      <alignment horizontal="left"/>
    </xf>
    <xf numFmtId="0" fontId="4" fillId="0" borderId="6"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xf>
    <xf numFmtId="0" fontId="4" fillId="0" borderId="24" xfId="0" applyFont="1" applyBorder="1" applyAlignment="1">
      <alignment horizontal="center" vertical="center"/>
    </xf>
    <xf numFmtId="0" fontId="4" fillId="0" borderId="3" xfId="0" applyFont="1" applyBorder="1" applyAlignment="1">
      <alignment horizontal="center" vertical="center"/>
    </xf>
    <xf numFmtId="177" fontId="7" fillId="3" borderId="26" xfId="0" applyNumberFormat="1" applyFont="1" applyFill="1" applyBorder="1" applyAlignment="1">
      <alignment horizontal="center" vertical="center"/>
    </xf>
    <xf numFmtId="177" fontId="7" fillId="3" borderId="28"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3" fillId="0" borderId="7" xfId="0" applyFont="1" applyFill="1" applyBorder="1" applyAlignment="1">
      <alignment horizontal="center" vertical="center"/>
    </xf>
    <xf numFmtId="0" fontId="16" fillId="0" borderId="0" xfId="0" applyFont="1" applyFill="1" applyBorder="1" applyAlignment="1">
      <alignment horizontal="center" vertical="center"/>
    </xf>
    <xf numFmtId="176" fontId="7" fillId="3" borderId="26" xfId="0" applyNumberFormat="1" applyFont="1" applyFill="1" applyBorder="1" applyAlignment="1">
      <alignment horizontal="center" vertical="center"/>
    </xf>
    <xf numFmtId="176" fontId="7" fillId="3" borderId="28" xfId="0" applyNumberFormat="1" applyFont="1" applyFill="1" applyBorder="1" applyAlignment="1">
      <alignment horizontal="center" vertical="center"/>
    </xf>
    <xf numFmtId="0" fontId="11" fillId="0" borderId="25" xfId="0" applyFont="1" applyBorder="1" applyAlignment="1">
      <alignment horizontal="left" vertical="center" wrapText="1"/>
    </xf>
    <xf numFmtId="0" fontId="11" fillId="0" borderId="27" xfId="0" applyFont="1" applyBorder="1" applyAlignment="1">
      <alignment horizontal="left" vertical="center" wrapText="1"/>
    </xf>
    <xf numFmtId="0" fontId="11" fillId="0" borderId="21"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48" xfId="0" applyFont="1" applyBorder="1" applyAlignment="1">
      <alignment horizontal="left" vertical="center" wrapText="1"/>
    </xf>
    <xf numFmtId="0" fontId="11" fillId="0" borderId="34" xfId="0" applyFont="1" applyBorder="1" applyAlignment="1">
      <alignment horizontal="left" vertical="center" wrapText="1"/>
    </xf>
    <xf numFmtId="0" fontId="3" fillId="0" borderId="0" xfId="0" applyFont="1" applyAlignment="1">
      <alignment horizontal="center"/>
    </xf>
    <xf numFmtId="0" fontId="4" fillId="0" borderId="0" xfId="0" applyFont="1" applyAlignment="1">
      <alignment horizontal="center"/>
    </xf>
    <xf numFmtId="0" fontId="4" fillId="0" borderId="24" xfId="0" quotePrefix="1" applyFont="1" applyBorder="1" applyAlignment="1">
      <alignment horizontal="center" vertical="center"/>
    </xf>
    <xf numFmtId="0" fontId="4" fillId="0" borderId="2" xfId="0" quotePrefix="1" applyFont="1" applyBorder="1" applyAlignment="1">
      <alignment horizontal="center" vertical="center"/>
    </xf>
    <xf numFmtId="0" fontId="4" fillId="0" borderId="0" xfId="0" applyFont="1" applyAlignment="1">
      <alignment horizontal="left" vertical="center" wrapText="1"/>
    </xf>
    <xf numFmtId="0" fontId="5" fillId="0" borderId="34" xfId="0" applyFont="1" applyBorder="1" applyAlignment="1">
      <alignment horizontal="center" vertical="center"/>
    </xf>
    <xf numFmtId="0" fontId="5" fillId="0" borderId="23" xfId="0" applyFont="1" applyBorder="1" applyAlignment="1">
      <alignment horizontal="center" vertical="center"/>
    </xf>
    <xf numFmtId="0" fontId="4" fillId="0" borderId="7" xfId="0" quotePrefix="1" applyFont="1" applyBorder="1" applyAlignment="1">
      <alignment horizontal="center"/>
    </xf>
    <xf numFmtId="0" fontId="4" fillId="0" borderId="13" xfId="0" quotePrefix="1" applyFont="1" applyBorder="1" applyAlignment="1">
      <alignment horizontal="center"/>
    </xf>
    <xf numFmtId="0" fontId="4" fillId="0" borderId="22" xfId="0" quotePrefix="1" applyFont="1" applyBorder="1" applyAlignment="1">
      <alignment horizontal="center"/>
    </xf>
    <xf numFmtId="0" fontId="4" fillId="0" borderId="23" xfId="0" quotePrefix="1" applyFont="1" applyBorder="1" applyAlignment="1">
      <alignment horizontal="center"/>
    </xf>
    <xf numFmtId="0" fontId="4" fillId="0" borderId="32" xfId="0" quotePrefix="1" applyFont="1" applyBorder="1" applyAlignment="1">
      <alignment horizontal="center"/>
    </xf>
    <xf numFmtId="0" fontId="4" fillId="0" borderId="33" xfId="0" quotePrefix="1" applyFont="1" applyBorder="1" applyAlignment="1">
      <alignment horizontal="center"/>
    </xf>
    <xf numFmtId="0" fontId="7" fillId="0" borderId="0" xfId="0" applyFont="1" applyFill="1" applyAlignment="1">
      <alignment horizontal="left" vertical="top"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10" fillId="0" borderId="4" xfId="0" applyFont="1" applyBorder="1" applyAlignment="1">
      <alignment horizontal="center" vertical="center" textRotation="255" shrinkToFit="1"/>
    </xf>
    <xf numFmtId="0" fontId="10" fillId="0" borderId="5" xfId="0" applyFont="1" applyBorder="1" applyAlignment="1">
      <alignment horizontal="center" vertical="center" textRotation="255" shrinkToFit="1"/>
    </xf>
    <xf numFmtId="0" fontId="14" fillId="0" borderId="4" xfId="0" applyFont="1" applyBorder="1" applyAlignment="1">
      <alignment horizontal="center" vertical="center" textRotation="255" shrinkToFit="1"/>
    </xf>
    <xf numFmtId="0" fontId="14" fillId="0" borderId="5"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4" xfId="0" applyFont="1" applyBorder="1" applyAlignment="1">
      <alignment horizontal="center" vertical="center"/>
    </xf>
    <xf numFmtId="0" fontId="5" fillId="0" borderId="6" xfId="0" applyFont="1" applyBorder="1" applyAlignment="1">
      <alignment horizontal="center" vertical="center"/>
    </xf>
    <xf numFmtId="177" fontId="7" fillId="0" borderId="56" xfId="0" applyNumberFormat="1" applyFont="1" applyFill="1" applyBorder="1" applyAlignment="1">
      <alignment horizontal="center" vertical="center"/>
    </xf>
    <xf numFmtId="177" fontId="7" fillId="0" borderId="57" xfId="0" applyNumberFormat="1" applyFont="1" applyFill="1" applyBorder="1" applyAlignment="1">
      <alignment horizontal="center" vertical="center"/>
    </xf>
    <xf numFmtId="177" fontId="11" fillId="0" borderId="25" xfId="0" applyNumberFormat="1" applyFont="1" applyFill="1" applyBorder="1" applyAlignment="1">
      <alignment horizontal="left" vertical="center" wrapText="1"/>
    </xf>
    <xf numFmtId="177" fontId="11" fillId="0" borderId="58" xfId="0" applyNumberFormat="1" applyFont="1" applyFill="1" applyBorder="1" applyAlignment="1">
      <alignment horizontal="left" vertical="center" wrapText="1"/>
    </xf>
    <xf numFmtId="177" fontId="7" fillId="0" borderId="61" xfId="0" applyNumberFormat="1" applyFont="1" applyFill="1" applyBorder="1" applyAlignment="1">
      <alignment horizontal="center" vertical="center"/>
    </xf>
    <xf numFmtId="177" fontId="7" fillId="0" borderId="62" xfId="0" applyNumberFormat="1" applyFont="1" applyFill="1" applyBorder="1" applyAlignment="1">
      <alignment horizontal="center" vertical="center"/>
    </xf>
    <xf numFmtId="177" fontId="7" fillId="3" borderId="10" xfId="0" applyNumberFormat="1" applyFont="1" applyFill="1" applyBorder="1" applyAlignment="1">
      <alignment horizontal="center" vertical="center"/>
    </xf>
    <xf numFmtId="0" fontId="4" fillId="0" borderId="26" xfId="0" applyFont="1" applyBorder="1" applyAlignment="1">
      <alignment horizontal="center" vertical="center"/>
    </xf>
    <xf numFmtId="0" fontId="4" fillId="0" borderId="10" xfId="0" applyFont="1" applyBorder="1" applyAlignment="1">
      <alignment horizontal="center" vertical="center"/>
    </xf>
    <xf numFmtId="0" fontId="4" fillId="0" borderId="2" xfId="0" quotePrefix="1" applyFont="1" applyBorder="1" applyAlignment="1">
      <alignment horizontal="center"/>
    </xf>
    <xf numFmtId="0" fontId="4" fillId="0" borderId="3" xfId="0" quotePrefix="1" applyFont="1" applyBorder="1" applyAlignment="1">
      <alignment horizontal="center"/>
    </xf>
    <xf numFmtId="0" fontId="4" fillId="0" borderId="24" xfId="0" quotePrefix="1" applyFont="1" applyBorder="1" applyAlignment="1">
      <alignment horizontal="center"/>
    </xf>
    <xf numFmtId="0" fontId="6" fillId="0" borderId="19"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15" xfId="0" applyFont="1" applyFill="1" applyBorder="1" applyAlignment="1">
      <alignment horizontal="center" vertical="center"/>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9"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34" xfId="0" applyFont="1" applyBorder="1" applyAlignment="1">
      <alignment horizontal="center" vertical="center" textRotation="255"/>
    </xf>
    <xf numFmtId="0" fontId="10" fillId="0" borderId="18" xfId="0" applyFont="1" applyBorder="1" applyAlignment="1">
      <alignment horizontal="center" vertical="center" textRotation="255"/>
    </xf>
    <xf numFmtId="0" fontId="10" fillId="0" borderId="23"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34"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9"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18"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46" xfId="0" applyFont="1" applyBorder="1" applyAlignment="1">
      <alignment horizontal="center" vertical="center"/>
    </xf>
    <xf numFmtId="0" fontId="4" fillId="0" borderId="30"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13" xfId="0" applyFont="1" applyBorder="1" applyAlignment="1">
      <alignment horizontal="left" vertical="center" wrapText="1"/>
    </xf>
    <xf numFmtId="0" fontId="9" fillId="0" borderId="18"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529167</xdr:colOff>
      <xdr:row>5</xdr:row>
      <xdr:rowOff>211668</xdr:rowOff>
    </xdr:from>
    <xdr:to>
      <xdr:col>15</xdr:col>
      <xdr:colOff>1090084</xdr:colOff>
      <xdr:row>10</xdr:row>
      <xdr:rowOff>105834</xdr:rowOff>
    </xdr:to>
    <xdr:sp macro="" textlink="">
      <xdr:nvSpPr>
        <xdr:cNvPr id="2" name="正方形/長方形 1"/>
        <xdr:cNvSpPr/>
      </xdr:nvSpPr>
      <xdr:spPr bwMode="auto">
        <a:xfrm>
          <a:off x="6688667" y="1333501"/>
          <a:ext cx="2063750" cy="1111250"/>
        </a:xfrm>
        <a:prstGeom prst="rect">
          <a:avLst/>
        </a:prstGeom>
        <a:ln w="12700">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1000" u="none">
              <a:latin typeface="HGｺﾞｼｯｸM" panose="020B0609000000000000" pitchFamily="49" charset="-128"/>
              <a:ea typeface="HGｺﾞｼｯｸM" panose="020B0609000000000000" pitchFamily="49" charset="-128"/>
            </a:rPr>
            <a:t>　事業者名：</a:t>
          </a:r>
          <a:r>
            <a:rPr kumimoji="1" lang="ja-JP" altLang="en-US" sz="1000" u="sng">
              <a:latin typeface="HGｺﾞｼｯｸM" panose="020B0609000000000000" pitchFamily="49" charset="-128"/>
              <a:ea typeface="HGｺﾞｼｯｸM" panose="020B0609000000000000" pitchFamily="49" charset="-128"/>
            </a:rPr>
            <a:t>　</a:t>
          </a:r>
          <a:endParaRPr kumimoji="1" lang="en-US" altLang="ja-JP" sz="1000" u="sng">
            <a:latin typeface="HGｺﾞｼｯｸM" panose="020B0609000000000000" pitchFamily="49" charset="-128"/>
            <a:ea typeface="HGｺﾞｼｯｸM" panose="020B0609000000000000" pitchFamily="49" charset="-128"/>
          </a:endParaRPr>
        </a:p>
        <a:p>
          <a:pPr algn="l"/>
          <a:r>
            <a:rPr kumimoji="1" lang="ja-JP" altLang="en-US" sz="1000">
              <a:latin typeface="HGｺﾞｼｯｸM" panose="020B0609000000000000" pitchFamily="49" charset="-128"/>
              <a:ea typeface="HGｺﾞｼｯｸM" panose="020B0609000000000000" pitchFamily="49" charset="-128"/>
            </a:rPr>
            <a:t>　採取場名：</a:t>
          </a:r>
          <a:endParaRPr kumimoji="1" lang="en-US" altLang="ja-JP" sz="1000">
            <a:latin typeface="HGｺﾞｼｯｸM" panose="020B0609000000000000" pitchFamily="49" charset="-128"/>
            <a:ea typeface="HGｺﾞｼｯｸM" panose="020B0609000000000000" pitchFamily="49" charset="-128"/>
          </a:endParaRPr>
        </a:p>
        <a:p>
          <a:pPr algn="l"/>
          <a:r>
            <a:rPr kumimoji="1" lang="ja-JP" altLang="en-US" sz="1000">
              <a:latin typeface="HGｺﾞｼｯｸM" panose="020B0609000000000000" pitchFamily="49" charset="-128"/>
              <a:ea typeface="HGｺﾞｼｯｸM" panose="020B0609000000000000" pitchFamily="49" charset="-128"/>
            </a:rPr>
            <a:t>　検査日：令和</a:t>
          </a:r>
          <a:r>
            <a:rPr kumimoji="1" lang="ja-JP" altLang="en-US" sz="1000" baseline="0">
              <a:latin typeface="HGｺﾞｼｯｸM" panose="020B0609000000000000" pitchFamily="49" charset="-128"/>
              <a:ea typeface="HGｺﾞｼｯｸM" panose="020B0609000000000000" pitchFamily="49" charset="-128"/>
            </a:rPr>
            <a:t>   </a:t>
          </a:r>
          <a:r>
            <a:rPr kumimoji="1" lang="ja-JP" altLang="en-US" sz="1000">
              <a:latin typeface="HGｺﾞｼｯｸM" panose="020B0609000000000000" pitchFamily="49" charset="-128"/>
              <a:ea typeface="HGｺﾞｼｯｸM" panose="020B0609000000000000" pitchFamily="49" charset="-128"/>
            </a:rPr>
            <a:t>年   月   日</a:t>
          </a:r>
          <a:endParaRPr kumimoji="1" lang="en-US" altLang="ja-JP" sz="1000">
            <a:latin typeface="HGｺﾞｼｯｸM" panose="020B0609000000000000" pitchFamily="49" charset="-128"/>
            <a:ea typeface="HGｺﾞｼｯｸM" panose="020B0609000000000000" pitchFamily="49" charset="-128"/>
          </a:endParaRPr>
        </a:p>
        <a:p>
          <a:pPr algn="l"/>
          <a:r>
            <a:rPr kumimoji="1" lang="ja-JP" altLang="en-US" sz="1000">
              <a:latin typeface="HGｺﾞｼｯｸM" panose="020B0609000000000000" pitchFamily="49" charset="-128"/>
              <a:ea typeface="HGｺﾞｼｯｸM" panose="020B0609000000000000" pitchFamily="49" charset="-128"/>
            </a:rPr>
            <a:t>　採点者</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事務</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a:t>
          </a:r>
          <a:endParaRPr kumimoji="1" lang="en-US" altLang="ja-JP" sz="1000">
            <a:latin typeface="HGｺﾞｼｯｸM" panose="020B0609000000000000" pitchFamily="49" charset="-128"/>
            <a:ea typeface="HGｺﾞｼｯｸM" panose="020B0609000000000000" pitchFamily="49" charset="-128"/>
          </a:endParaRPr>
        </a:p>
        <a:p>
          <a:pPr algn="l"/>
          <a:r>
            <a:rPr kumimoji="1" lang="ja-JP" altLang="en-US" sz="1000">
              <a:latin typeface="HGｺﾞｼｯｸM" panose="020B0609000000000000" pitchFamily="49" charset="-128"/>
              <a:ea typeface="HGｺﾞｼｯｸM" panose="020B0609000000000000" pitchFamily="49" charset="-128"/>
            </a:rPr>
            <a:t>　採点者</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技術</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90"/>
  <sheetViews>
    <sheetView showGridLines="0" showZeros="0" tabSelected="1" view="pageBreakPreview" topLeftCell="A13" zoomScale="90" zoomScaleNormal="90" zoomScaleSheetLayoutView="90" workbookViewId="0">
      <selection activeCell="P19" sqref="P19:P20"/>
    </sheetView>
  </sheetViews>
  <sheetFormatPr defaultColWidth="9" defaultRowHeight="13.5" x14ac:dyDescent="0.15"/>
  <cols>
    <col min="1" max="1" width="1.75" style="1" customWidth="1"/>
    <col min="2" max="2" width="2.625" style="38" customWidth="1"/>
    <col min="3" max="3" width="2.625" style="39" customWidth="1"/>
    <col min="4" max="4" width="3.125" style="39" customWidth="1"/>
    <col min="5" max="5" width="2.625" style="3" customWidth="1"/>
    <col min="6" max="6" width="12.625" style="3" customWidth="1"/>
    <col min="7" max="7" width="9.375" style="3" customWidth="1"/>
    <col min="8" max="8" width="3.625" style="3" customWidth="1"/>
    <col min="9" max="9" width="5.75" style="3" customWidth="1"/>
    <col min="10" max="10" width="8.125" style="3" customWidth="1"/>
    <col min="11" max="15" width="9.875" style="1" customWidth="1"/>
    <col min="16" max="16" width="17.25" style="1" customWidth="1"/>
    <col min="17" max="17" width="1.375" style="1" customWidth="1"/>
    <col min="18" max="22" width="3" style="1" customWidth="1"/>
    <col min="23" max="16384" width="9" style="1"/>
  </cols>
  <sheetData>
    <row r="1" spans="2:16" ht="18.95" customHeight="1" x14ac:dyDescent="0.2">
      <c r="C1" s="190" t="s">
        <v>153</v>
      </c>
      <c r="D1" s="190"/>
      <c r="E1" s="191"/>
      <c r="F1" s="191"/>
      <c r="G1" s="191"/>
      <c r="H1" s="191"/>
      <c r="I1" s="191"/>
      <c r="J1" s="191"/>
      <c r="K1" s="191"/>
      <c r="L1" s="191"/>
      <c r="M1" s="191"/>
      <c r="N1" s="191"/>
      <c r="O1" s="191"/>
      <c r="P1" s="191"/>
    </row>
    <row r="2" spans="2:16" ht="8.25" customHeight="1" x14ac:dyDescent="0.2">
      <c r="E2" s="2"/>
      <c r="K2" s="4"/>
      <c r="L2" s="4"/>
    </row>
    <row r="3" spans="2:16" s="5" customFormat="1" ht="18.75" customHeight="1" x14ac:dyDescent="0.15">
      <c r="B3" s="38"/>
      <c r="C3" s="39"/>
      <c r="D3" s="39"/>
      <c r="E3" s="6" t="s">
        <v>130</v>
      </c>
      <c r="F3" s="7"/>
      <c r="G3" s="7"/>
      <c r="H3" s="7"/>
      <c r="I3" s="7"/>
      <c r="J3" s="7"/>
    </row>
    <row r="4" spans="2:16" s="5" customFormat="1" ht="18.75" customHeight="1" x14ac:dyDescent="0.15">
      <c r="B4" s="38"/>
      <c r="C4" s="39"/>
      <c r="D4" s="39"/>
      <c r="E4" s="7" t="s">
        <v>131</v>
      </c>
      <c r="F4" s="7"/>
      <c r="G4" s="7"/>
      <c r="H4" s="7"/>
      <c r="I4" s="7"/>
      <c r="J4" s="7"/>
    </row>
    <row r="5" spans="2:16" s="5" customFormat="1" ht="18.75" customHeight="1" x14ac:dyDescent="0.15">
      <c r="B5" s="38"/>
      <c r="C5" s="39"/>
      <c r="D5" s="39"/>
      <c r="E5" s="6" t="s">
        <v>89</v>
      </c>
      <c r="F5" s="7"/>
      <c r="G5" s="7"/>
      <c r="H5" s="7"/>
      <c r="I5" s="7"/>
      <c r="J5" s="7"/>
    </row>
    <row r="6" spans="2:16" s="5" customFormat="1" ht="18.75" customHeight="1" x14ac:dyDescent="0.15">
      <c r="B6" s="39"/>
      <c r="C6" s="39"/>
      <c r="D6" s="39"/>
      <c r="E6" s="6" t="s">
        <v>90</v>
      </c>
      <c r="F6" s="8"/>
      <c r="G6" s="8"/>
      <c r="H6" s="8"/>
      <c r="I6" s="5" t="s">
        <v>7</v>
      </c>
    </row>
    <row r="7" spans="2:16" s="5" customFormat="1" ht="18.75" customHeight="1" x14ac:dyDescent="0.15">
      <c r="B7" s="39"/>
      <c r="C7" s="39"/>
      <c r="D7" s="39"/>
      <c r="E7" s="6" t="s">
        <v>91</v>
      </c>
      <c r="F7" s="8"/>
      <c r="G7" s="8"/>
      <c r="H7" s="8"/>
      <c r="I7" s="5" t="s">
        <v>8</v>
      </c>
    </row>
    <row r="8" spans="2:16" s="5" customFormat="1" ht="18.75" customHeight="1" x14ac:dyDescent="0.15">
      <c r="B8" s="39"/>
      <c r="C8" s="39"/>
      <c r="D8" s="39"/>
      <c r="E8" s="6" t="s">
        <v>92</v>
      </c>
      <c r="F8" s="7"/>
      <c r="G8" s="7"/>
      <c r="H8" s="7"/>
      <c r="I8" s="67" t="s">
        <v>9</v>
      </c>
    </row>
    <row r="9" spans="2:16" s="5" customFormat="1" ht="18.75" customHeight="1" x14ac:dyDescent="0.15">
      <c r="B9" s="39"/>
      <c r="C9" s="39"/>
      <c r="D9" s="39"/>
      <c r="E9" s="6" t="s">
        <v>93</v>
      </c>
      <c r="F9" s="7"/>
      <c r="G9" s="7"/>
      <c r="H9" s="7"/>
      <c r="I9" s="67" t="s">
        <v>10</v>
      </c>
    </row>
    <row r="10" spans="2:16" s="5" customFormat="1" ht="18.75" customHeight="1" x14ac:dyDescent="0.15">
      <c r="B10" s="39"/>
      <c r="C10" s="39"/>
      <c r="D10" s="39"/>
      <c r="E10" s="6" t="s">
        <v>94</v>
      </c>
      <c r="F10" s="7"/>
      <c r="G10" s="7"/>
      <c r="H10" s="7"/>
      <c r="I10" s="67" t="s">
        <v>11</v>
      </c>
    </row>
    <row r="11" spans="2:16" s="5" customFormat="1" ht="18.75" customHeight="1" x14ac:dyDescent="0.15">
      <c r="B11" s="39"/>
      <c r="C11" s="39"/>
      <c r="D11" s="39"/>
      <c r="E11" s="6" t="s">
        <v>95</v>
      </c>
      <c r="F11" s="7"/>
      <c r="G11" s="7"/>
      <c r="H11" s="7"/>
      <c r="I11" s="67" t="s">
        <v>51</v>
      </c>
    </row>
    <row r="12" spans="2:16" s="5" customFormat="1" ht="18.75" customHeight="1" x14ac:dyDescent="0.15">
      <c r="B12" s="39"/>
      <c r="C12" s="39"/>
      <c r="D12" s="39"/>
      <c r="E12" s="6" t="s">
        <v>96</v>
      </c>
      <c r="F12" s="7"/>
      <c r="G12" s="7"/>
      <c r="H12" s="7"/>
      <c r="I12" s="67" t="s">
        <v>133</v>
      </c>
      <c r="K12" s="77"/>
    </row>
    <row r="13" spans="2:16" s="5" customFormat="1" ht="18.75" customHeight="1" x14ac:dyDescent="0.15">
      <c r="B13" s="39"/>
      <c r="C13" s="39"/>
      <c r="D13" s="39"/>
      <c r="E13" s="6"/>
      <c r="F13" s="7"/>
      <c r="G13" s="7"/>
      <c r="H13" s="7"/>
      <c r="I13" s="203" t="s">
        <v>134</v>
      </c>
      <c r="J13" s="203"/>
      <c r="K13" s="203"/>
      <c r="L13" s="203"/>
      <c r="M13" s="203"/>
      <c r="N13" s="203"/>
      <c r="O13" s="203"/>
      <c r="P13" s="203"/>
    </row>
    <row r="14" spans="2:16" s="5" customFormat="1" ht="18.75" customHeight="1" x14ac:dyDescent="0.15">
      <c r="B14" s="39"/>
      <c r="C14" s="39"/>
      <c r="D14" s="39"/>
      <c r="E14" s="203" t="s">
        <v>132</v>
      </c>
      <c r="F14" s="203"/>
      <c r="G14" s="203"/>
      <c r="H14" s="203"/>
      <c r="I14" s="203"/>
      <c r="J14" s="203"/>
      <c r="K14" s="203"/>
      <c r="L14" s="203"/>
      <c r="M14" s="203"/>
      <c r="N14" s="203"/>
      <c r="O14" s="203"/>
      <c r="P14" s="203"/>
    </row>
    <row r="15" spans="2:16" ht="20.100000000000001" customHeight="1" thickBot="1" x14ac:dyDescent="0.2">
      <c r="C15" s="6" t="s">
        <v>0</v>
      </c>
      <c r="D15" s="3"/>
      <c r="I15" s="1"/>
      <c r="J15" s="1"/>
    </row>
    <row r="16" spans="2:16" ht="18" customHeight="1" thickBot="1" x14ac:dyDescent="0.2">
      <c r="B16" s="114"/>
      <c r="C16" s="120"/>
      <c r="D16" s="43"/>
      <c r="E16" s="104" t="s">
        <v>88</v>
      </c>
      <c r="F16" s="105"/>
      <c r="G16" s="106"/>
      <c r="H16" s="106"/>
      <c r="I16" s="107"/>
      <c r="J16" s="105"/>
      <c r="K16" s="192" t="s">
        <v>1</v>
      </c>
      <c r="L16" s="193"/>
      <c r="M16" s="193"/>
      <c r="N16" s="193"/>
      <c r="O16" s="193"/>
      <c r="P16" s="108" t="s">
        <v>6</v>
      </c>
    </row>
    <row r="17" spans="2:16" ht="15" customHeight="1" x14ac:dyDescent="0.15">
      <c r="B17" s="118"/>
      <c r="C17" s="195"/>
      <c r="D17" s="157" t="s">
        <v>85</v>
      </c>
      <c r="E17" s="197"/>
      <c r="F17" s="197"/>
      <c r="G17" s="197"/>
      <c r="H17" s="197"/>
      <c r="I17" s="198"/>
      <c r="J17" s="122" t="s">
        <v>59</v>
      </c>
      <c r="K17" s="146" t="s">
        <v>70</v>
      </c>
      <c r="L17" s="148" t="s">
        <v>69</v>
      </c>
      <c r="M17" s="148" t="s">
        <v>68</v>
      </c>
      <c r="N17" s="148" t="s">
        <v>71</v>
      </c>
      <c r="O17" s="201" t="s">
        <v>12</v>
      </c>
      <c r="P17" s="168"/>
    </row>
    <row r="18" spans="2:16" ht="15" customHeight="1" thickBot="1" x14ac:dyDescent="0.2">
      <c r="B18" s="119"/>
      <c r="C18" s="196"/>
      <c r="D18" s="158"/>
      <c r="E18" s="199"/>
      <c r="F18" s="199"/>
      <c r="G18" s="199"/>
      <c r="H18" s="199"/>
      <c r="I18" s="200"/>
      <c r="J18" s="48" t="s">
        <v>58</v>
      </c>
      <c r="K18" s="147"/>
      <c r="L18" s="149"/>
      <c r="M18" s="149"/>
      <c r="N18" s="149"/>
      <c r="O18" s="202"/>
      <c r="P18" s="169"/>
    </row>
    <row r="19" spans="2:16" ht="27" customHeight="1" x14ac:dyDescent="0.15">
      <c r="B19" s="128" t="s">
        <v>16</v>
      </c>
      <c r="C19" s="128" t="s">
        <v>77</v>
      </c>
      <c r="D19" s="154">
        <v>1</v>
      </c>
      <c r="E19" s="141" t="s">
        <v>103</v>
      </c>
      <c r="F19" s="141"/>
      <c r="G19" s="141"/>
      <c r="H19" s="141"/>
      <c r="I19" s="142"/>
      <c r="J19" s="53"/>
      <c r="K19" s="68"/>
      <c r="L19" s="69"/>
      <c r="M19" s="65" t="s">
        <v>66</v>
      </c>
      <c r="N19" s="65" t="s">
        <v>19</v>
      </c>
      <c r="O19" s="17" t="s">
        <v>20</v>
      </c>
      <c r="P19" s="164"/>
    </row>
    <row r="20" spans="2:16" ht="27" customHeight="1" thickBot="1" x14ac:dyDescent="0.2">
      <c r="B20" s="129"/>
      <c r="C20" s="130"/>
      <c r="D20" s="155"/>
      <c r="E20" s="144"/>
      <c r="F20" s="144"/>
      <c r="G20" s="144"/>
      <c r="H20" s="144"/>
      <c r="I20" s="145"/>
      <c r="J20" s="54"/>
      <c r="K20" s="50"/>
      <c r="L20" s="19"/>
      <c r="M20" s="47"/>
      <c r="N20" s="47"/>
      <c r="O20" s="47"/>
      <c r="P20" s="165"/>
    </row>
    <row r="21" spans="2:16" ht="27" customHeight="1" x14ac:dyDescent="0.15">
      <c r="B21" s="129"/>
      <c r="C21" s="128" t="s">
        <v>21</v>
      </c>
      <c r="D21" s="154">
        <v>2</v>
      </c>
      <c r="E21" s="140" t="s">
        <v>104</v>
      </c>
      <c r="F21" s="141"/>
      <c r="G21" s="141"/>
      <c r="H21" s="141"/>
      <c r="I21" s="142"/>
      <c r="J21" s="53"/>
      <c r="K21" s="51"/>
      <c r="L21" s="16"/>
      <c r="M21" s="17" t="s">
        <v>15</v>
      </c>
      <c r="N21" s="16"/>
      <c r="O21" s="17" t="s">
        <v>14</v>
      </c>
      <c r="P21" s="164"/>
    </row>
    <row r="22" spans="2:16" ht="27" customHeight="1" thickBot="1" x14ac:dyDescent="0.2">
      <c r="B22" s="130"/>
      <c r="C22" s="130"/>
      <c r="D22" s="155"/>
      <c r="E22" s="143"/>
      <c r="F22" s="144"/>
      <c r="G22" s="144"/>
      <c r="H22" s="144"/>
      <c r="I22" s="145"/>
      <c r="J22" s="54"/>
      <c r="K22" s="50"/>
      <c r="L22" s="19"/>
      <c r="M22" s="47"/>
      <c r="N22" s="19"/>
      <c r="O22" s="47"/>
      <c r="P22" s="165"/>
    </row>
    <row r="23" spans="2:16" ht="36.75" customHeight="1" x14ac:dyDescent="0.15">
      <c r="B23" s="131" t="s">
        <v>17</v>
      </c>
      <c r="C23" s="128" t="s">
        <v>22</v>
      </c>
      <c r="D23" s="154">
        <v>3</v>
      </c>
      <c r="E23" s="140" t="s">
        <v>98</v>
      </c>
      <c r="F23" s="141"/>
      <c r="G23" s="141"/>
      <c r="H23" s="141"/>
      <c r="I23" s="142"/>
      <c r="J23" s="53"/>
      <c r="K23" s="49"/>
      <c r="L23" s="22"/>
      <c r="M23" s="17" t="s">
        <v>33</v>
      </c>
      <c r="N23" s="17" t="s">
        <v>65</v>
      </c>
      <c r="O23" s="17" t="s">
        <v>37</v>
      </c>
      <c r="P23" s="168"/>
    </row>
    <row r="24" spans="2:16" ht="27" customHeight="1" thickBot="1" x14ac:dyDescent="0.2">
      <c r="B24" s="132"/>
      <c r="C24" s="130"/>
      <c r="D24" s="155"/>
      <c r="E24" s="159"/>
      <c r="F24" s="194"/>
      <c r="G24" s="194"/>
      <c r="H24" s="194"/>
      <c r="I24" s="161"/>
      <c r="J24" s="54"/>
      <c r="K24" s="50"/>
      <c r="L24" s="19"/>
      <c r="M24" s="47"/>
      <c r="N24" s="47"/>
      <c r="O24" s="47"/>
      <c r="P24" s="169"/>
    </row>
    <row r="25" spans="2:16" ht="36.75" customHeight="1" x14ac:dyDescent="0.15">
      <c r="B25" s="132"/>
      <c r="C25" s="150" t="s">
        <v>18</v>
      </c>
      <c r="D25" s="154">
        <v>4</v>
      </c>
      <c r="E25" s="140" t="s">
        <v>137</v>
      </c>
      <c r="F25" s="141"/>
      <c r="G25" s="141"/>
      <c r="H25" s="141"/>
      <c r="I25" s="142"/>
      <c r="J25" s="53"/>
      <c r="K25" s="44" t="s">
        <v>105</v>
      </c>
      <c r="L25" s="65" t="s">
        <v>106</v>
      </c>
      <c r="M25" s="70" t="s">
        <v>107</v>
      </c>
      <c r="N25" s="65" t="s">
        <v>108</v>
      </c>
      <c r="O25" s="17" t="s">
        <v>38</v>
      </c>
      <c r="P25" s="164"/>
    </row>
    <row r="26" spans="2:16" ht="27" customHeight="1" thickBot="1" x14ac:dyDescent="0.2">
      <c r="B26" s="133"/>
      <c r="C26" s="151"/>
      <c r="D26" s="155"/>
      <c r="E26" s="143"/>
      <c r="F26" s="144"/>
      <c r="G26" s="144"/>
      <c r="H26" s="144"/>
      <c r="I26" s="145"/>
      <c r="J26" s="54"/>
      <c r="K26" s="52"/>
      <c r="L26" s="47"/>
      <c r="M26" s="47"/>
      <c r="N26" s="47"/>
      <c r="O26" s="47"/>
      <c r="P26" s="165"/>
    </row>
    <row r="27" spans="2:16" ht="50.1" customHeight="1" x14ac:dyDescent="0.15">
      <c r="B27" s="128" t="s">
        <v>16</v>
      </c>
      <c r="C27" s="152" t="s">
        <v>78</v>
      </c>
      <c r="D27" s="154">
        <v>5</v>
      </c>
      <c r="E27" s="204" t="s">
        <v>79</v>
      </c>
      <c r="F27" s="140" t="s">
        <v>138</v>
      </c>
      <c r="G27" s="141"/>
      <c r="H27" s="141"/>
      <c r="I27" s="142"/>
      <c r="J27" s="71">
        <f>COUNTIF(J28,"○")*7</f>
        <v>0</v>
      </c>
      <c r="K27" s="72" t="s">
        <v>109</v>
      </c>
      <c r="L27" s="70" t="s">
        <v>110</v>
      </c>
      <c r="M27" s="65" t="s">
        <v>111</v>
      </c>
      <c r="N27" s="65" t="s">
        <v>108</v>
      </c>
      <c r="O27" s="17" t="s">
        <v>112</v>
      </c>
      <c r="P27" s="164"/>
    </row>
    <row r="28" spans="2:16" ht="27" customHeight="1" thickBot="1" x14ac:dyDescent="0.2">
      <c r="B28" s="129"/>
      <c r="C28" s="152"/>
      <c r="D28" s="155"/>
      <c r="E28" s="205"/>
      <c r="F28" s="143"/>
      <c r="G28" s="144"/>
      <c r="H28" s="144"/>
      <c r="I28" s="145"/>
      <c r="J28" s="55"/>
      <c r="K28" s="52"/>
      <c r="L28" s="47"/>
      <c r="M28" s="47"/>
      <c r="N28" s="47"/>
      <c r="O28" s="47"/>
      <c r="P28" s="165"/>
    </row>
    <row r="29" spans="2:16" ht="45" customHeight="1" x14ac:dyDescent="0.15">
      <c r="B29" s="129"/>
      <c r="C29" s="152"/>
      <c r="D29" s="154">
        <v>6</v>
      </c>
      <c r="E29" s="210" t="s">
        <v>4</v>
      </c>
      <c r="F29" s="140" t="s">
        <v>81</v>
      </c>
      <c r="G29" s="141"/>
      <c r="H29" s="141"/>
      <c r="I29" s="142"/>
      <c r="J29" s="71">
        <f>COUNTIF(J30,"○")*7</f>
        <v>0</v>
      </c>
      <c r="K29" s="73" t="s">
        <v>113</v>
      </c>
      <c r="L29" s="65" t="s">
        <v>111</v>
      </c>
      <c r="M29" s="65" t="s">
        <v>107</v>
      </c>
      <c r="N29" s="65" t="s">
        <v>108</v>
      </c>
      <c r="O29" s="17" t="s">
        <v>112</v>
      </c>
      <c r="P29" s="164"/>
    </row>
    <row r="30" spans="2:16" ht="27" customHeight="1" thickBot="1" x14ac:dyDescent="0.2">
      <c r="B30" s="129"/>
      <c r="C30" s="153"/>
      <c r="D30" s="155"/>
      <c r="E30" s="211"/>
      <c r="F30" s="143"/>
      <c r="G30" s="144"/>
      <c r="H30" s="144"/>
      <c r="I30" s="145"/>
      <c r="J30" s="55"/>
      <c r="K30" s="52"/>
      <c r="L30" s="47"/>
      <c r="M30" s="47"/>
      <c r="N30" s="47"/>
      <c r="O30" s="47"/>
      <c r="P30" s="165"/>
    </row>
    <row r="31" spans="2:16" ht="40.5" customHeight="1" x14ac:dyDescent="0.15">
      <c r="B31" s="129"/>
      <c r="C31" s="156" t="s">
        <v>80</v>
      </c>
      <c r="D31" s="157">
        <v>7</v>
      </c>
      <c r="E31" s="140" t="s">
        <v>99</v>
      </c>
      <c r="F31" s="141"/>
      <c r="G31" s="141"/>
      <c r="H31" s="141"/>
      <c r="I31" s="142"/>
      <c r="J31" s="53"/>
      <c r="K31" s="49"/>
      <c r="L31" s="22"/>
      <c r="M31" s="17" t="s">
        <v>23</v>
      </c>
      <c r="N31" s="17" t="s">
        <v>24</v>
      </c>
      <c r="O31" s="17" t="s">
        <v>25</v>
      </c>
      <c r="P31" s="21"/>
    </row>
    <row r="32" spans="2:16" ht="27" customHeight="1" thickBot="1" x14ac:dyDescent="0.2">
      <c r="B32" s="129"/>
      <c r="C32" s="153"/>
      <c r="D32" s="158"/>
      <c r="E32" s="143"/>
      <c r="F32" s="144"/>
      <c r="G32" s="144"/>
      <c r="H32" s="144"/>
      <c r="I32" s="145"/>
      <c r="J32" s="54"/>
      <c r="K32" s="50"/>
      <c r="L32" s="19"/>
      <c r="M32" s="47"/>
      <c r="N32" s="47"/>
      <c r="O32" s="47"/>
      <c r="P32" s="20"/>
    </row>
    <row r="33" spans="2:16" ht="27" customHeight="1" x14ac:dyDescent="0.15">
      <c r="B33" s="129"/>
      <c r="C33" s="132" t="s">
        <v>82</v>
      </c>
      <c r="D33" s="157">
        <v>8</v>
      </c>
      <c r="E33" s="140" t="s">
        <v>114</v>
      </c>
      <c r="F33" s="141"/>
      <c r="G33" s="141"/>
      <c r="H33" s="141"/>
      <c r="I33" s="142"/>
      <c r="J33" s="53"/>
      <c r="K33" s="49"/>
      <c r="L33" s="22"/>
      <c r="M33" s="65" t="s">
        <v>116</v>
      </c>
      <c r="N33" s="83" t="s">
        <v>136</v>
      </c>
      <c r="O33" s="17" t="s">
        <v>52</v>
      </c>
      <c r="P33" s="164"/>
    </row>
    <row r="34" spans="2:16" ht="27" customHeight="1" thickBot="1" x14ac:dyDescent="0.2">
      <c r="B34" s="129"/>
      <c r="C34" s="132"/>
      <c r="D34" s="158"/>
      <c r="E34" s="143"/>
      <c r="F34" s="144"/>
      <c r="G34" s="144"/>
      <c r="H34" s="144"/>
      <c r="I34" s="145"/>
      <c r="J34" s="54"/>
      <c r="K34" s="50"/>
      <c r="L34" s="19"/>
      <c r="M34" s="47"/>
      <c r="N34" s="47"/>
      <c r="O34" s="47"/>
      <c r="P34" s="167"/>
    </row>
    <row r="35" spans="2:16" ht="72.75" customHeight="1" x14ac:dyDescent="0.15">
      <c r="B35" s="129"/>
      <c r="C35" s="132"/>
      <c r="D35" s="157">
        <v>9</v>
      </c>
      <c r="E35" s="140" t="s">
        <v>115</v>
      </c>
      <c r="F35" s="141"/>
      <c r="G35" s="141"/>
      <c r="H35" s="141"/>
      <c r="I35" s="142"/>
      <c r="J35" s="53"/>
      <c r="K35" s="44" t="s">
        <v>117</v>
      </c>
      <c r="L35" s="17" t="s">
        <v>118</v>
      </c>
      <c r="M35" s="17" t="s">
        <v>119</v>
      </c>
      <c r="N35" s="17" t="s">
        <v>50</v>
      </c>
      <c r="O35" s="17" t="s">
        <v>47</v>
      </c>
      <c r="P35" s="164"/>
    </row>
    <row r="36" spans="2:16" ht="27" customHeight="1" thickBot="1" x14ac:dyDescent="0.2">
      <c r="B36" s="129"/>
      <c r="C36" s="132"/>
      <c r="D36" s="158"/>
      <c r="E36" s="143"/>
      <c r="F36" s="144"/>
      <c r="G36" s="144"/>
      <c r="H36" s="144"/>
      <c r="I36" s="145"/>
      <c r="J36" s="54"/>
      <c r="K36" s="52"/>
      <c r="L36" s="47"/>
      <c r="M36" s="47"/>
      <c r="N36" s="47"/>
      <c r="O36" s="47"/>
      <c r="P36" s="167"/>
    </row>
    <row r="37" spans="2:16" ht="71.25" customHeight="1" x14ac:dyDescent="0.15">
      <c r="B37" s="129"/>
      <c r="C37" s="131" t="s">
        <v>120</v>
      </c>
      <c r="D37" s="157">
        <v>10</v>
      </c>
      <c r="E37" s="135" t="s">
        <v>143</v>
      </c>
      <c r="F37" s="135"/>
      <c r="G37" s="135"/>
      <c r="H37" s="135"/>
      <c r="I37" s="136"/>
      <c r="J37" s="71">
        <f>COUNTIF(J38,"○")*7</f>
        <v>0</v>
      </c>
      <c r="K37" s="44" t="s">
        <v>53</v>
      </c>
      <c r="L37" s="17" t="s">
        <v>60</v>
      </c>
      <c r="M37" s="17" t="s">
        <v>34</v>
      </c>
      <c r="N37" s="17" t="s">
        <v>35</v>
      </c>
      <c r="O37" s="17" t="s">
        <v>54</v>
      </c>
      <c r="P37" s="164"/>
    </row>
    <row r="38" spans="2:16" ht="27" customHeight="1" thickBot="1" x14ac:dyDescent="0.2">
      <c r="B38" s="129"/>
      <c r="C38" s="133"/>
      <c r="D38" s="158"/>
      <c r="E38" s="138"/>
      <c r="F38" s="138"/>
      <c r="G38" s="138"/>
      <c r="H38" s="138"/>
      <c r="I38" s="139"/>
      <c r="J38" s="55"/>
      <c r="K38" s="52"/>
      <c r="L38" s="47"/>
      <c r="M38" s="47"/>
      <c r="N38" s="47"/>
      <c r="O38" s="47"/>
      <c r="P38" s="165"/>
    </row>
    <row r="39" spans="2:16" ht="39" customHeight="1" x14ac:dyDescent="0.15">
      <c r="B39" s="109"/>
      <c r="C39" s="131" t="s">
        <v>5</v>
      </c>
      <c r="D39" s="157">
        <v>11</v>
      </c>
      <c r="E39" s="140" t="s">
        <v>102</v>
      </c>
      <c r="F39" s="141"/>
      <c r="G39" s="141"/>
      <c r="H39" s="141"/>
      <c r="I39" s="142"/>
      <c r="J39" s="71">
        <f>COUNTIF(J40,"○")*7</f>
        <v>0</v>
      </c>
      <c r="K39" s="72" t="s">
        <v>33</v>
      </c>
      <c r="L39" s="65" t="s">
        <v>44</v>
      </c>
      <c r="M39" s="22"/>
      <c r="N39" s="17" t="s">
        <v>45</v>
      </c>
      <c r="O39" s="17" t="s">
        <v>36</v>
      </c>
      <c r="P39" s="164"/>
    </row>
    <row r="40" spans="2:16" ht="27" customHeight="1" thickBot="1" x14ac:dyDescent="0.2">
      <c r="B40" s="110"/>
      <c r="C40" s="133"/>
      <c r="D40" s="158"/>
      <c r="E40" s="143"/>
      <c r="F40" s="144"/>
      <c r="G40" s="144"/>
      <c r="H40" s="144"/>
      <c r="I40" s="145"/>
      <c r="J40" s="55"/>
      <c r="K40" s="63"/>
      <c r="L40" s="47"/>
      <c r="M40" s="19"/>
      <c r="N40" s="47"/>
      <c r="O40" s="47"/>
      <c r="P40" s="165"/>
    </row>
    <row r="41" spans="2:16" ht="19.5" customHeight="1" thickBot="1" x14ac:dyDescent="0.2">
      <c r="B41" s="114"/>
      <c r="C41" s="120"/>
      <c r="D41" s="43"/>
      <c r="E41" s="104" t="s">
        <v>88</v>
      </c>
      <c r="F41" s="105"/>
      <c r="G41" s="106"/>
      <c r="H41" s="106"/>
      <c r="I41" s="107"/>
      <c r="J41" s="105"/>
      <c r="K41" s="192" t="s">
        <v>1</v>
      </c>
      <c r="L41" s="193"/>
      <c r="M41" s="193"/>
      <c r="N41" s="193"/>
      <c r="O41" s="193"/>
      <c r="P41" s="108" t="s">
        <v>6</v>
      </c>
    </row>
    <row r="42" spans="2:16" ht="15" customHeight="1" x14ac:dyDescent="0.15">
      <c r="B42" s="118"/>
      <c r="C42" s="195"/>
      <c r="D42" s="157" t="s">
        <v>85</v>
      </c>
      <c r="E42" s="197"/>
      <c r="F42" s="197"/>
      <c r="G42" s="197"/>
      <c r="H42" s="197"/>
      <c r="I42" s="198"/>
      <c r="J42" s="122" t="s">
        <v>59</v>
      </c>
      <c r="K42" s="146" t="s">
        <v>70</v>
      </c>
      <c r="L42" s="148" t="s">
        <v>69</v>
      </c>
      <c r="M42" s="148" t="s">
        <v>68</v>
      </c>
      <c r="N42" s="148" t="s">
        <v>71</v>
      </c>
      <c r="O42" s="201" t="s">
        <v>12</v>
      </c>
      <c r="P42" s="168"/>
    </row>
    <row r="43" spans="2:16" ht="15" customHeight="1" thickBot="1" x14ac:dyDescent="0.2">
      <c r="B43" s="119"/>
      <c r="C43" s="196"/>
      <c r="D43" s="158"/>
      <c r="E43" s="199"/>
      <c r="F43" s="199"/>
      <c r="G43" s="199"/>
      <c r="H43" s="199"/>
      <c r="I43" s="200"/>
      <c r="J43" s="48" t="s">
        <v>58</v>
      </c>
      <c r="K43" s="147"/>
      <c r="L43" s="149"/>
      <c r="M43" s="149"/>
      <c r="N43" s="149"/>
      <c r="O43" s="202"/>
      <c r="P43" s="169"/>
    </row>
    <row r="44" spans="2:16" ht="34.5" customHeight="1" x14ac:dyDescent="0.15">
      <c r="B44" s="129" t="s">
        <v>156</v>
      </c>
      <c r="C44" s="206" t="s">
        <v>121</v>
      </c>
      <c r="D44" s="157">
        <v>12</v>
      </c>
      <c r="E44" s="140" t="s">
        <v>100</v>
      </c>
      <c r="F44" s="141"/>
      <c r="G44" s="141"/>
      <c r="H44" s="141"/>
      <c r="I44" s="142"/>
      <c r="J44" s="53"/>
      <c r="K44" s="68"/>
      <c r="L44" s="72" t="s">
        <v>28</v>
      </c>
      <c r="M44" s="65" t="s">
        <v>67</v>
      </c>
      <c r="N44" s="17" t="s">
        <v>29</v>
      </c>
      <c r="O44" s="17" t="s">
        <v>26</v>
      </c>
      <c r="P44" s="166"/>
    </row>
    <row r="45" spans="2:16" ht="27" customHeight="1" thickBot="1" x14ac:dyDescent="0.2">
      <c r="B45" s="129"/>
      <c r="C45" s="207"/>
      <c r="D45" s="158"/>
      <c r="E45" s="159"/>
      <c r="F45" s="160"/>
      <c r="G45" s="160"/>
      <c r="H45" s="160"/>
      <c r="I45" s="161"/>
      <c r="J45" s="54"/>
      <c r="K45" s="76"/>
      <c r="L45" s="63"/>
      <c r="M45" s="47"/>
      <c r="N45" s="47"/>
      <c r="O45" s="47"/>
      <c r="P45" s="167"/>
    </row>
    <row r="46" spans="2:16" ht="39" customHeight="1" x14ac:dyDescent="0.15">
      <c r="B46" s="129"/>
      <c r="C46" s="208" t="s">
        <v>122</v>
      </c>
      <c r="D46" s="157">
        <v>13</v>
      </c>
      <c r="E46" s="140" t="s">
        <v>123</v>
      </c>
      <c r="F46" s="141"/>
      <c r="G46" s="141"/>
      <c r="H46" s="141"/>
      <c r="I46" s="142"/>
      <c r="J46" s="53"/>
      <c r="K46" s="49"/>
      <c r="L46" s="22"/>
      <c r="M46" s="74"/>
      <c r="N46" s="65" t="s">
        <v>30</v>
      </c>
      <c r="O46" s="17" t="s">
        <v>26</v>
      </c>
      <c r="P46" s="164"/>
    </row>
    <row r="47" spans="2:16" ht="27" customHeight="1" thickBot="1" x14ac:dyDescent="0.2">
      <c r="B47" s="129"/>
      <c r="C47" s="209"/>
      <c r="D47" s="158"/>
      <c r="E47" s="143"/>
      <c r="F47" s="144"/>
      <c r="G47" s="144"/>
      <c r="H47" s="144"/>
      <c r="I47" s="145"/>
      <c r="J47" s="54"/>
      <c r="K47" s="50"/>
      <c r="L47" s="19"/>
      <c r="M47" s="75"/>
      <c r="N47" s="47"/>
      <c r="O47" s="47"/>
      <c r="P47" s="165"/>
    </row>
    <row r="48" spans="2:16" ht="36.75" customHeight="1" x14ac:dyDescent="0.15">
      <c r="B48" s="129"/>
      <c r="C48" s="162" t="s">
        <v>3</v>
      </c>
      <c r="D48" s="157">
        <v>14</v>
      </c>
      <c r="E48" s="140" t="s">
        <v>101</v>
      </c>
      <c r="F48" s="141"/>
      <c r="G48" s="141"/>
      <c r="H48" s="141"/>
      <c r="I48" s="142"/>
      <c r="J48" s="53"/>
      <c r="K48" s="44" t="s">
        <v>27</v>
      </c>
      <c r="L48" s="65" t="s">
        <v>75</v>
      </c>
      <c r="M48" s="74"/>
      <c r="N48" s="65" t="s">
        <v>76</v>
      </c>
      <c r="O48" s="17" t="s">
        <v>26</v>
      </c>
      <c r="P48" s="18"/>
    </row>
    <row r="49" spans="2:16" ht="27" customHeight="1" thickBot="1" x14ac:dyDescent="0.2">
      <c r="B49" s="130"/>
      <c r="C49" s="163"/>
      <c r="D49" s="158"/>
      <c r="E49" s="143"/>
      <c r="F49" s="144"/>
      <c r="G49" s="144"/>
      <c r="H49" s="144"/>
      <c r="I49" s="145"/>
      <c r="J49" s="54"/>
      <c r="K49" s="52"/>
      <c r="L49" s="47"/>
      <c r="M49" s="19"/>
      <c r="N49" s="47"/>
      <c r="O49" s="47"/>
      <c r="P49" s="20"/>
    </row>
    <row r="50" spans="2:16" ht="75" customHeight="1" x14ac:dyDescent="0.15">
      <c r="B50" s="244" t="s">
        <v>2</v>
      </c>
      <c r="C50" s="245"/>
      <c r="D50" s="157">
        <v>15</v>
      </c>
      <c r="E50" s="141" t="s">
        <v>159</v>
      </c>
      <c r="F50" s="141"/>
      <c r="G50" s="141"/>
      <c r="H50" s="141"/>
      <c r="I50" s="142"/>
      <c r="J50" s="53"/>
      <c r="K50" s="49"/>
      <c r="L50" s="22"/>
      <c r="M50" s="124"/>
      <c r="N50" s="17" t="s">
        <v>161</v>
      </c>
      <c r="O50" s="17" t="s">
        <v>160</v>
      </c>
      <c r="P50" s="21"/>
    </row>
    <row r="51" spans="2:16" ht="27" customHeight="1" thickBot="1" x14ac:dyDescent="0.2">
      <c r="B51" s="246"/>
      <c r="C51" s="247"/>
      <c r="D51" s="158"/>
      <c r="E51" s="144"/>
      <c r="F51" s="144"/>
      <c r="G51" s="144"/>
      <c r="H51" s="144"/>
      <c r="I51" s="145"/>
      <c r="J51" s="54"/>
      <c r="K51" s="50"/>
      <c r="L51" s="19"/>
      <c r="M51" s="123"/>
      <c r="N51" s="47"/>
      <c r="O51" s="47"/>
      <c r="P51" s="20"/>
    </row>
    <row r="52" spans="2:16" ht="27" customHeight="1" x14ac:dyDescent="0.15">
      <c r="B52" s="246"/>
      <c r="C52" s="247"/>
      <c r="D52" s="157">
        <v>16</v>
      </c>
      <c r="E52" s="141" t="s">
        <v>87</v>
      </c>
      <c r="F52" s="141"/>
      <c r="G52" s="141"/>
      <c r="H52" s="141"/>
      <c r="I52" s="142"/>
      <c r="J52" s="71">
        <f>COUNTIF(J53,"○")*3</f>
        <v>0</v>
      </c>
      <c r="K52" s="68"/>
      <c r="L52" s="74"/>
      <c r="M52" s="65" t="s">
        <v>31</v>
      </c>
      <c r="N52" s="65" t="s">
        <v>74</v>
      </c>
      <c r="O52" s="17" t="s">
        <v>32</v>
      </c>
      <c r="P52" s="164"/>
    </row>
    <row r="53" spans="2:16" ht="27" customHeight="1" thickBot="1" x14ac:dyDescent="0.2">
      <c r="B53" s="246"/>
      <c r="C53" s="247"/>
      <c r="D53" s="158"/>
      <c r="E53" s="144"/>
      <c r="F53" s="144"/>
      <c r="G53" s="144"/>
      <c r="H53" s="144"/>
      <c r="I53" s="145"/>
      <c r="J53" s="55"/>
      <c r="K53" s="50"/>
      <c r="L53" s="19"/>
      <c r="M53" s="47"/>
      <c r="N53" s="47"/>
      <c r="O53" s="47"/>
      <c r="P53" s="165"/>
    </row>
    <row r="54" spans="2:16" ht="36.75" customHeight="1" x14ac:dyDescent="0.15">
      <c r="B54" s="246"/>
      <c r="C54" s="247"/>
      <c r="D54" s="157">
        <v>17</v>
      </c>
      <c r="E54" s="140" t="s">
        <v>135</v>
      </c>
      <c r="F54" s="252"/>
      <c r="G54" s="252"/>
      <c r="H54" s="252"/>
      <c r="I54" s="253"/>
      <c r="J54" s="53"/>
      <c r="K54" s="49"/>
      <c r="L54" s="83" t="s">
        <v>48</v>
      </c>
      <c r="M54" s="74"/>
      <c r="N54" s="17" t="s">
        <v>49</v>
      </c>
      <c r="O54" s="17" t="s">
        <v>39</v>
      </c>
      <c r="P54" s="164"/>
    </row>
    <row r="55" spans="2:16" ht="27" customHeight="1" thickBot="1" x14ac:dyDescent="0.2">
      <c r="B55" s="246"/>
      <c r="C55" s="247"/>
      <c r="D55" s="158"/>
      <c r="E55" s="254"/>
      <c r="F55" s="255"/>
      <c r="G55" s="255"/>
      <c r="H55" s="255"/>
      <c r="I55" s="256"/>
      <c r="J55" s="54"/>
      <c r="K55" s="50"/>
      <c r="L55" s="47"/>
      <c r="M55" s="19"/>
      <c r="N55" s="47"/>
      <c r="O55" s="47"/>
      <c r="P55" s="165"/>
    </row>
    <row r="56" spans="2:16" ht="33" customHeight="1" x14ac:dyDescent="0.15">
      <c r="B56" s="246"/>
      <c r="C56" s="247"/>
      <c r="D56" s="157">
        <v>18</v>
      </c>
      <c r="E56" s="134" t="s">
        <v>139</v>
      </c>
      <c r="F56" s="135"/>
      <c r="G56" s="135"/>
      <c r="H56" s="135"/>
      <c r="I56" s="136"/>
      <c r="J56" s="53"/>
      <c r="K56" s="49"/>
      <c r="L56" s="74"/>
      <c r="M56" s="83" t="s">
        <v>140</v>
      </c>
      <c r="N56" s="83" t="s">
        <v>141</v>
      </c>
      <c r="O56" s="83" t="s">
        <v>142</v>
      </c>
      <c r="P56" s="18"/>
    </row>
    <row r="57" spans="2:16" ht="27" customHeight="1" thickBot="1" x14ac:dyDescent="0.2">
      <c r="B57" s="246"/>
      <c r="C57" s="247"/>
      <c r="D57" s="158"/>
      <c r="E57" s="137"/>
      <c r="F57" s="138"/>
      <c r="G57" s="138"/>
      <c r="H57" s="138"/>
      <c r="I57" s="139"/>
      <c r="J57" s="54"/>
      <c r="K57" s="50"/>
      <c r="L57" s="19"/>
      <c r="M57" s="47"/>
      <c r="N57" s="47"/>
      <c r="O57" s="47"/>
      <c r="P57" s="20"/>
    </row>
    <row r="58" spans="2:16" ht="27" customHeight="1" x14ac:dyDescent="0.15">
      <c r="B58" s="246"/>
      <c r="C58" s="247"/>
      <c r="D58" s="157">
        <v>19</v>
      </c>
      <c r="E58" s="134" t="s">
        <v>84</v>
      </c>
      <c r="F58" s="135"/>
      <c r="G58" s="135"/>
      <c r="H58" s="135"/>
      <c r="I58" s="136"/>
      <c r="J58" s="53"/>
      <c r="K58" s="72" t="s">
        <v>72</v>
      </c>
      <c r="L58" s="74"/>
      <c r="M58" s="74"/>
      <c r="N58" s="74"/>
      <c r="O58" s="65" t="s">
        <v>73</v>
      </c>
      <c r="P58" s="23"/>
    </row>
    <row r="59" spans="2:16" ht="27" customHeight="1" thickBot="1" x14ac:dyDescent="0.2">
      <c r="B59" s="246"/>
      <c r="C59" s="247"/>
      <c r="D59" s="158"/>
      <c r="E59" s="137"/>
      <c r="F59" s="138"/>
      <c r="G59" s="138"/>
      <c r="H59" s="138"/>
      <c r="I59" s="139"/>
      <c r="J59" s="54"/>
      <c r="K59" s="52"/>
      <c r="L59" s="19"/>
      <c r="M59" s="19"/>
      <c r="N59" s="19"/>
      <c r="O59" s="47"/>
      <c r="P59" s="81"/>
    </row>
    <row r="60" spans="2:16" ht="36.75" customHeight="1" x14ac:dyDescent="0.15">
      <c r="B60" s="246"/>
      <c r="C60" s="247"/>
      <c r="D60" s="157">
        <v>20</v>
      </c>
      <c r="E60" s="140" t="s">
        <v>57</v>
      </c>
      <c r="F60" s="141"/>
      <c r="G60" s="141"/>
      <c r="H60" s="141"/>
      <c r="I60" s="142"/>
      <c r="J60" s="53"/>
      <c r="K60" s="49"/>
      <c r="L60" s="17" t="s">
        <v>64</v>
      </c>
      <c r="M60" s="17" t="s">
        <v>56</v>
      </c>
      <c r="N60" s="17" t="s">
        <v>55</v>
      </c>
      <c r="O60" s="17" t="s">
        <v>42</v>
      </c>
      <c r="P60" s="82"/>
    </row>
    <row r="61" spans="2:16" ht="27" customHeight="1" thickBot="1" x14ac:dyDescent="0.2">
      <c r="B61" s="246"/>
      <c r="C61" s="247"/>
      <c r="D61" s="158"/>
      <c r="E61" s="143"/>
      <c r="F61" s="144"/>
      <c r="G61" s="144"/>
      <c r="H61" s="144"/>
      <c r="I61" s="145"/>
      <c r="J61" s="54"/>
      <c r="K61" s="50"/>
      <c r="L61" s="47"/>
      <c r="M61" s="47"/>
      <c r="N61" s="47"/>
      <c r="O61" s="47"/>
      <c r="P61" s="81"/>
    </row>
    <row r="62" spans="2:16" ht="37.5" customHeight="1" x14ac:dyDescent="0.15">
      <c r="B62" s="246"/>
      <c r="C62" s="247"/>
      <c r="D62" s="212">
        <v>21</v>
      </c>
      <c r="E62" s="140" t="s">
        <v>155</v>
      </c>
      <c r="F62" s="141"/>
      <c r="G62" s="141"/>
      <c r="H62" s="141"/>
      <c r="I62" s="142"/>
      <c r="J62" s="100"/>
      <c r="K62" s="101"/>
      <c r="L62" s="111"/>
      <c r="M62" s="125" t="s">
        <v>158</v>
      </c>
      <c r="N62" s="126"/>
      <c r="O62" s="127" t="s">
        <v>154</v>
      </c>
      <c r="P62" s="102"/>
    </row>
    <row r="63" spans="2:16" ht="27" customHeight="1" thickBot="1" x14ac:dyDescent="0.2">
      <c r="B63" s="246"/>
      <c r="C63" s="247"/>
      <c r="D63" s="213"/>
      <c r="E63" s="143"/>
      <c r="F63" s="144"/>
      <c r="G63" s="144"/>
      <c r="H63" s="144"/>
      <c r="I63" s="145"/>
      <c r="J63" s="54"/>
      <c r="K63" s="50"/>
      <c r="L63" s="112"/>
      <c r="M63" s="47"/>
      <c r="N63" s="123"/>
      <c r="O63" s="103"/>
      <c r="P63" s="102"/>
    </row>
    <row r="64" spans="2:16" ht="36.75" customHeight="1" x14ac:dyDescent="0.15">
      <c r="B64" s="246"/>
      <c r="C64" s="247"/>
      <c r="D64" s="157">
        <v>22</v>
      </c>
      <c r="E64" s="140" t="s">
        <v>124</v>
      </c>
      <c r="F64" s="141"/>
      <c r="G64" s="141"/>
      <c r="H64" s="141"/>
      <c r="I64" s="142"/>
      <c r="J64" s="53"/>
      <c r="K64" s="49"/>
      <c r="L64" s="22"/>
      <c r="M64" s="65" t="s">
        <v>125</v>
      </c>
      <c r="N64" s="74"/>
      <c r="O64" s="65" t="s">
        <v>126</v>
      </c>
      <c r="P64" s="21"/>
    </row>
    <row r="65" spans="2:16" ht="27" customHeight="1" thickBot="1" x14ac:dyDescent="0.2">
      <c r="B65" s="248"/>
      <c r="C65" s="249"/>
      <c r="D65" s="158"/>
      <c r="E65" s="143"/>
      <c r="F65" s="144"/>
      <c r="G65" s="144"/>
      <c r="H65" s="144"/>
      <c r="I65" s="145"/>
      <c r="J65" s="54"/>
      <c r="K65" s="50"/>
      <c r="L65" s="19"/>
      <c r="M65" s="47"/>
      <c r="N65" s="19"/>
      <c r="O65" s="47"/>
      <c r="P65" s="20"/>
    </row>
    <row r="66" spans="2:16" ht="24.75" customHeight="1" thickBot="1" x14ac:dyDescent="0.2">
      <c r="B66" s="114"/>
      <c r="C66" s="116"/>
      <c r="D66" s="42"/>
      <c r="E66" s="25"/>
      <c r="F66" s="25"/>
      <c r="G66" s="25"/>
      <c r="H66" s="25"/>
      <c r="I66" s="66"/>
      <c r="J66" s="28">
        <f>COUNTIF(J20:J65,"○")</f>
        <v>0</v>
      </c>
      <c r="K66" s="26">
        <f>COUNTIF(K20:K65,"○")+COUNTIF(K20:K65,"該当なし")</f>
        <v>0</v>
      </c>
      <c r="L66" s="27">
        <f>COUNTIF(L20:L65,"○")+COUNTIF(L20:L65,"該当なし")</f>
        <v>0</v>
      </c>
      <c r="M66" s="27">
        <f>COUNTIF(M20:M65,"○")+COUNTIF(M20:M65,"該当なし")</f>
        <v>0</v>
      </c>
      <c r="N66" s="27">
        <f>COUNTIF(N20:N65,"○")+COUNTIF(N20:N65,"該当なし")</f>
        <v>0</v>
      </c>
      <c r="O66" s="27">
        <f>COUNTIF(O20:O65,"○")+COUNTIF(O20:O65,"該当なし")</f>
        <v>0</v>
      </c>
      <c r="P66" s="56" t="s">
        <v>61</v>
      </c>
    </row>
    <row r="67" spans="2:16" ht="24.75" customHeight="1" thickBot="1" x14ac:dyDescent="0.2">
      <c r="B67" s="115"/>
      <c r="C67" s="117"/>
      <c r="D67" s="42"/>
      <c r="E67" s="25"/>
      <c r="F67" s="25"/>
      <c r="G67" s="25"/>
      <c r="H67" s="174"/>
      <c r="I67" s="251"/>
      <c r="J67" s="58">
        <f>SUM(J19:J65)</f>
        <v>0</v>
      </c>
      <c r="K67" s="59">
        <f>K66*7</f>
        <v>0</v>
      </c>
      <c r="L67" s="60">
        <f>L66*5</f>
        <v>0</v>
      </c>
      <c r="M67" s="60">
        <f>M66*3</f>
        <v>0</v>
      </c>
      <c r="N67" s="60">
        <f>N66*2</f>
        <v>0</v>
      </c>
      <c r="O67" s="61"/>
      <c r="P67" s="62"/>
    </row>
    <row r="68" spans="2:16" ht="24.75" customHeight="1" thickBot="1" x14ac:dyDescent="0.2">
      <c r="B68" s="41"/>
      <c r="C68" s="29"/>
      <c r="D68" s="29"/>
      <c r="E68" s="30"/>
      <c r="F68" s="30"/>
      <c r="G68" s="30"/>
      <c r="H68" s="30"/>
      <c r="I68" s="45"/>
      <c r="J68" s="45"/>
      <c r="K68" s="228">
        <f>SUM(K67:N67)</f>
        <v>0</v>
      </c>
      <c r="L68" s="229"/>
      <c r="M68" s="229"/>
      <c r="N68" s="229"/>
      <c r="O68" s="221" t="s">
        <v>62</v>
      </c>
      <c r="P68" s="222"/>
    </row>
    <row r="69" spans="2:16" ht="24.75" customHeight="1" thickBot="1" x14ac:dyDescent="0.2">
      <c r="B69" s="41"/>
      <c r="C69" s="29"/>
      <c r="D69" s="29"/>
      <c r="E69" s="30"/>
      <c r="F69" s="30"/>
      <c r="G69" s="30"/>
      <c r="H69" s="30"/>
      <c r="I69" s="45"/>
      <c r="J69" s="45"/>
      <c r="K69" s="226">
        <f>ROUNDDOWN(K68*100/(102-J67),0)</f>
        <v>0</v>
      </c>
      <c r="L69" s="227"/>
      <c r="M69" s="227"/>
      <c r="N69" s="227"/>
      <c r="O69" s="230" t="s">
        <v>63</v>
      </c>
      <c r="P69" s="231"/>
    </row>
    <row r="70" spans="2:16" ht="7.5" customHeight="1" thickBot="1" x14ac:dyDescent="0.2">
      <c r="C70" s="29"/>
      <c r="D70" s="29"/>
      <c r="E70" s="30"/>
      <c r="F70" s="30"/>
      <c r="G70" s="30"/>
      <c r="H70" s="30"/>
      <c r="I70" s="31"/>
      <c r="J70" s="31"/>
      <c r="K70" s="57"/>
      <c r="L70" s="32"/>
      <c r="M70" s="32"/>
      <c r="N70" s="32"/>
      <c r="O70" s="32"/>
      <c r="P70" s="33"/>
    </row>
    <row r="71" spans="2:16" ht="23.1" customHeight="1" thickBot="1" x14ac:dyDescent="0.2">
      <c r="B71" s="114"/>
      <c r="C71" s="120"/>
      <c r="D71" s="43"/>
      <c r="E71" s="223" t="s">
        <v>157</v>
      </c>
      <c r="F71" s="223"/>
      <c r="G71" s="223"/>
      <c r="H71" s="223"/>
      <c r="I71" s="224"/>
      <c r="J71" s="9"/>
      <c r="K71" s="225" t="s">
        <v>1</v>
      </c>
      <c r="L71" s="223"/>
      <c r="M71" s="223"/>
      <c r="N71" s="223"/>
      <c r="O71" s="223"/>
      <c r="P71" s="10" t="s">
        <v>6</v>
      </c>
    </row>
    <row r="72" spans="2:16" ht="23.1" customHeight="1" thickBot="1" x14ac:dyDescent="0.2">
      <c r="B72" s="119"/>
      <c r="C72" s="121"/>
      <c r="D72" s="56" t="s">
        <v>85</v>
      </c>
      <c r="E72" s="11"/>
      <c r="F72" s="12"/>
      <c r="G72" s="12"/>
      <c r="H72" s="12"/>
      <c r="I72" s="13"/>
      <c r="J72" s="12"/>
      <c r="K72" s="14" t="s">
        <v>40</v>
      </c>
      <c r="L72" s="86" t="s">
        <v>144</v>
      </c>
      <c r="M72" s="87" t="s">
        <v>145</v>
      </c>
      <c r="N72" s="223" t="s">
        <v>127</v>
      </c>
      <c r="O72" s="224"/>
      <c r="P72" s="15"/>
    </row>
    <row r="73" spans="2:16" ht="23.1" customHeight="1" x14ac:dyDescent="0.15">
      <c r="B73" s="238" t="s">
        <v>46</v>
      </c>
      <c r="C73" s="239"/>
      <c r="D73" s="157">
        <v>23</v>
      </c>
      <c r="E73" s="140" t="s">
        <v>128</v>
      </c>
      <c r="F73" s="141"/>
      <c r="G73" s="141"/>
      <c r="H73" s="141"/>
      <c r="I73" s="142"/>
      <c r="J73" s="53"/>
      <c r="K73" s="182" t="s">
        <v>43</v>
      </c>
      <c r="L73" s="180" t="s">
        <v>146</v>
      </c>
      <c r="M73" s="181"/>
      <c r="N73" s="184" t="s">
        <v>41</v>
      </c>
      <c r="O73" s="185"/>
      <c r="P73" s="21"/>
    </row>
    <row r="74" spans="2:16" ht="23.1" customHeight="1" x14ac:dyDescent="0.15">
      <c r="B74" s="240"/>
      <c r="C74" s="241"/>
      <c r="D74" s="250"/>
      <c r="E74" s="159"/>
      <c r="F74" s="160"/>
      <c r="G74" s="160"/>
      <c r="H74" s="160"/>
      <c r="I74" s="161"/>
      <c r="J74" s="84"/>
      <c r="K74" s="183"/>
      <c r="L74" s="85" t="s">
        <v>147</v>
      </c>
      <c r="M74" s="88" t="s">
        <v>148</v>
      </c>
      <c r="N74" s="186"/>
      <c r="O74" s="187"/>
      <c r="P74" s="23"/>
    </row>
    <row r="75" spans="2:16" ht="23.1" customHeight="1" thickBot="1" x14ac:dyDescent="0.2">
      <c r="B75" s="242"/>
      <c r="C75" s="243"/>
      <c r="D75" s="158"/>
      <c r="E75" s="143"/>
      <c r="F75" s="144"/>
      <c r="G75" s="144"/>
      <c r="H75" s="144"/>
      <c r="I75" s="145"/>
      <c r="J75" s="54"/>
      <c r="K75" s="47"/>
      <c r="L75" s="90"/>
      <c r="M75" s="91"/>
      <c r="N75" s="178"/>
      <c r="O75" s="179"/>
      <c r="P75" s="20"/>
    </row>
    <row r="76" spans="2:16" ht="23.1" customHeight="1" x14ac:dyDescent="0.15">
      <c r="B76" s="232" t="s">
        <v>86</v>
      </c>
      <c r="C76" s="233"/>
      <c r="D76" s="157">
        <v>24</v>
      </c>
      <c r="E76" s="140" t="s">
        <v>129</v>
      </c>
      <c r="F76" s="141"/>
      <c r="G76" s="141"/>
      <c r="H76" s="141"/>
      <c r="I76" s="142"/>
      <c r="J76" s="53"/>
      <c r="K76" s="113" t="s">
        <v>43</v>
      </c>
      <c r="L76" s="22"/>
      <c r="M76" s="89" t="s">
        <v>149</v>
      </c>
      <c r="N76" s="188" t="s">
        <v>150</v>
      </c>
      <c r="O76" s="189"/>
      <c r="P76" s="21"/>
    </row>
    <row r="77" spans="2:16" ht="23.1" customHeight="1" thickBot="1" x14ac:dyDescent="0.2">
      <c r="B77" s="234"/>
      <c r="C77" s="235"/>
      <c r="D77" s="158"/>
      <c r="E77" s="143"/>
      <c r="F77" s="144"/>
      <c r="G77" s="144"/>
      <c r="H77" s="144"/>
      <c r="I77" s="145"/>
      <c r="J77" s="54"/>
      <c r="K77" s="47"/>
      <c r="L77" s="19"/>
      <c r="M77" s="92"/>
      <c r="N77" s="172"/>
      <c r="O77" s="173"/>
      <c r="P77" s="20"/>
    </row>
    <row r="78" spans="2:16" ht="23.1" customHeight="1" x14ac:dyDescent="0.15">
      <c r="B78" s="234"/>
      <c r="C78" s="235"/>
      <c r="D78" s="212">
        <v>25</v>
      </c>
      <c r="E78" s="140" t="s">
        <v>151</v>
      </c>
      <c r="F78" s="141"/>
      <c r="G78" s="141"/>
      <c r="H78" s="141"/>
      <c r="I78" s="142"/>
      <c r="J78" s="94"/>
      <c r="K78" s="99" t="s">
        <v>58</v>
      </c>
      <c r="L78" s="214"/>
      <c r="M78" s="215"/>
      <c r="N78" s="216" t="s">
        <v>152</v>
      </c>
      <c r="O78" s="217"/>
      <c r="P78" s="95"/>
    </row>
    <row r="79" spans="2:16" ht="23.1" customHeight="1" thickBot="1" x14ac:dyDescent="0.2">
      <c r="B79" s="236"/>
      <c r="C79" s="237"/>
      <c r="D79" s="213"/>
      <c r="E79" s="143"/>
      <c r="F79" s="144"/>
      <c r="G79" s="144"/>
      <c r="H79" s="144"/>
      <c r="I79" s="145"/>
      <c r="J79" s="96"/>
      <c r="K79" s="97"/>
      <c r="L79" s="218"/>
      <c r="M79" s="219"/>
      <c r="N79" s="172"/>
      <c r="O79" s="220"/>
      <c r="P79" s="98"/>
    </row>
    <row r="80" spans="2:16" ht="8.25" customHeight="1" thickBot="1" x14ac:dyDescent="0.2">
      <c r="C80" s="29"/>
      <c r="D80" s="29"/>
      <c r="E80" s="30"/>
      <c r="F80" s="30"/>
      <c r="G80" s="30"/>
      <c r="H80" s="30"/>
      <c r="I80" s="30"/>
      <c r="J80" s="30"/>
      <c r="K80" s="34">
        <f>COUNTIF(K75:K77,"○")+COUNTIF(K75:K77,"該当なし")</f>
        <v>0</v>
      </c>
      <c r="L80" s="176"/>
      <c r="M80" s="176"/>
      <c r="N80" s="176"/>
      <c r="O80" s="176"/>
      <c r="P80" s="33"/>
    </row>
    <row r="81" spans="2:16" ht="27" customHeight="1" thickBot="1" x14ac:dyDescent="0.2">
      <c r="C81" s="24"/>
      <c r="D81" s="42"/>
      <c r="E81" s="25"/>
      <c r="F81" s="174" t="s">
        <v>97</v>
      </c>
      <c r="G81" s="174"/>
      <c r="H81" s="175"/>
      <c r="I81" s="78">
        <f>SUM(K81:O81)</f>
        <v>0</v>
      </c>
      <c r="J81" s="45"/>
      <c r="K81" s="93">
        <f>K80*0</f>
        <v>0</v>
      </c>
      <c r="L81" s="177">
        <f>-2*(L75)+(-5*(M75+M77))</f>
        <v>0</v>
      </c>
      <c r="M81" s="177"/>
      <c r="N81" s="177">
        <f>-10*(N75+N77)+(-10*(COUNTIF(N79,"○")))</f>
        <v>0</v>
      </c>
      <c r="O81" s="177"/>
      <c r="P81" s="33"/>
    </row>
    <row r="82" spans="2:16" ht="7.5" customHeight="1" thickBot="1" x14ac:dyDescent="0.2">
      <c r="C82" s="40"/>
      <c r="D82" s="40"/>
      <c r="I82" s="79"/>
    </row>
    <row r="83" spans="2:16" ht="27" customHeight="1" thickBot="1" x14ac:dyDescent="0.2">
      <c r="C83" s="40"/>
      <c r="D83" s="40"/>
      <c r="G83" s="170" t="s">
        <v>83</v>
      </c>
      <c r="H83" s="171"/>
      <c r="I83" s="80">
        <f>K69+I81</f>
        <v>0</v>
      </c>
      <c r="J83" s="46"/>
    </row>
    <row r="84" spans="2:16" ht="5.25" customHeight="1" x14ac:dyDescent="0.15"/>
    <row r="85" spans="2:16" s="33" customFormat="1" ht="24.95" customHeight="1" x14ac:dyDescent="0.15">
      <c r="B85" s="41"/>
      <c r="C85" s="40"/>
      <c r="D85" s="40"/>
      <c r="E85" s="36"/>
      <c r="F85" s="32"/>
      <c r="G85" s="32"/>
      <c r="H85" s="32"/>
      <c r="I85" s="35"/>
      <c r="J85" s="35"/>
    </row>
    <row r="86" spans="2:16" s="33" customFormat="1" ht="30" customHeight="1" x14ac:dyDescent="0.15">
      <c r="B86" s="41"/>
      <c r="C86" s="40"/>
      <c r="D86" s="40"/>
      <c r="E86" s="36"/>
      <c r="F86" t="s">
        <v>13</v>
      </c>
      <c r="G86" s="64">
        <v>1</v>
      </c>
      <c r="H86" s="37"/>
      <c r="I86" s="35"/>
      <c r="J86" s="35"/>
    </row>
    <row r="87" spans="2:16" x14ac:dyDescent="0.15">
      <c r="G87" s="64">
        <v>2</v>
      </c>
    </row>
    <row r="88" spans="2:16" x14ac:dyDescent="0.15">
      <c r="G88" s="64">
        <v>3</v>
      </c>
    </row>
    <row r="89" spans="2:16" x14ac:dyDescent="0.15">
      <c r="G89" s="64">
        <v>4</v>
      </c>
    </row>
    <row r="90" spans="2:16" x14ac:dyDescent="0.15">
      <c r="G90" s="64">
        <v>5</v>
      </c>
    </row>
  </sheetData>
  <mergeCells count="132">
    <mergeCell ref="D58:D59"/>
    <mergeCell ref="D50:D51"/>
    <mergeCell ref="E50:I51"/>
    <mergeCell ref="P39:P40"/>
    <mergeCell ref="E52:I53"/>
    <mergeCell ref="D62:D63"/>
    <mergeCell ref="E62:I63"/>
    <mergeCell ref="D33:D34"/>
    <mergeCell ref="B76:C79"/>
    <mergeCell ref="B73:C75"/>
    <mergeCell ref="C39:C40"/>
    <mergeCell ref="D39:D40"/>
    <mergeCell ref="E39:I40"/>
    <mergeCell ref="B50:C65"/>
    <mergeCell ref="E71:I71"/>
    <mergeCell ref="D76:D77"/>
    <mergeCell ref="E76:I77"/>
    <mergeCell ref="D64:D65"/>
    <mergeCell ref="D73:D75"/>
    <mergeCell ref="E64:I65"/>
    <mergeCell ref="H67:I67"/>
    <mergeCell ref="D56:D57"/>
    <mergeCell ref="D54:D55"/>
    <mergeCell ref="E54:I55"/>
    <mergeCell ref="D60:D61"/>
    <mergeCell ref="D78:D79"/>
    <mergeCell ref="E78:I79"/>
    <mergeCell ref="L78:M78"/>
    <mergeCell ref="N78:O78"/>
    <mergeCell ref="L79:M79"/>
    <mergeCell ref="N79:O79"/>
    <mergeCell ref="O68:P68"/>
    <mergeCell ref="N72:O72"/>
    <mergeCell ref="K71:O71"/>
    <mergeCell ref="K69:N69"/>
    <mergeCell ref="K68:N68"/>
    <mergeCell ref="O69:P69"/>
    <mergeCell ref="D37:D38"/>
    <mergeCell ref="D31:D32"/>
    <mergeCell ref="E35:I36"/>
    <mergeCell ref="B27:B38"/>
    <mergeCell ref="B44:B49"/>
    <mergeCell ref="K41:O41"/>
    <mergeCell ref="C42:C43"/>
    <mergeCell ref="D42:D43"/>
    <mergeCell ref="E42:I43"/>
    <mergeCell ref="K42:K43"/>
    <mergeCell ref="L42:L43"/>
    <mergeCell ref="M42:M43"/>
    <mergeCell ref="N42:N43"/>
    <mergeCell ref="O42:O43"/>
    <mergeCell ref="E27:E28"/>
    <mergeCell ref="F27:I28"/>
    <mergeCell ref="C44:C45"/>
    <mergeCell ref="C46:C47"/>
    <mergeCell ref="E29:E30"/>
    <mergeCell ref="E46:I47"/>
    <mergeCell ref="F29:I30"/>
    <mergeCell ref="D46:D47"/>
    <mergeCell ref="E33:I34"/>
    <mergeCell ref="D35:D36"/>
    <mergeCell ref="C1:P1"/>
    <mergeCell ref="K16:O16"/>
    <mergeCell ref="C19:C20"/>
    <mergeCell ref="E19:I20"/>
    <mergeCell ref="E21:I22"/>
    <mergeCell ref="E23:I24"/>
    <mergeCell ref="E25:I26"/>
    <mergeCell ref="D21:D22"/>
    <mergeCell ref="C21:C22"/>
    <mergeCell ref="C23:C24"/>
    <mergeCell ref="D23:D24"/>
    <mergeCell ref="D25:D26"/>
    <mergeCell ref="D19:D20"/>
    <mergeCell ref="C17:C18"/>
    <mergeCell ref="D17:D18"/>
    <mergeCell ref="E17:I18"/>
    <mergeCell ref="O17:O18"/>
    <mergeCell ref="I13:P13"/>
    <mergeCell ref="E14:P14"/>
    <mergeCell ref="P17:P18"/>
    <mergeCell ref="P21:P22"/>
    <mergeCell ref="P19:P20"/>
    <mergeCell ref="P23:P24"/>
    <mergeCell ref="P25:P26"/>
    <mergeCell ref="G83:H83"/>
    <mergeCell ref="N77:O77"/>
    <mergeCell ref="F81:H81"/>
    <mergeCell ref="L80:M80"/>
    <mergeCell ref="N80:O80"/>
    <mergeCell ref="L81:M81"/>
    <mergeCell ref="E73:I75"/>
    <mergeCell ref="N75:O75"/>
    <mergeCell ref="L73:M73"/>
    <mergeCell ref="K73:K74"/>
    <mergeCell ref="N73:O74"/>
    <mergeCell ref="N81:O81"/>
    <mergeCell ref="N76:O76"/>
    <mergeCell ref="P27:P28"/>
    <mergeCell ref="P44:P45"/>
    <mergeCell ref="P46:P47"/>
    <mergeCell ref="P52:P53"/>
    <mergeCell ref="P37:P38"/>
    <mergeCell ref="P33:P34"/>
    <mergeCell ref="P35:P36"/>
    <mergeCell ref="P42:P43"/>
    <mergeCell ref="P54:P55"/>
    <mergeCell ref="P29:P30"/>
    <mergeCell ref="B19:B22"/>
    <mergeCell ref="B23:B26"/>
    <mergeCell ref="E56:I57"/>
    <mergeCell ref="E58:I59"/>
    <mergeCell ref="E60:I61"/>
    <mergeCell ref="K17:K18"/>
    <mergeCell ref="L17:L18"/>
    <mergeCell ref="M17:M18"/>
    <mergeCell ref="N17:N18"/>
    <mergeCell ref="E48:I49"/>
    <mergeCell ref="E31:I32"/>
    <mergeCell ref="C25:C26"/>
    <mergeCell ref="C37:C38"/>
    <mergeCell ref="C27:C30"/>
    <mergeCell ref="D29:D30"/>
    <mergeCell ref="C31:C32"/>
    <mergeCell ref="C33:C36"/>
    <mergeCell ref="D52:D53"/>
    <mergeCell ref="D27:D28"/>
    <mergeCell ref="D48:D49"/>
    <mergeCell ref="E37:I38"/>
    <mergeCell ref="D44:D45"/>
    <mergeCell ref="E44:I45"/>
    <mergeCell ref="C48:C49"/>
  </mergeCells>
  <phoneticPr fontId="1"/>
  <dataValidations count="4">
    <dataValidation type="list" allowBlank="1" showInputMessage="1" showErrorMessage="1" sqref="L75:O75 M77:O77">
      <formula1>$G$85:$G$90</formula1>
    </dataValidation>
    <dataValidation type="list" allowBlank="1" showInputMessage="1" showErrorMessage="1" sqref="N79:O79">
      <formula1>$F$85:$F$86</formula1>
    </dataValidation>
    <dataValidation type="list" allowBlank="1" showInputMessage="1" showErrorMessage="1" sqref="M20 N20:O20 M22 O22 M24:O24 K26:O26 J28:O28 J30:O30 M32:O32 M34:O34 K36:O36 J38:O38 J40:L40 N40:O40 L45:O45 N47:O47 K49:L49 N49:O49 N51:O51 J53 M53:O53 L55 N55 O55 M57:O57 K59 O59 L61:O61 M63 O63 M65 O65 K75 K77 K79">
      <formula1>$F$85:$F$86</formula1>
    </dataValidation>
    <dataValidation type="list" allowBlank="1" showInputMessage="1" showErrorMessage="1" sqref="N63 L62:L63">
      <formula1>#REF!</formula1>
    </dataValidation>
  </dataValidations>
  <printOptions horizontalCentered="1" verticalCentered="1"/>
  <pageMargins left="0.59055118110236227" right="0.19685039370078741" top="0.39370078740157483" bottom="0.19685039370078741" header="0.51181102362204722" footer="0.35433070866141736"/>
  <pageSetup paperSize="9" scale="75" fitToHeight="2" orientation="portrait" r:id="rId1"/>
  <headerFooter alignWithMargins="0"/>
  <rowBreaks count="1" manualBreakCount="1">
    <brk id="40"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認可期間審査基準（R6.4.1施行）</vt:lpstr>
      <vt:lpstr>'認可期間審査基準（R6.4.1施行）'!Print_Area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エネルギー政策課　江口(51442)</cp:lastModifiedBy>
  <cp:lastPrinted>2024-02-28T01:38:22Z</cp:lastPrinted>
  <dcterms:created xsi:type="dcterms:W3CDTF">2003-01-08T07:01:33Z</dcterms:created>
  <dcterms:modified xsi:type="dcterms:W3CDTF">2024-02-28T01:57:00Z</dcterms:modified>
</cp:coreProperties>
</file>