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J1yJ0b2nuYMRwgCIkMZPim/fYy2L/KX0qefsn3sj9ObKYJgsywcCzpZHNlk46tI4BCAmJeSkJyGIItFpx+fYg==" workbookSaltValue="B0R5VxRL31stLO/CQrHTw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<sst xmlns="http://schemas.openxmlformats.org/spreadsheetml/2006/main" count="240" uniqueCount="127">
  <si>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</si>
  <si>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</si>
  <si>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</si>
  <si>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</si>
  <si>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</si>
  <si>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</si>
  <si>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</si>
  <si>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</si>
  <si>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</si>
  <si>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</si>
  <si>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</si>
  <si>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</si>
  <si>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</si>
  <si>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</si>
  <si>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</si>
  <si>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</si>
  <si>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</si>
  <si>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</si>
  <si>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</si>
  <si>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</si>
  <si>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</si>
  <si>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</si>
  <si>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</si>
  <si>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</si>
  <si>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</si>
  <si>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</si>
  <si>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</si>
  <si>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</si>
  <si>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</si>
  <si>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</si>
  <si>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</si>
  <si>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</si>
  <si>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</si>
  <si>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</si>
  <si>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</si>
  <si>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</si>
  <si>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</si>
  <si>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</si>
  <si>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</si>
  <si>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</si>
  <si>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</si>
  <si>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</si>
  <si>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</si>
  <si>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</si>
  <si>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</si>
  <si>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</si>
  <si>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</si>
  <si>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</si>
  <si>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</si>
  <si>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</si>
  <si>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</si>
  <si>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</si>
  <si>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</si>
  <si>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</si>
  <si>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</si>
  <si>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</si>
  <si>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</si>
  <si>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</si>
  <si>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</si>
  <si>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</si>
  <si>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</si>
  <si>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</si>
  <si>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</si>
  <si>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</si>
  <si>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</si>
  <si>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</si>
  <si>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</si>
  <si>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</si>
  <si>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</si>
  <si>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</si>
  <si>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</si>
  <si>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</si>
  <si>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</si>
  <si>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</si>
  <si>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</si>
  <si>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</si>
  <si>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</si>
  <si>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</si>
  <si>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</si>
  <si>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</si>
  <si>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</si>
  <si>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</si>
  <si>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</si>
  <si>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</si>
  <si>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</si>
  <si>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</si>
  <si>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</si>
  <si>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</si>
  <si>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</si>
  <si>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</si>
  <si>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</si>
  <si>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</si>
  <si>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</si>
  <si>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</si>
  <si>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</si>
  <si>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</si>
  <si>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</si>
  <si>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</si>
  <si>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</si>
  <si>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</si>
  <si>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</si>
  <si>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</si>
  <si>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</si>
  <si>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</si>
  <si>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</si>
  <si>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</si>
  <si>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</si>
  <si>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</si>
  <si>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</si>
  <si>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</si>
  <si>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</si>
  <si>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</si>
  <si>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</si>
  <si>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</si>
  <si>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</si>
  <si>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</si>
  <si>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</si>
  <si>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</si>
  <si>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</si>
  <si>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</si>
  <si>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</si>
  <si>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</si>
  <si>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</si>
  <si>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</si>
  <si>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③管渠改善率は供用開始して10年目のため0％である。今後は施設の耐用年数は短いため，法適用化を検討し更新事業の計画を図るよう努めたい。</t>
    <rPh sb="1" eb="3">
      <t>カンキョ</t>
    </rPh>
    <rPh sb="3" eb="5">
      <t>カイゼン</t>
    </rPh>
    <rPh sb="5" eb="6">
      <t>リツ</t>
    </rPh>
    <rPh sb="7" eb="9">
      <t>キョウヨウ</t>
    </rPh>
    <rPh sb="9" eb="11">
      <t>カイシ</t>
    </rPh>
    <rPh sb="15" eb="16">
      <t>ネン</t>
    </rPh>
    <rPh sb="16" eb="17">
      <t>メ</t>
    </rPh>
    <rPh sb="26" eb="28">
      <t>コンゴ</t>
    </rPh>
    <rPh sb="29" eb="31">
      <t>シセツ</t>
    </rPh>
    <rPh sb="32" eb="34">
      <t>タイヨウ</t>
    </rPh>
    <rPh sb="34" eb="36">
      <t>ネンスウ</t>
    </rPh>
    <rPh sb="37" eb="38">
      <t>ミジカ</t>
    </rPh>
    <rPh sb="42" eb="43">
      <t>ホウ</t>
    </rPh>
    <rPh sb="43" eb="45">
      <t>テキヨウ</t>
    </rPh>
    <rPh sb="45" eb="46">
      <t>カ</t>
    </rPh>
    <rPh sb="47" eb="49">
      <t>ケントウ</t>
    </rPh>
    <rPh sb="50" eb="52">
      <t>コウシン</t>
    </rPh>
    <rPh sb="52" eb="54">
      <t>ジギョウ</t>
    </rPh>
    <rPh sb="55" eb="57">
      <t>ケイカク</t>
    </rPh>
    <rPh sb="58" eb="59">
      <t>ハカ</t>
    </rPh>
    <rPh sb="62" eb="63">
      <t>ツト</t>
    </rPh>
    <phoneticPr fontId="4"/>
  </si>
  <si>
    <t>　漁業集落排水施設は全国的にも経費回収率は100％を下回っている団体が多く経営が非常に厳しい。本市も収益が少なく費用が過大であるため一般会計繰入に頼わざるを得ない状態である。集落の地域は比較的高齢者が多く，また人口密度も低いため，今後も水洗化率を上げるのは非常に難しい状況である。他市の同事業との意見交換を踏まえ，事業のあり方について検討していかなければならない。</t>
    <rPh sb="1" eb="3">
      <t>ギョギョウ</t>
    </rPh>
    <rPh sb="3" eb="5">
      <t>シュウラク</t>
    </rPh>
    <rPh sb="5" eb="7">
      <t>ハイスイ</t>
    </rPh>
    <rPh sb="7" eb="9">
      <t>シセツ</t>
    </rPh>
    <rPh sb="10" eb="12">
      <t>ゼンコク</t>
    </rPh>
    <rPh sb="12" eb="13">
      <t>テキ</t>
    </rPh>
    <rPh sb="15" eb="17">
      <t>ケイヒ</t>
    </rPh>
    <rPh sb="17" eb="19">
      <t>カイシュウ</t>
    </rPh>
    <rPh sb="19" eb="20">
      <t>リツ</t>
    </rPh>
    <rPh sb="26" eb="28">
      <t>シタマワ</t>
    </rPh>
    <rPh sb="32" eb="34">
      <t>ダンタイ</t>
    </rPh>
    <rPh sb="35" eb="36">
      <t>オオ</t>
    </rPh>
    <rPh sb="37" eb="39">
      <t>ケイエイ</t>
    </rPh>
    <rPh sb="40" eb="42">
      <t>ヒジョウ</t>
    </rPh>
    <rPh sb="43" eb="44">
      <t>キビ</t>
    </rPh>
    <rPh sb="50" eb="52">
      <t>シュウエキ</t>
    </rPh>
    <rPh sb="53" eb="54">
      <t>スク</t>
    </rPh>
    <rPh sb="56" eb="58">
      <t>ヒヨウ</t>
    </rPh>
    <rPh sb="59" eb="61">
      <t>カダイ</t>
    </rPh>
    <rPh sb="66" eb="68">
      <t>イッパン</t>
    </rPh>
    <rPh sb="68" eb="70">
      <t>カイケイ</t>
    </rPh>
    <rPh sb="70" eb="72">
      <t>クリイレ</t>
    </rPh>
    <rPh sb="73" eb="74">
      <t>ライ</t>
    </rPh>
    <rPh sb="78" eb="79">
      <t>エ</t>
    </rPh>
    <rPh sb="81" eb="83">
      <t>ジョウタイ</t>
    </rPh>
    <rPh sb="87" eb="89">
      <t>シュウラク</t>
    </rPh>
    <rPh sb="90" eb="92">
      <t>チイキ</t>
    </rPh>
    <rPh sb="93" eb="96">
      <t>ヒカクテキ</t>
    </rPh>
    <rPh sb="96" eb="99">
      <t>コウレイシャ</t>
    </rPh>
    <rPh sb="100" eb="101">
      <t>オオ</t>
    </rPh>
    <rPh sb="105" eb="107">
      <t>ジンコウ</t>
    </rPh>
    <rPh sb="107" eb="109">
      <t>ミツド</t>
    </rPh>
    <rPh sb="110" eb="111">
      <t>ヒク</t>
    </rPh>
    <rPh sb="115" eb="117">
      <t>コンゴ</t>
    </rPh>
    <rPh sb="118" eb="121">
      <t>スイセンカ</t>
    </rPh>
    <rPh sb="121" eb="122">
      <t>リツ</t>
    </rPh>
    <rPh sb="123" eb="124">
      <t>ア</t>
    </rPh>
    <rPh sb="128" eb="130">
      <t>ヒジョウ</t>
    </rPh>
    <rPh sb="131" eb="132">
      <t>ムズカ</t>
    </rPh>
    <rPh sb="134" eb="136">
      <t>ジョウキョウ</t>
    </rPh>
    <rPh sb="140" eb="142">
      <t>タシ</t>
    </rPh>
    <rPh sb="143" eb="144">
      <t>ドウ</t>
    </rPh>
    <rPh sb="144" eb="146">
      <t>ジギョウ</t>
    </rPh>
    <rPh sb="148" eb="150">
      <t>イケン</t>
    </rPh>
    <rPh sb="150" eb="152">
      <t>コウカン</t>
    </rPh>
    <rPh sb="153" eb="154">
      <t>フ</t>
    </rPh>
    <rPh sb="157" eb="159">
      <t>ジギョウ</t>
    </rPh>
    <rPh sb="162" eb="163">
      <t>カタ</t>
    </rPh>
    <rPh sb="167" eb="169">
      <t>ケントウ</t>
    </rPh>
    <phoneticPr fontId="4"/>
  </si>
  <si>
    <t>①収益的収支比率は100％を上回っているが，総収益の大半が一般会計繰入であり健全な経営とはいえない。
④企業債残高対事業規模比率は0％となっているが，これは企業債残高の全部を一般会計において負担するためである。
⑤⑥経費回収率及び汚水処理原価ともに類似団体と同様の水準であるが，汚水処理原価については公共下水道と比べるとかなり高額な水準となっている。これは接続率が低く有収水量が過小であるためである。
⑦⑧施設利用率及び水洗化率ともに類似団体と比べると低い水準である。今後は施設規模の縮小など検討していかなければならない。</t>
    <rPh sb="1" eb="3">
      <t>シュウエキ</t>
    </rPh>
    <rPh sb="3" eb="4">
      <t>テキ</t>
    </rPh>
    <rPh sb="4" eb="6">
      <t>シュウシ</t>
    </rPh>
    <rPh sb="6" eb="8">
      <t>ヒリツ</t>
    </rPh>
    <rPh sb="14" eb="16">
      <t>ウワマワ</t>
    </rPh>
    <rPh sb="22" eb="23">
      <t>ソウ</t>
    </rPh>
    <rPh sb="23" eb="25">
      <t>シュウエキ</t>
    </rPh>
    <rPh sb="26" eb="28">
      <t>タイハン</t>
    </rPh>
    <rPh sb="29" eb="31">
      <t>イッパン</t>
    </rPh>
    <rPh sb="31" eb="33">
      <t>カイケイ</t>
    </rPh>
    <rPh sb="33" eb="35">
      <t>クリイレ</t>
    </rPh>
    <rPh sb="38" eb="40">
      <t>ケンゼン</t>
    </rPh>
    <rPh sb="41" eb="43">
      <t>ケイエイ</t>
    </rPh>
    <rPh sb="52" eb="54">
      <t>キギョウ</t>
    </rPh>
    <rPh sb="54" eb="55">
      <t>サイ</t>
    </rPh>
    <rPh sb="55" eb="57">
      <t>ザンダカ</t>
    </rPh>
    <rPh sb="57" eb="58">
      <t>タイ</t>
    </rPh>
    <rPh sb="58" eb="60">
      <t>ジギョウ</t>
    </rPh>
    <rPh sb="60" eb="62">
      <t>キボ</t>
    </rPh>
    <rPh sb="62" eb="64">
      <t>ヒリツ</t>
    </rPh>
    <rPh sb="78" eb="80">
      <t>キギョウ</t>
    </rPh>
    <rPh sb="80" eb="81">
      <t>サイ</t>
    </rPh>
    <rPh sb="81" eb="83">
      <t>ザンダカ</t>
    </rPh>
    <rPh sb="84" eb="86">
      <t>ゼンブ</t>
    </rPh>
    <rPh sb="87" eb="89">
      <t>イッパン</t>
    </rPh>
    <rPh sb="89" eb="91">
      <t>カイケイ</t>
    </rPh>
    <rPh sb="95" eb="97">
      <t>フタン</t>
    </rPh>
    <rPh sb="108" eb="110">
      <t>ケイヒ</t>
    </rPh>
    <rPh sb="110" eb="112">
      <t>カイシュウ</t>
    </rPh>
    <rPh sb="112" eb="113">
      <t>リツ</t>
    </rPh>
    <rPh sb="113" eb="114">
      <t>オヨ</t>
    </rPh>
    <rPh sb="115" eb="117">
      <t>オスイ</t>
    </rPh>
    <rPh sb="117" eb="119">
      <t>ショリ</t>
    </rPh>
    <rPh sb="119" eb="121">
      <t>ゲンカ</t>
    </rPh>
    <rPh sb="124" eb="126">
      <t>ルイジ</t>
    </rPh>
    <rPh sb="126" eb="128">
      <t>ダンタイ</t>
    </rPh>
    <rPh sb="129" eb="131">
      <t>ドウヨウ</t>
    </rPh>
    <rPh sb="132" eb="134">
      <t>スイジュン</t>
    </rPh>
    <rPh sb="139" eb="141">
      <t>オスイ</t>
    </rPh>
    <rPh sb="141" eb="143">
      <t>ショリ</t>
    </rPh>
    <rPh sb="143" eb="145">
      <t>ゲンカ</t>
    </rPh>
    <rPh sb="150" eb="152">
      <t>コウキョウ</t>
    </rPh>
    <rPh sb="152" eb="155">
      <t>ゲスイドウ</t>
    </rPh>
    <rPh sb="156" eb="157">
      <t>クラ</t>
    </rPh>
    <rPh sb="163" eb="165">
      <t>コウガク</t>
    </rPh>
    <rPh sb="166" eb="168">
      <t>スイジュン</t>
    </rPh>
    <rPh sb="178" eb="180">
      <t>セツゾク</t>
    </rPh>
    <rPh sb="180" eb="181">
      <t>リツ</t>
    </rPh>
    <rPh sb="182" eb="183">
      <t>ヒク</t>
    </rPh>
    <rPh sb="184" eb="186">
      <t>ユウシュウ</t>
    </rPh>
    <rPh sb="186" eb="188">
      <t>スイリョウ</t>
    </rPh>
    <rPh sb="189" eb="191">
      <t>カショウ</t>
    </rPh>
    <rPh sb="203" eb="205">
      <t>シセツ</t>
    </rPh>
    <rPh sb="205" eb="208">
      <t>リヨウリツ</t>
    </rPh>
    <rPh sb="208" eb="209">
      <t>オヨ</t>
    </rPh>
    <rPh sb="210" eb="213">
      <t>スイセンカ</t>
    </rPh>
    <rPh sb="213" eb="214">
      <t>リツ</t>
    </rPh>
    <rPh sb="217" eb="219">
      <t>ルイジ</t>
    </rPh>
    <rPh sb="219" eb="221">
      <t>ダンタイ</t>
    </rPh>
    <rPh sb="222" eb="223">
      <t>クラ</t>
    </rPh>
    <rPh sb="226" eb="227">
      <t>ヒク</t>
    </rPh>
    <rPh sb="228" eb="230">
      <t>スイジュン</t>
    </rPh>
    <rPh sb="234" eb="236">
      <t>コンゴ</t>
    </rPh>
    <rPh sb="237" eb="239">
      <t>シセツ</t>
    </rPh>
    <rPh sb="239" eb="241">
      <t>キボ</t>
    </rPh>
    <rPh sb="242" eb="244">
      <t>シュクショウ</t>
    </rPh>
    <rPh sb="246" eb="24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</si>
</sst>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52-42FB-8B5B-2168FC3C1255}"/>
            </c:ext>
          </c:extLst>
        </c:ser>
        <c:dLbls>
          <c:showLegendKey val="0"/>
          <c:showVal val="0"/>
          <c:showCatName val="0"/>
          <c:showSerName val="0"/>
          <c:showPercent val="0"/>
          <c:showBubbleSize val="0"/>
        </c:dLbls>
        <c:gapWidth val="150"/>
        <c:axId val="132983040"/>
        <c:axId val="13299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6652-42FB-8B5B-2168FC3C1255}"/>
            </c:ext>
          </c:extLst>
        </c:ser>
        <c:dLbls>
          <c:showLegendKey val="0"/>
          <c:showVal val="0"/>
          <c:showCatName val="0"/>
          <c:showSerName val="0"/>
          <c:showPercent val="0"/>
          <c:showBubbleSize val="0"/>
        </c:dLbls>
        <c:marker val="1"/>
        <c:smooth val="0"/>
        <c:axId val="132983040"/>
        <c:axId val="132993408"/>
      </c:lineChart>
      <c:dateAx>
        <c:axId val="132983040"/>
        <c:scaling>
          <c:orientation val="minMax"/>
        </c:scaling>
        <c:delete val="1"/>
        <c:axPos val="b"/>
        <c:numFmt formatCode="ge" sourceLinked="1"/>
        <c:majorTickMark val="none"/>
        <c:minorTickMark val="none"/>
        <c:tickLblPos val="none"/>
        <c:crossAx val="132993408"/>
        <c:crosses val="autoZero"/>
        <c:auto val="1"/>
        <c:lblOffset val="100"/>
        <c:baseTimeUnit val="years"/>
      </c:dateAx>
      <c:valAx>
        <c:axId val="13299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8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9.77</c:v>
                </c:pt>
                <c:pt idx="1">
                  <c:v>9.77</c:v>
                </c:pt>
                <c:pt idx="2">
                  <c:v>10.039999999999999</c:v>
                </c:pt>
                <c:pt idx="3">
                  <c:v>10.039999999999999</c:v>
                </c:pt>
                <c:pt idx="4">
                  <c:v>10.039999999999999</c:v>
                </c:pt>
              </c:numCache>
            </c:numRef>
          </c:val>
          <c:extLst xmlns:c16r2="http://schemas.microsoft.com/office/drawing/2015/06/chart">
            <c:ext xmlns:c16="http://schemas.microsoft.com/office/drawing/2014/chart" uri="{C3380CC4-5D6E-409C-BE32-E72D297353CC}">
              <c16:uniqueId val="{00000000-0B7A-4BBD-8F52-05750609E1D0}"/>
            </c:ext>
          </c:extLst>
        </c:ser>
        <c:dLbls>
          <c:showLegendKey val="0"/>
          <c:showVal val="0"/>
          <c:showCatName val="0"/>
          <c:showSerName val="0"/>
          <c:showPercent val="0"/>
          <c:showBubbleSize val="0"/>
        </c:dLbls>
        <c:gapWidth val="150"/>
        <c:axId val="151275776"/>
        <c:axId val="15128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29.4</c:v>
                </c:pt>
                <c:pt idx="4">
                  <c:v>29.8</c:v>
                </c:pt>
              </c:numCache>
            </c:numRef>
          </c:val>
          <c:smooth val="0"/>
          <c:extLst xmlns:c16r2="http://schemas.microsoft.com/office/drawing/2015/06/chart">
            <c:ext xmlns:c16="http://schemas.microsoft.com/office/drawing/2014/chart" uri="{C3380CC4-5D6E-409C-BE32-E72D297353CC}">
              <c16:uniqueId val="{00000001-0B7A-4BBD-8F52-05750609E1D0}"/>
            </c:ext>
          </c:extLst>
        </c:ser>
        <c:dLbls>
          <c:showLegendKey val="0"/>
          <c:showVal val="0"/>
          <c:showCatName val="0"/>
          <c:showSerName val="0"/>
          <c:showPercent val="0"/>
          <c:showBubbleSize val="0"/>
        </c:dLbls>
        <c:marker val="1"/>
        <c:smooth val="0"/>
        <c:axId val="151275776"/>
        <c:axId val="151286144"/>
      </c:lineChart>
      <c:dateAx>
        <c:axId val="151275776"/>
        <c:scaling>
          <c:orientation val="minMax"/>
        </c:scaling>
        <c:delete val="1"/>
        <c:axPos val="b"/>
        <c:numFmt formatCode="ge" sourceLinked="1"/>
        <c:majorTickMark val="none"/>
        <c:minorTickMark val="none"/>
        <c:tickLblPos val="none"/>
        <c:crossAx val="151286144"/>
        <c:crosses val="autoZero"/>
        <c:auto val="1"/>
        <c:lblOffset val="100"/>
        <c:baseTimeUnit val="years"/>
      </c:dateAx>
      <c:valAx>
        <c:axId val="15128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7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58.13</c:v>
                </c:pt>
                <c:pt idx="1">
                  <c:v>58.65</c:v>
                </c:pt>
                <c:pt idx="2">
                  <c:v>56.15</c:v>
                </c:pt>
                <c:pt idx="3">
                  <c:v>55.41</c:v>
                </c:pt>
                <c:pt idx="4">
                  <c:v>55.45</c:v>
                </c:pt>
              </c:numCache>
            </c:numRef>
          </c:val>
          <c:extLst xmlns:c16r2="http://schemas.microsoft.com/office/drawing/2015/06/chart">
            <c:ext xmlns:c16="http://schemas.microsoft.com/office/drawing/2014/chart" uri="{C3380CC4-5D6E-409C-BE32-E72D297353CC}">
              <c16:uniqueId val="{00000000-8504-4D4E-B0DD-3825BD06383A}"/>
            </c:ext>
          </c:extLst>
        </c:ser>
        <c:dLbls>
          <c:showLegendKey val="0"/>
          <c:showVal val="0"/>
          <c:showCatName val="0"/>
          <c:showSerName val="0"/>
          <c:showPercent val="0"/>
          <c:showBubbleSize val="0"/>
        </c:dLbls>
        <c:gapWidth val="150"/>
        <c:axId val="151304832"/>
        <c:axId val="15131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63.77</c:v>
                </c:pt>
                <c:pt idx="4">
                  <c:v>66.95</c:v>
                </c:pt>
              </c:numCache>
            </c:numRef>
          </c:val>
          <c:smooth val="0"/>
          <c:extLst xmlns:c16r2="http://schemas.microsoft.com/office/drawing/2015/06/chart">
            <c:ext xmlns:c16="http://schemas.microsoft.com/office/drawing/2014/chart" uri="{C3380CC4-5D6E-409C-BE32-E72D297353CC}">
              <c16:uniqueId val="{00000001-8504-4D4E-B0DD-3825BD06383A}"/>
            </c:ext>
          </c:extLst>
        </c:ser>
        <c:dLbls>
          <c:showLegendKey val="0"/>
          <c:showVal val="0"/>
          <c:showCatName val="0"/>
          <c:showSerName val="0"/>
          <c:showPercent val="0"/>
          <c:showBubbleSize val="0"/>
        </c:dLbls>
        <c:marker val="1"/>
        <c:smooth val="0"/>
        <c:axId val="151304832"/>
        <c:axId val="151311104"/>
      </c:lineChart>
      <c:dateAx>
        <c:axId val="151304832"/>
        <c:scaling>
          <c:orientation val="minMax"/>
        </c:scaling>
        <c:delete val="1"/>
        <c:axPos val="b"/>
        <c:numFmt formatCode="ge" sourceLinked="1"/>
        <c:majorTickMark val="none"/>
        <c:minorTickMark val="none"/>
        <c:tickLblPos val="none"/>
        <c:crossAx val="151311104"/>
        <c:crosses val="autoZero"/>
        <c:auto val="1"/>
        <c:lblOffset val="100"/>
        <c:baseTimeUnit val="years"/>
      </c:dateAx>
      <c:valAx>
        <c:axId val="15131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0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94.78</c:v>
                </c:pt>
                <c:pt idx="1">
                  <c:v>104.02</c:v>
                </c:pt>
                <c:pt idx="2">
                  <c:v>104.26</c:v>
                </c:pt>
                <c:pt idx="3">
                  <c:v>108.54</c:v>
                </c:pt>
                <c:pt idx="4">
                  <c:v>100.39</c:v>
                </c:pt>
              </c:numCache>
            </c:numRef>
          </c:val>
          <c:extLst xmlns:c16r2="http://schemas.microsoft.com/office/drawing/2015/06/chart">
            <c:ext xmlns:c16="http://schemas.microsoft.com/office/drawing/2014/chart" uri="{C3380CC4-5D6E-409C-BE32-E72D297353CC}">
              <c16:uniqueId val="{00000000-5686-4CE3-BF32-479CB0BDD5A8}"/>
            </c:ext>
          </c:extLst>
        </c:ser>
        <c:dLbls>
          <c:showLegendKey val="0"/>
          <c:showVal val="0"/>
          <c:showCatName val="0"/>
          <c:showSerName val="0"/>
          <c:showPercent val="0"/>
          <c:showBubbleSize val="0"/>
        </c:dLbls>
        <c:gapWidth val="150"/>
        <c:axId val="133030272"/>
        <c:axId val="1330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86-4CE3-BF32-479CB0BDD5A8}"/>
            </c:ext>
          </c:extLst>
        </c:ser>
        <c:dLbls>
          <c:showLegendKey val="0"/>
          <c:showVal val="0"/>
          <c:showCatName val="0"/>
          <c:showSerName val="0"/>
          <c:showPercent val="0"/>
          <c:showBubbleSize val="0"/>
        </c:dLbls>
        <c:marker val="1"/>
        <c:smooth val="0"/>
        <c:axId val="133030272"/>
        <c:axId val="133032192"/>
      </c:lineChart>
      <c:dateAx>
        <c:axId val="133030272"/>
        <c:scaling>
          <c:orientation val="minMax"/>
        </c:scaling>
        <c:delete val="1"/>
        <c:axPos val="b"/>
        <c:numFmt formatCode="ge" sourceLinked="1"/>
        <c:majorTickMark val="none"/>
        <c:minorTickMark val="none"/>
        <c:tickLblPos val="none"/>
        <c:crossAx val="133032192"/>
        <c:crosses val="autoZero"/>
        <c:auto val="1"/>
        <c:lblOffset val="100"/>
        <c:baseTimeUnit val="years"/>
      </c:dateAx>
      <c:valAx>
        <c:axId val="1330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31-466A-A388-8EC69E05C206}"/>
            </c:ext>
          </c:extLst>
        </c:ser>
        <c:dLbls>
          <c:showLegendKey val="0"/>
          <c:showVal val="0"/>
          <c:showCatName val="0"/>
          <c:showSerName val="0"/>
          <c:showPercent val="0"/>
          <c:showBubbleSize val="0"/>
        </c:dLbls>
        <c:gapWidth val="150"/>
        <c:axId val="132723456"/>
        <c:axId val="1327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31-466A-A388-8EC69E05C206}"/>
            </c:ext>
          </c:extLst>
        </c:ser>
        <c:dLbls>
          <c:showLegendKey val="0"/>
          <c:showVal val="0"/>
          <c:showCatName val="0"/>
          <c:showSerName val="0"/>
          <c:showPercent val="0"/>
          <c:showBubbleSize val="0"/>
        </c:dLbls>
        <c:marker val="1"/>
        <c:smooth val="0"/>
        <c:axId val="132723456"/>
        <c:axId val="132725376"/>
      </c:lineChart>
      <c:dateAx>
        <c:axId val="132723456"/>
        <c:scaling>
          <c:orientation val="minMax"/>
        </c:scaling>
        <c:delete val="1"/>
        <c:axPos val="b"/>
        <c:numFmt formatCode="ge" sourceLinked="1"/>
        <c:majorTickMark val="none"/>
        <c:minorTickMark val="none"/>
        <c:tickLblPos val="none"/>
        <c:crossAx val="132725376"/>
        <c:crosses val="autoZero"/>
        <c:auto val="1"/>
        <c:lblOffset val="100"/>
        <c:baseTimeUnit val="years"/>
      </c:dateAx>
      <c:valAx>
        <c:axId val="1327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2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87-439B-9892-4DE793E21DEC}"/>
            </c:ext>
          </c:extLst>
        </c:ser>
        <c:dLbls>
          <c:showLegendKey val="0"/>
          <c:showVal val="0"/>
          <c:showCatName val="0"/>
          <c:showSerName val="0"/>
          <c:showPercent val="0"/>
          <c:showBubbleSize val="0"/>
        </c:dLbls>
        <c:gapWidth val="150"/>
        <c:axId val="132756608"/>
        <c:axId val="13275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87-439B-9892-4DE793E21DEC}"/>
            </c:ext>
          </c:extLst>
        </c:ser>
        <c:dLbls>
          <c:showLegendKey val="0"/>
          <c:showVal val="0"/>
          <c:showCatName val="0"/>
          <c:showSerName val="0"/>
          <c:showPercent val="0"/>
          <c:showBubbleSize val="0"/>
        </c:dLbls>
        <c:marker val="1"/>
        <c:smooth val="0"/>
        <c:axId val="132756608"/>
        <c:axId val="132758528"/>
      </c:lineChart>
      <c:dateAx>
        <c:axId val="132756608"/>
        <c:scaling>
          <c:orientation val="minMax"/>
        </c:scaling>
        <c:delete val="1"/>
        <c:axPos val="b"/>
        <c:numFmt formatCode="ge" sourceLinked="1"/>
        <c:majorTickMark val="none"/>
        <c:minorTickMark val="none"/>
        <c:tickLblPos val="none"/>
        <c:crossAx val="132758528"/>
        <c:crosses val="autoZero"/>
        <c:auto val="1"/>
        <c:lblOffset val="100"/>
        <c:baseTimeUnit val="years"/>
      </c:dateAx>
      <c:valAx>
        <c:axId val="13275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57-4C9B-91A8-E1AF1EAD2508}"/>
            </c:ext>
          </c:extLst>
        </c:ser>
        <c:dLbls>
          <c:showLegendKey val="0"/>
          <c:showVal val="0"/>
          <c:showCatName val="0"/>
          <c:showSerName val="0"/>
          <c:showPercent val="0"/>
          <c:showBubbleSize val="0"/>
        </c:dLbls>
        <c:gapWidth val="150"/>
        <c:axId val="141961472"/>
        <c:axId val="1419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57-4C9B-91A8-E1AF1EAD2508}"/>
            </c:ext>
          </c:extLst>
        </c:ser>
        <c:dLbls>
          <c:showLegendKey val="0"/>
          <c:showVal val="0"/>
          <c:showCatName val="0"/>
          <c:showSerName val="0"/>
          <c:showPercent val="0"/>
          <c:showBubbleSize val="0"/>
        </c:dLbls>
        <c:marker val="1"/>
        <c:smooth val="0"/>
        <c:axId val="141961472"/>
        <c:axId val="141971840"/>
      </c:lineChart>
      <c:dateAx>
        <c:axId val="141961472"/>
        <c:scaling>
          <c:orientation val="minMax"/>
        </c:scaling>
        <c:delete val="1"/>
        <c:axPos val="b"/>
        <c:numFmt formatCode="ge" sourceLinked="1"/>
        <c:majorTickMark val="none"/>
        <c:minorTickMark val="none"/>
        <c:tickLblPos val="none"/>
        <c:crossAx val="141971840"/>
        <c:crosses val="autoZero"/>
        <c:auto val="1"/>
        <c:lblOffset val="100"/>
        <c:baseTimeUnit val="years"/>
      </c:dateAx>
      <c:valAx>
        <c:axId val="1419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6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6D-4D6F-8D9A-7C144D471864}"/>
            </c:ext>
          </c:extLst>
        </c:ser>
        <c:dLbls>
          <c:showLegendKey val="0"/>
          <c:showVal val="0"/>
          <c:showCatName val="0"/>
          <c:showSerName val="0"/>
          <c:showPercent val="0"/>
          <c:showBubbleSize val="0"/>
        </c:dLbls>
        <c:gapWidth val="150"/>
        <c:axId val="142009472"/>
        <c:axId val="14201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6D-4D6F-8D9A-7C144D471864}"/>
            </c:ext>
          </c:extLst>
        </c:ser>
        <c:dLbls>
          <c:showLegendKey val="0"/>
          <c:showVal val="0"/>
          <c:showCatName val="0"/>
          <c:showSerName val="0"/>
          <c:showPercent val="0"/>
          <c:showBubbleSize val="0"/>
        </c:dLbls>
        <c:marker val="1"/>
        <c:smooth val="0"/>
        <c:axId val="142009472"/>
        <c:axId val="142011392"/>
      </c:lineChart>
      <c:dateAx>
        <c:axId val="142009472"/>
        <c:scaling>
          <c:orientation val="minMax"/>
        </c:scaling>
        <c:delete val="1"/>
        <c:axPos val="b"/>
        <c:numFmt formatCode="ge" sourceLinked="1"/>
        <c:majorTickMark val="none"/>
        <c:minorTickMark val="none"/>
        <c:tickLblPos val="none"/>
        <c:crossAx val="142011392"/>
        <c:crosses val="autoZero"/>
        <c:auto val="1"/>
        <c:lblOffset val="100"/>
        <c:baseTimeUnit val="years"/>
      </c:dateAx>
      <c:valAx>
        <c:axId val="14201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00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FF-46F5-AF07-FA1422E10DAE}"/>
            </c:ext>
          </c:extLst>
        </c:ser>
        <c:dLbls>
          <c:showLegendKey val="0"/>
          <c:showVal val="0"/>
          <c:showCatName val="0"/>
          <c:showSerName val="0"/>
          <c:showPercent val="0"/>
          <c:showBubbleSize val="0"/>
        </c:dLbls>
        <c:gapWidth val="150"/>
        <c:axId val="150693376"/>
        <c:axId val="15069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1700.42</c:v>
                </c:pt>
                <c:pt idx="4">
                  <c:v>1491.92</c:v>
                </c:pt>
              </c:numCache>
            </c:numRef>
          </c:val>
          <c:smooth val="0"/>
          <c:extLst xmlns:c16r2="http://schemas.microsoft.com/office/drawing/2015/06/chart">
            <c:ext xmlns:c16="http://schemas.microsoft.com/office/drawing/2014/chart" uri="{C3380CC4-5D6E-409C-BE32-E72D297353CC}">
              <c16:uniqueId val="{00000001-BCFF-46F5-AF07-FA1422E10DAE}"/>
            </c:ext>
          </c:extLst>
        </c:ser>
        <c:dLbls>
          <c:showLegendKey val="0"/>
          <c:showVal val="0"/>
          <c:showCatName val="0"/>
          <c:showSerName val="0"/>
          <c:showPercent val="0"/>
          <c:showBubbleSize val="0"/>
        </c:dLbls>
        <c:marker val="1"/>
        <c:smooth val="0"/>
        <c:axId val="150693376"/>
        <c:axId val="150695296"/>
      </c:lineChart>
      <c:dateAx>
        <c:axId val="150693376"/>
        <c:scaling>
          <c:orientation val="minMax"/>
        </c:scaling>
        <c:delete val="1"/>
        <c:axPos val="b"/>
        <c:numFmt formatCode="ge" sourceLinked="1"/>
        <c:majorTickMark val="none"/>
        <c:minorTickMark val="none"/>
        <c:tickLblPos val="none"/>
        <c:crossAx val="150695296"/>
        <c:crosses val="autoZero"/>
        <c:auto val="1"/>
        <c:lblOffset val="100"/>
        <c:baseTimeUnit val="years"/>
      </c:dateAx>
      <c:valAx>
        <c:axId val="1506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50.9</c:v>
                </c:pt>
                <c:pt idx="1">
                  <c:v>44.33</c:v>
                </c:pt>
                <c:pt idx="2">
                  <c:v>46.98</c:v>
                </c:pt>
                <c:pt idx="3">
                  <c:v>42.98</c:v>
                </c:pt>
                <c:pt idx="4">
                  <c:v>45.32</c:v>
                </c:pt>
              </c:numCache>
            </c:numRef>
          </c:val>
          <c:extLst xmlns:c16r2="http://schemas.microsoft.com/office/drawing/2015/06/chart">
            <c:ext xmlns:c16="http://schemas.microsoft.com/office/drawing/2014/chart" uri="{C3380CC4-5D6E-409C-BE32-E72D297353CC}">
              <c16:uniqueId val="{00000000-CC30-4912-BFF1-707E48AC8722}"/>
            </c:ext>
          </c:extLst>
        </c:ser>
        <c:dLbls>
          <c:showLegendKey val="0"/>
          <c:showVal val="0"/>
          <c:showCatName val="0"/>
          <c:showSerName val="0"/>
          <c:showPercent val="0"/>
          <c:showBubbleSize val="0"/>
        </c:dLbls>
        <c:gapWidth val="150"/>
        <c:axId val="150730624"/>
        <c:axId val="15119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34.51</c:v>
                </c:pt>
                <c:pt idx="4">
                  <c:v>46.77</c:v>
                </c:pt>
              </c:numCache>
            </c:numRef>
          </c:val>
          <c:smooth val="0"/>
          <c:extLst xmlns:c16r2="http://schemas.microsoft.com/office/drawing/2015/06/chart">
            <c:ext xmlns:c16="http://schemas.microsoft.com/office/drawing/2014/chart" uri="{C3380CC4-5D6E-409C-BE32-E72D297353CC}">
              <c16:uniqueId val="{00000001-CC30-4912-BFF1-707E48AC8722}"/>
            </c:ext>
          </c:extLst>
        </c:ser>
        <c:dLbls>
          <c:showLegendKey val="0"/>
          <c:showVal val="0"/>
          <c:showCatName val="0"/>
          <c:showSerName val="0"/>
          <c:showPercent val="0"/>
          <c:showBubbleSize val="0"/>
        </c:dLbls>
        <c:marker val="1"/>
        <c:smooth val="0"/>
        <c:axId val="150730624"/>
        <c:axId val="151195648"/>
      </c:lineChart>
      <c:dateAx>
        <c:axId val="150730624"/>
        <c:scaling>
          <c:orientation val="minMax"/>
        </c:scaling>
        <c:delete val="1"/>
        <c:axPos val="b"/>
        <c:numFmt formatCode="ge" sourceLinked="1"/>
        <c:majorTickMark val="none"/>
        <c:minorTickMark val="none"/>
        <c:tickLblPos val="none"/>
        <c:crossAx val="151195648"/>
        <c:crosses val="autoZero"/>
        <c:auto val="1"/>
        <c:lblOffset val="100"/>
        <c:baseTimeUnit val="years"/>
      </c:dateAx>
      <c:valAx>
        <c:axId val="15119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272.18</c:v>
                </c:pt>
                <c:pt idx="1">
                  <c:v>345.81</c:v>
                </c:pt>
                <c:pt idx="2">
                  <c:v>329.36</c:v>
                </c:pt>
                <c:pt idx="3">
                  <c:v>363.74</c:v>
                </c:pt>
                <c:pt idx="4">
                  <c:v>343.06</c:v>
                </c:pt>
              </c:numCache>
            </c:numRef>
          </c:val>
          <c:extLst xmlns:c16r2="http://schemas.microsoft.com/office/drawing/2015/06/chart">
            <c:ext xmlns:c16="http://schemas.microsoft.com/office/drawing/2014/chart" uri="{C3380CC4-5D6E-409C-BE32-E72D297353CC}">
              <c16:uniqueId val="{00000000-40C3-46EE-AA3E-8576D067E479}"/>
            </c:ext>
          </c:extLst>
        </c:ser>
        <c:dLbls>
          <c:showLegendKey val="0"/>
          <c:showVal val="0"/>
          <c:showCatName val="0"/>
          <c:showSerName val="0"/>
          <c:showPercent val="0"/>
          <c:showBubbleSize val="0"/>
        </c:dLbls>
        <c:gapWidth val="150"/>
        <c:axId val="151238528"/>
        <c:axId val="15124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476.11</c:v>
                </c:pt>
                <c:pt idx="4">
                  <c:v>348.75</c:v>
                </c:pt>
              </c:numCache>
            </c:numRef>
          </c:val>
          <c:smooth val="0"/>
          <c:extLst xmlns:c16r2="http://schemas.microsoft.com/office/drawing/2015/06/chart">
            <c:ext xmlns:c16="http://schemas.microsoft.com/office/drawing/2014/chart" uri="{C3380CC4-5D6E-409C-BE32-E72D297353CC}">
              <c16:uniqueId val="{00000001-40C3-46EE-AA3E-8576D067E479}"/>
            </c:ext>
          </c:extLst>
        </c:ser>
        <c:dLbls>
          <c:showLegendKey val="0"/>
          <c:showVal val="0"/>
          <c:showCatName val="0"/>
          <c:showSerName val="0"/>
          <c:showPercent val="0"/>
          <c:showBubbleSize val="0"/>
        </c:dLbls>
        <c:marker val="1"/>
        <c:smooth val="0"/>
        <c:axId val="151238528"/>
        <c:axId val="151240704"/>
      </c:lineChart>
      <c:dateAx>
        <c:axId val="151238528"/>
        <c:scaling>
          <c:orientation val="minMax"/>
        </c:scaling>
        <c:delete val="1"/>
        <c:axPos val="b"/>
        <c:numFmt formatCode="ge" sourceLinked="1"/>
        <c:majorTickMark val="none"/>
        <c:minorTickMark val="none"/>
        <c:tickLblPos val="none"/>
        <c:crossAx val="151240704"/>
        <c:crosses val="autoZero"/>
        <c:auto val="1"/>
        <c:lblOffset val="100"/>
        <c:baseTimeUnit val="years"/>
      </c:dateAx>
      <c:valAx>
        <c:axId val="1512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宇土市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漁業集落排水</v>
      </c>
      <c r="Q8" s="47"/>
      <c r="R8" s="47"/>
      <c r="S8" s="47"/>
      <c r="T8" s="47"/>
      <c r="U8" s="47"/>
      <c r="V8" s="47"/>
      <c r="W8" s="47" t="str">
        <f>データ!L6</f>
        <v>H3</v>
      </c>
      <c r="X8" s="47"/>
      <c r="Y8" s="47"/>
      <c r="Z8" s="47"/>
      <c r="AA8" s="47"/>
      <c r="AB8" s="47"/>
      <c r="AC8" s="47"/>
      <c r="AD8" s="48" t="str">
        <f>データ!$M$6</f>
        <v>非設置</v>
      </c>
      <c r="AE8" s="48"/>
      <c r="AF8" s="48"/>
      <c r="AG8" s="48"/>
      <c r="AH8" s="48"/>
      <c r="AI8" s="48"/>
      <c r="AJ8" s="48"/>
      <c r="AK8" s="3"/>
      <c r="AL8" s="49">
        <f>データ!S6</f>
        <v>37403</v>
      </c>
      <c r="AM8" s="49"/>
      <c r="AN8" s="49"/>
      <c r="AO8" s="49"/>
      <c r="AP8" s="49"/>
      <c r="AQ8" s="49"/>
      <c r="AR8" s="49"/>
      <c r="AS8" s="49"/>
      <c r="AT8" s="44">
        <f>データ!T6</f>
        <v>74.3</v>
      </c>
      <c r="AU8" s="44"/>
      <c r="AV8" s="44"/>
      <c r="AW8" s="44"/>
      <c r="AX8" s="44"/>
      <c r="AY8" s="44"/>
      <c r="AZ8" s="44"/>
      <c r="BA8" s="44"/>
      <c r="BB8" s="44">
        <f>データ!U6</f>
        <v>503.41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1.35</v>
      </c>
      <c r="Q10" s="44"/>
      <c r="R10" s="44"/>
      <c r="S10" s="44"/>
      <c r="T10" s="44"/>
      <c r="U10" s="44"/>
      <c r="V10" s="44"/>
      <c r="W10" s="44">
        <f>データ!Q6</f>
        <v>91.16</v>
      </c>
      <c r="X10" s="44"/>
      <c r="Y10" s="44"/>
      <c r="Z10" s="44"/>
      <c r="AA10" s="44"/>
      <c r="AB10" s="44"/>
      <c r="AC10" s="44"/>
      <c r="AD10" s="49">
        <f>データ!R6</f>
        <v>3000</v>
      </c>
      <c r="AE10" s="49"/>
      <c r="AF10" s="49"/>
      <c r="AG10" s="49"/>
      <c r="AH10" s="49"/>
      <c r="AI10" s="49"/>
      <c r="AJ10" s="49"/>
      <c r="AK10" s="2"/>
      <c r="AL10" s="49">
        <f>データ!V6</f>
        <v>505</v>
      </c>
      <c r="AM10" s="49"/>
      <c r="AN10" s="49"/>
      <c r="AO10" s="49"/>
      <c r="AP10" s="49"/>
      <c r="AQ10" s="49"/>
      <c r="AR10" s="49"/>
      <c r="AS10" s="49"/>
      <c r="AT10" s="44">
        <f>データ!W6</f>
        <v>0.14000000000000001</v>
      </c>
      <c r="AU10" s="44"/>
      <c r="AV10" s="44"/>
      <c r="AW10" s="44"/>
      <c r="AX10" s="44"/>
      <c r="AY10" s="44"/>
      <c r="AZ10" s="44"/>
      <c r="BA10" s="44"/>
      <c r="BB10" s="44">
        <f>データ!X6</f>
        <v>3607.14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57</v>
      </c>
      <c r="O86" s="25" t="str">
        <f>データ!EO6</f>
        <v>【0.01】</v>
      </c>
    </row>
  </sheetData>
  <sheetProtection algorithmName="SHA-512" hashValue="8uUvhXWK1qw6oBKHB7/bKdKzy84La0J7mPxuVX8aPCIkk4gN0lUvGon8UVvcOwWIdWrDwcc/HUSgdzK3NDlKqA==" saltValue="tImnQN641Y/0XKNSz1Fuv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432113</v>
      </c>
      <c r="D6" s="32">
        <f t="shared" si="3"/>
        <v>47</v>
      </c>
      <c r="E6" s="32">
        <f t="shared" si="3"/>
        <v>17</v>
      </c>
      <c r="F6" s="32">
        <f t="shared" si="3"/>
        <v>6</v>
      </c>
      <c r="G6" s="32">
        <f t="shared" si="3"/>
        <v>0</v>
      </c>
      <c r="H6" s="32" t="str">
        <f t="shared" si="3"/>
        <v>熊本県　宇土市</v>
      </c>
      <c r="I6" s="32" t="str">
        <f t="shared" si="3"/>
        <v>法非適用</v>
      </c>
      <c r="J6" s="32" t="str">
        <f t="shared" si="3"/>
        <v>下水道事業</v>
      </c>
      <c r="K6" s="32" t="str">
        <f t="shared" si="3"/>
        <v>漁業集落排水</v>
      </c>
      <c r="L6" s="32" t="str">
        <f t="shared" si="3"/>
        <v>H3</v>
      </c>
      <c r="M6" s="32" t="str">
        <f t="shared" si="3"/>
        <v>非設置</v>
      </c>
      <c r="N6" s="33" t="str">
        <f t="shared" si="3"/>
        <v>-</v>
      </c>
      <c r="O6" s="33" t="str">
        <f t="shared" si="3"/>
        <v>該当数値なし</v>
      </c>
      <c r="P6" s="33">
        <f t="shared" si="3"/>
        <v>1.35</v>
      </c>
      <c r="Q6" s="33">
        <f t="shared" si="3"/>
        <v>91.16</v>
      </c>
      <c r="R6" s="33">
        <f t="shared" si="3"/>
        <v>3000</v>
      </c>
      <c r="S6" s="33">
        <f t="shared" si="3"/>
        <v>37403</v>
      </c>
      <c r="T6" s="33">
        <f t="shared" si="3"/>
        <v>74.3</v>
      </c>
      <c r="U6" s="33">
        <f t="shared" si="3"/>
        <v>503.41</v>
      </c>
      <c r="V6" s="33">
        <f t="shared" si="3"/>
        <v>505</v>
      </c>
      <c r="W6" s="33">
        <f t="shared" si="3"/>
        <v>0.14000000000000001</v>
      </c>
      <c r="X6" s="33">
        <f t="shared" si="3"/>
        <v>3607.14</v>
      </c>
      <c r="Y6" s="34">
        <f>IF(Y7="",NA(),Y7)</f>
        <v>94.78</v>
      </c>
      <c r="Z6" s="34">
        <f t="shared" ref="Z6:AH6" si="4">IF(Z7="",NA(),Z7)</f>
        <v>104.02</v>
      </c>
      <c r="AA6" s="34">
        <f t="shared" si="4"/>
        <v>104.26</v>
      </c>
      <c r="AB6" s="34">
        <f t="shared" si="4"/>
        <v>108.54</v>
      </c>
      <c r="AC6" s="34">
        <f t="shared" si="4"/>
        <v>100.39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1716.47</v>
      </c>
      <c r="BL6" s="34">
        <f t="shared" si="7"/>
        <v>1741.94</v>
      </c>
      <c r="BM6" s="34">
        <f t="shared" si="7"/>
        <v>1451.54</v>
      </c>
      <c r="BN6" s="34">
        <f t="shared" si="7"/>
        <v>1700.42</v>
      </c>
      <c r="BO6" s="34">
        <f t="shared" si="7"/>
        <v>1491.92</v>
      </c>
      <c r="BP6" s="33" t="str">
        <f>IF(BP7="","",IF(BP7="-","【-】","【"&amp;SUBSTITUTE(TEXT(BP7,"#,##0.00"),"-","△")&amp;"】"))</f>
        <v>【920.42】</v>
      </c>
      <c r="BQ6" s="34">
        <f>IF(BQ7="",NA(),BQ7)</f>
        <v>50.9</v>
      </c>
      <c r="BR6" s="34">
        <f t="shared" ref="BR6:BZ6" si="8">IF(BR7="",NA(),BR7)</f>
        <v>44.33</v>
      </c>
      <c r="BS6" s="34">
        <f t="shared" si="8"/>
        <v>46.98</v>
      </c>
      <c r="BT6" s="34">
        <f t="shared" si="8"/>
        <v>42.98</v>
      </c>
      <c r="BU6" s="34">
        <f t="shared" si="8"/>
        <v>45.32</v>
      </c>
      <c r="BV6" s="34">
        <f t="shared" si="8"/>
        <v>35.049999999999997</v>
      </c>
      <c r="BW6" s="34">
        <f t="shared" si="8"/>
        <v>33.86</v>
      </c>
      <c r="BX6" s="34">
        <f t="shared" si="8"/>
        <v>33.58</v>
      </c>
      <c r="BY6" s="34">
        <f t="shared" si="8"/>
        <v>34.51</v>
      </c>
      <c r="BZ6" s="34">
        <f t="shared" si="8"/>
        <v>46.77</v>
      </c>
      <c r="CA6" s="33" t="str">
        <f>IF(CA7="","",IF(CA7="-","【-】","【"&amp;SUBSTITUTE(TEXT(CA7,"#,##0.00"),"-","△")&amp;"】"))</f>
        <v>【47.34】</v>
      </c>
      <c r="CB6" s="34">
        <f>IF(CB7="",NA(),CB7)</f>
        <v>272.18</v>
      </c>
      <c r="CC6" s="34">
        <f t="shared" ref="CC6:CK6" si="9">IF(CC7="",NA(),CC7)</f>
        <v>345.81</v>
      </c>
      <c r="CD6" s="34">
        <f t="shared" si="9"/>
        <v>329.36</v>
      </c>
      <c r="CE6" s="34">
        <f t="shared" si="9"/>
        <v>363.74</v>
      </c>
      <c r="CF6" s="34">
        <f t="shared" si="9"/>
        <v>343.06</v>
      </c>
      <c r="CG6" s="34">
        <f t="shared" si="9"/>
        <v>463.38</v>
      </c>
      <c r="CH6" s="34">
        <f t="shared" si="9"/>
        <v>510.15</v>
      </c>
      <c r="CI6" s="34">
        <f t="shared" si="9"/>
        <v>514.39</v>
      </c>
      <c r="CJ6" s="34">
        <f t="shared" si="9"/>
        <v>476.11</v>
      </c>
      <c r="CK6" s="34">
        <f t="shared" si="9"/>
        <v>348.75</v>
      </c>
      <c r="CL6" s="33" t="str">
        <f>IF(CL7="","",IF(CL7="-","【-】","【"&amp;SUBSTITUTE(TEXT(CL7,"#,##0.00"),"-","△")&amp;"】"))</f>
        <v>【360.30】</v>
      </c>
      <c r="CM6" s="34">
        <f>IF(CM7="",NA(),CM7)</f>
        <v>9.77</v>
      </c>
      <c r="CN6" s="34">
        <f t="shared" ref="CN6:CV6" si="10">IF(CN7="",NA(),CN7)</f>
        <v>9.77</v>
      </c>
      <c r="CO6" s="34">
        <f t="shared" si="10"/>
        <v>10.039999999999999</v>
      </c>
      <c r="CP6" s="34">
        <f t="shared" si="10"/>
        <v>10.039999999999999</v>
      </c>
      <c r="CQ6" s="34">
        <f t="shared" si="10"/>
        <v>10.039999999999999</v>
      </c>
      <c r="CR6" s="34">
        <f t="shared" si="10"/>
        <v>31.37</v>
      </c>
      <c r="CS6" s="34">
        <f t="shared" si="10"/>
        <v>29.86</v>
      </c>
      <c r="CT6" s="34">
        <f t="shared" si="10"/>
        <v>29.28</v>
      </c>
      <c r="CU6" s="34">
        <f t="shared" si="10"/>
        <v>29.4</v>
      </c>
      <c r="CV6" s="34">
        <f t="shared" si="10"/>
        <v>29.8</v>
      </c>
      <c r="CW6" s="33" t="str">
        <f>IF(CW7="","",IF(CW7="-","【-】","【"&amp;SUBSTITUTE(TEXT(CW7,"#,##0.00"),"-","△")&amp;"】"))</f>
        <v>【34.06】</v>
      </c>
      <c r="CX6" s="34">
        <f>IF(CX7="",NA(),CX7)</f>
        <v>58.13</v>
      </c>
      <c r="CY6" s="34">
        <f t="shared" ref="CY6:DG6" si="11">IF(CY7="",NA(),CY7)</f>
        <v>58.65</v>
      </c>
      <c r="CZ6" s="34">
        <f t="shared" si="11"/>
        <v>56.15</v>
      </c>
      <c r="DA6" s="34">
        <f t="shared" si="11"/>
        <v>55.41</v>
      </c>
      <c r="DB6" s="34">
        <f t="shared" si="11"/>
        <v>55.45</v>
      </c>
      <c r="DC6" s="34">
        <f t="shared" si="11"/>
        <v>67.38</v>
      </c>
      <c r="DD6" s="34">
        <f t="shared" si="11"/>
        <v>65.95</v>
      </c>
      <c r="DE6" s="34">
        <f t="shared" si="11"/>
        <v>66.819999999999993</v>
      </c>
      <c r="DF6" s="34">
        <f t="shared" si="11"/>
        <v>63.77</v>
      </c>
      <c r="DG6" s="34">
        <f t="shared" si="11"/>
        <v>66.95</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v>
      </c>
      <c r="EM6" s="33">
        <f t="shared" si="14"/>
        <v>0</v>
      </c>
      <c r="EN6" s="33">
        <f t="shared" si="14"/>
        <v>0</v>
      </c>
      <c r="EO6" s="33" t="str">
        <f>IF(EO7="","",IF(EO7="-","【-】","【"&amp;SUBSTITUTE(TEXT(EO7,"#,##0.00"),"-","△")&amp;"】"))</f>
        <v>【0.01】</v>
      </c>
    </row>
    <row r="7" spans="1:145" s="35" customFormat="1" x14ac:dyDescent="0.15">
      <c r="A7" s="27"/>
      <c r="B7" s="36">
        <v>2017</v>
      </c>
      <c r="C7" s="36">
        <v>432113</v>
      </c>
      <c r="D7" s="36">
        <v>47</v>
      </c>
      <c r="E7" s="36">
        <v>17</v>
      </c>
      <c r="F7" s="36">
        <v>6</v>
      </c>
      <c r="G7" s="36">
        <v>0</v>
      </c>
      <c r="H7" s="36" t="s">
        <v>111</v>
      </c>
      <c r="I7" s="36" t="s">
        <v>112</v>
      </c>
      <c r="J7" s="36" t="s">
        <v>113</v>
      </c>
      <c r="K7" s="36" t="s">
        <v>114</v>
      </c>
      <c r="L7" s="36" t="s">
        <v>115</v>
      </c>
      <c r="M7" s="36" t="s">
        <v>116</v>
      </c>
      <c r="N7" s="37" t="s">
        <v>117</v>
      </c>
      <c r="O7" s="37" t="s">
        <v>118</v>
      </c>
      <c r="P7" s="37">
        <v>1.35</v>
      </c>
      <c r="Q7" s="37">
        <v>91.16</v>
      </c>
      <c r="R7" s="37">
        <v>3000</v>
      </c>
      <c r="S7" s="37">
        <v>37403</v>
      </c>
      <c r="T7" s="37">
        <v>74.3</v>
      </c>
      <c r="U7" s="37">
        <v>503.41</v>
      </c>
      <c r="V7" s="37">
        <v>505</v>
      </c>
      <c r="W7" s="37">
        <v>0.14000000000000001</v>
      </c>
      <c r="X7" s="37">
        <v>3607.14</v>
      </c>
      <c r="Y7" s="37">
        <v>94.78</v>
      </c>
      <c r="Z7" s="37">
        <v>104.02</v>
      </c>
      <c r="AA7" s="37">
        <v>104.26</v>
      </c>
      <c r="AB7" s="37">
        <v>108.54</v>
      </c>
      <c r="AC7" s="37">
        <v>100.39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1716.47</v>
      </c>
      <c r="BL7" s="37">
        <v>1741.94</v>
      </c>
      <c r="BM7" s="37">
        <v>1451.54</v>
      </c>
      <c r="BN7" s="37">
        <v>1700.42</v>
      </c>
      <c r="BO7" s="37">
        <v>1491.92</v>
      </c>
      <c r="BP7" s="37">
        <v>920.42</v>
      </c>
      <c r="BQ7" s="37">
        <v>50.9</v>
      </c>
      <c r="BR7" s="37">
        <v>44.33</v>
      </c>
      <c r="BS7" s="37">
        <v>46.98</v>
      </c>
      <c r="BT7" s="37">
        <v>42.98</v>
      </c>
      <c r="BU7" s="37">
        <v>45.32</v>
      </c>
      <c r="BV7" s="37">
        <v>35.049999999999997</v>
      </c>
      <c r="BW7" s="37">
        <v>33.86</v>
      </c>
      <c r="BX7" s="37">
        <v>33.58</v>
      </c>
      <c r="BY7" s="37">
        <v>34.51</v>
      </c>
      <c r="BZ7" s="37">
        <v>46.77</v>
      </c>
      <c r="CA7" s="37">
        <v>47.34</v>
      </c>
      <c r="CB7" s="37">
        <v>272.18</v>
      </c>
      <c r="CC7" s="37">
        <v>345.81</v>
      </c>
      <c r="CD7" s="37">
        <v>329.36</v>
      </c>
      <c r="CE7" s="37">
        <v>363.74</v>
      </c>
      <c r="CF7" s="37">
        <v>343.06</v>
      </c>
      <c r="CG7" s="37">
        <v>463.38</v>
      </c>
      <c r="CH7" s="37">
        <v>510.15</v>
      </c>
      <c r="CI7" s="37">
        <v>514.39</v>
      </c>
      <c r="CJ7" s="37">
        <v>476.11</v>
      </c>
      <c r="CK7" s="37">
        <v>348.75</v>
      </c>
      <c r="CL7" s="37">
        <v>360.3</v>
      </c>
      <c r="CM7" s="37">
        <v>9.77</v>
      </c>
      <c r="CN7" s="37">
        <v>9.77</v>
      </c>
      <c r="CO7" s="37">
        <v>10.039999999999999</v>
      </c>
      <c r="CP7" s="37">
        <v>10.039999999999999</v>
      </c>
      <c r="CQ7" s="37">
        <v>10.039999999999999</v>
      </c>
      <c r="CR7" s="37">
        <v>31.37</v>
      </c>
      <c r="CS7" s="37">
        <v>29.86</v>
      </c>
      <c r="CT7" s="37">
        <v>29.28</v>
      </c>
      <c r="CU7" s="37">
        <v>29.4</v>
      </c>
      <c r="CV7" s="37">
        <v>29.8</v>
      </c>
      <c r="CW7" s="37">
        <v>34.06</v>
      </c>
      <c r="CX7" s="37">
        <v>58.13</v>
      </c>
      <c r="CY7" s="37">
        <v>58.65</v>
      </c>
      <c r="CZ7" s="37">
        <v>56.15</v>
      </c>
      <c r="DA7" s="37">
        <v>55.41</v>
      </c>
      <c r="DB7" s="37">
        <v>55.45</v>
      </c>
      <c r="DC7" s="37">
        <v>67.38</v>
      </c>
      <c r="DD7" s="37">
        <v>65.95</v>
      </c>
      <c r="DE7" s="37">
        <v>66.819999999999993</v>
      </c>
      <c r="DF7" s="37">
        <v>63.77</v>
      </c>
      <c r="DG7" s="37">
        <v>66.95</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v>
      </c>
      <c r="EM7" s="37">
        <v>0</v>
      </c>
      <c r="EN7" s="37">
        <v>0</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岩山 加代子</cp:lastModifiedBy>
  <cp:lastPrinted>2019-02-05T05:30:21Z</cp:lastPrinted>
  <dcterms:created xsi:type="dcterms:W3CDTF">2018-12-03T09:34:40Z</dcterms:created>
  <dcterms:modified xsi:type="dcterms:W3CDTF">2019-02-05T06:40:16Z</dcterms:modified>
  <cp:category/>
</cp:coreProperties>
</file>