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E41C759-FBA3-4FF8-97F8-47322BA3A0C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<sst xmlns="http://schemas.openxmlformats.org/spreadsheetml/2006/main" count="3195" uniqueCount="1058">
  <si>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</si>
  <si>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</si>
  <si>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</si>
  <si>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</si>
  <si>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</si>
  <si>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</si>
  <si>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</si>
  <si>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</si>
  <si>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</si>
  <si>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</si>
  <si>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</si>
  <si>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</si>
  <si>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</si>
  <si>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</si>
  <si>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</si>
  <si>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</si>
  <si>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</si>
  <si>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</si>
  <si>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</si>
  <si>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</si>
  <si>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</si>
  <si>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</si>
  <si>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</si>
  <si>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</si>
  <si>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</si>
  <si>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</si>
  <si>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</si>
  <si>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</si>
  <si>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</si>
  <si>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</si>
  <si>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</si>
  <si>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</si>
  <si>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</si>
  <si>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</si>
  <si>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</si>
  <si>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</si>
  <si>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</si>
  <si>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</si>
  <si>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</si>
  <si>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</si>
  <si>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</si>
  <si>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</si>
  <si>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</si>
  <si>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</si>
  <si>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</si>
  <si>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</si>
  <si>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</si>
  <si>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</si>
  <si>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</si>
  <si>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</si>
  <si>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</si>
  <si>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</si>
  <si>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</si>
  <si>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</si>
  <si>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</si>
  <si>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</si>
  <si>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</si>
  <si>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</si>
  <si>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</si>
  <si>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</si>
  <si>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</si>
  <si>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</si>
  <si>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</si>
  <si>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</si>
  <si>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</si>
  <si>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</si>
  <si>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</si>
  <si>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</si>
  <si>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</si>
  <si>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</si>
  <si>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</si>
  <si>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</si>
  <si>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</si>
  <si>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</si>
  <si>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</si>
  <si>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</si>
  <si>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</si>
  <si>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</si>
  <si>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</si>
  <si>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</si>
  <si>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</si>
  <si>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</si>
  <si>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</si>
  <si>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</si>
  <si>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</si>
  <si>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</si>
  <si>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</si>
  <si>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</si>
  <si>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</si>
  <si>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</si>
  <si>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</si>
  <si>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</si>
  <si>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</si>
  <si>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</si>
  <si>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</si>
  <si>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</si>
  <si>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</si>
  <si>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</si>
  <si>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</si>
  <si>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</si>
  <si>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</si>
  <si>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</si>
  <si>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</si>
  <si>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</si>
  <si>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</si>
  <si>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</si>
  <si>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</si>
  <si>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</si>
  <si>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</si>
  <si>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</si>
  <si>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</si>
  <si>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</si>
  <si>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</si>
  <si>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</si>
  <si>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</si>
  <si>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</si>
  <si>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</si>
  <si>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</si>
  <si>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</si>
  <si>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</si>
  <si>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</si>
  <si>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</si>
  <si>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</si>
  <si>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</si>
  <si>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</si>
  <si>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</si>
  <si>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</si>
  <si>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</si>
  <si>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</si>
  <si>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</si>
  <si>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</si>
  <si>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</si>
  <si>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</si>
  <si>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</si>
  <si>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</si>
  <si>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</si>
  <si>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</si>
  <si>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</si>
  <si>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</si>
  <si>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</si>
  <si>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</si>
  <si>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</si>
  <si>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</si>
  <si>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</si>
  <si>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</si>
  <si>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</si>
  <si>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</si>
  <si>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</si>
  <si>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</si>
  <si>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</si>
  <si>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</si>
  <si>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</si>
  <si>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</si>
  <si>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</si>
  <si>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</si>
  <si>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</si>
  <si>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</si>
  <si>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</si>
  <si>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</si>
  <si>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</si>
  <si>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</si>
  <si>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</si>
  <si>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</si>
  <si>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</si>
  <si>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</si>
  <si>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</si>
  <si>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</si>
  <si>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</si>
  <si>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</si>
  <si>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</si>
  <si>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</si>
  <si>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</si>
  <si>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</si>
  <si>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</si>
  <si>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</si>
  <si>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</si>
  <si>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</si>
  <si>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</si>
  <si>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</si>
  <si>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</si>
  <si>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</si>
  <si>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</si>
  <si>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</si>
  <si>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</si>
  <si>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</si>
  <si>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</si>
  <si>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</si>
  <si>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</si>
  <si>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</si>
  <si>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</si>
  <si>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</si>
  <si>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</si>
  <si>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</si>
  <si>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</si>
  <si>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</si>
  <si>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</si>
  <si>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</si>
  <si>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</si>
  <si>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</si>
  <si>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</si>
  <si>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</si>
  <si>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</si>
  <si>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</si>
  <si>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</si>
  <si>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</si>
  <si>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</si>
  <si>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</si>
  <si>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</si>
  <si>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</si>
  <si>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</si>
  <si>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</si>
  <si>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</si>
  <si>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</si>
  <si>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</si>
  <si>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</si>
  <si>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</si>
  <si>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</si>
  <si>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</si>
  <si>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</si>
  <si>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</si>
  <si>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</si>
  <si>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</si>
  <si>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</si>
  <si>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</si>
  <si>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</si>
  <si>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</si>
  <si>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</si>
  <si>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</si>
  <si>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</si>
  <si>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</si>
  <si>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</si>
  <si>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</si>
  <si>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</si>
  <si>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</si>
  <si>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</si>
  <si>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</si>
  <si>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</si>
  <si>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</si>
  <si>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</si>
  <si>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</si>
  <si>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</si>
  <si>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</si>
  <si>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</si>
  <si>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</si>
  <si>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</si>
  <si>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</si>
  <si>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</si>
  <si>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</si>
  <si>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</si>
  <si>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</si>
  <si>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</si>
  <si>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</si>
  <si>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</si>
  <si>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</si>
  <si>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</si>
  <si>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</si>
  <si>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</si>
  <si>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</si>
  <si>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</si>
  <si>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</si>
  <si>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</si>
  <si>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</si>
  <si>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</si>
  <si>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</si>
  <si>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</si>
  <si>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</si>
  <si>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</si>
  <si>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</si>
  <si>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</si>
  <si>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</si>
  <si>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</si>
  <si>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</si>
  <si>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</si>
  <si>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</si>
  <si>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</si>
  <si>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</si>
  <si>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</si>
  <si>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</si>
  <si>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</si>
  <si>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</si>
  <si>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</si>
  <si>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</si>
  <si>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</si>
  <si>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</si>
  <si>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</si>
  <si>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</si>
  <si>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</si>
  <si>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</si>
  <si>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</si>
  <si>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</si>
  <si>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</si>
  <si>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</si>
  <si>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</si>
  <si>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</si>
  <si>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</si>
  <si>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</si>
  <si>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</si>
  <si>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</si>
  <si>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</si>
  <si>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</si>
  <si>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</si>
  <si>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</si>
  <si>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</si>
  <si>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</si>
  <si>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</si>
  <si>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</si>
  <si>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</si>
  <si>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</si>
  <si>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</si>
  <si>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</si>
  <si>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</si>
  <si>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</si>
  <si>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</si>
  <si>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</si>
  <si>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</si>
  <si>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</si>
  <si>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</si>
  <si>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</si>
  <si>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</si>
  <si>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</si>
  <si>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</si>
  <si>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</si>
  <si>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</si>
  <si>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</si>
  <si>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</si>
  <si>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</si>
  <si>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</si>
  <si>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</si>
  <si>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</si>
  <si>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</si>
  <si>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</si>
  <si>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</si>
  <si>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</si>
  <si>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</si>
  <si>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</si>
  <si>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</si>
  <si>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</si>
  <si>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</si>
  <si>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</si>
  <si>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</si>
  <si>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</si>
  <si>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</si>
  <si>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</si>
  <si>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</si>
  <si>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</si>
  <si>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</si>
  <si>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</si>
  <si>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</si>
  <si>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</si>
  <si>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</si>
  <si>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</si>
  <si>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</si>
  <si>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</si>
  <si>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</si>
  <si>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</si>
  <si>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</si>
  <si>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</si>
  <si>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</si>
  <si>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</si>
  <si>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</si>
  <si>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</si>
  <si>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</si>
  <si>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</si>
  <si>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</si>
  <si>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</si>
  <si>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</si>
  <si>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</si>
  <si>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</si>
  <si>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</si>
  <si>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</si>
  <si>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</si>
  <si>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</si>
  <si>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</si>
  <si>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</si>
  <si>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</si>
  <si>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</si>
  <si>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</si>
  <si>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</si>
  <si>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</si>
  <si>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</si>
  <si>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</si>
  <si>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</si>
  <si>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</si>
  <si>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</si>
  <si>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</si>
  <si>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</si>
  <si>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</si>
  <si>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</si>
  <si>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</si>
  <si>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</si>
  <si>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</si>
  <si>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</si>
  <si>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</si>
  <si>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</si>
  <si>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</si>
  <si>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</si>
  <si>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</si>
  <si>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</si>
  <si>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</si>
  <si>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</si>
  <si>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</si>
  <si>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</si>
  <si>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</si>
  <si>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</si>
  <si>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</si>
  <si>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</si>
  <si>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</si>
  <si>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</si>
  <si>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</si>
  <si>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</si>
  <si>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</si>
  <si>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</si>
  <si>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</si>
  <si>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</si>
  <si>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</si>
  <si>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</si>
  <si>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</si>
  <si>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</si>
  <si>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</si>
  <si>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</si>
  <si>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</si>
  <si>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</si>
  <si>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</si>
  <si>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</si>
  <si>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</si>
  <si>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</si>
  <si>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</si>
  <si>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</si>
  <si>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</si>
  <si>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</si>
  <si>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</si>
  <si>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</si>
  <si>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</si>
  <si>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</si>
  <si>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</si>
  <si>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</si>
  <si>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</si>
  <si>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</si>
  <si>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</si>
  <si>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</si>
  <si>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</si>
  <si>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</si>
  <si>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</si>
  <si>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</si>
  <si>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</si>
  <si>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</si>
  <si>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</si>
  <si>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</si>
  <si>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</si>
  <si>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</si>
  <si>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</si>
  <si>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</si>
  <si>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</si>
  <si>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</si>
  <si>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</si>
  <si>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</si>
  <si>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</si>
  <si>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</si>
  <si>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</si>
  <si>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</si>
  <si>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</si>
  <si>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</si>
  <si>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</si>
  <si>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</si>
  <si>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</si>
  <si>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</si>
  <si>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</si>
  <si>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</si>
  <si>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</si>
  <si>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</si>
  <si>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</si>
  <si>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</si>
  <si>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</si>
  <si>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</si>
  <si>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</si>
  <si>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</si>
  <si>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</si>
  <si>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</si>
  <si>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</si>
  <si>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</si>
  <si>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</si>
  <si>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</si>
  <si>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</si>
  <si>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</si>
  <si>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</si>
  <si>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</si>
  <si>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</si>
  <si>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</si>
  <si>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</si>
  <si>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</si>
  <si>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</si>
  <si>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</si>
  <si>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</si>
  <si>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</si>
  <si>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</si>
  <si>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</si>
  <si>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</si>
  <si>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</si>
  <si>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</si>
  <si>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</si>
  <si>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</si>
  <si>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</si>
  <si>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</si>
  <si>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</si>
  <si>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</si>
  <si>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</si>
  <si>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</si>
  <si>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</si>
  <si>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</si>
  <si>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</si>
  <si>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</si>
  <si>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</si>
  <si>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</si>
  <si>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</si>
  <si>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</si>
  <si>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</si>
  <si>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</si>
  <si>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</si>
  <si>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</si>
  <si>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</si>
  <si>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</si>
  <si>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</si>
  <si>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</si>
  <si>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</si>
  <si>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</si>
  <si>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</si>
  <si>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</si>
  <si>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</si>
  <si>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</si>
  <si>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</si>
  <si>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</si>
  <si>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</si>
  <si>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</si>
  <si>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</si>
  <si>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</si>
  <si>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</si>
  <si>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</si>
  <si>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</si>
  <si>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</si>
  <si>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</si>
  <si>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</si>
  <si>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</si>
  <si>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</si>
  <si>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</si>
  <si>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</si>
  <si>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</si>
  <si>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</si>
  <si>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</si>
  <si>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</si>
  <si>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</si>
  <si>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</si>
  <si>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</si>
  <si>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</si>
  <si>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</si>
  <si>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</si>
  <si>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</si>
  <si>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</si>
  <si>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</si>
  <si>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</si>
  <si>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</si>
  <si>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</si>
  <si>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</si>
  <si>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</si>
  <si>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</si>
  <si>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</si>
  <si>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</si>
  <si>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</si>
  <si>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</si>
  <si>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</si>
  <si>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</si>
  <si>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</si>
  <si>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</si>
  <si>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</si>
  <si>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</si>
  <si>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</si>
  <si>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</si>
  <si>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</si>
  <si>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</si>
  <si>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</si>
  <si>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</si>
  <si>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</si>
  <si>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</si>
  <si>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</si>
  <si>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</si>
  <si>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</si>
  <si>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</si>
  <si>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</si>
  <si>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</si>
  <si>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</si>
  <si>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</si>
  <si>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</si>
  <si>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</si>
  <si>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</si>
  <si>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</si>
  <si>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</si>
  <si>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</si>
  <si>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</si>
  <si>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</si>
  <si>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</si>
  <si>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</si>
  <si>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</si>
  <si>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</si>
  <si>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</si>
  <si>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</si>
  <si>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</si>
  <si>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</si>
  <si>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</si>
  <si>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</si>
  <si>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</si>
  <si>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</si>
  <si>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</si>
  <si>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</si>
  <si>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</si>
  <si>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</si>
  <si>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</si>
  <si>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</si>
  <si>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</si>
  <si>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</si>
  <si>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</si>
  <si>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</si>
  <si>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</si>
  <si>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</si>
  <si>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</si>
  <si>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</si>
  <si>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</si>
  <si>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</si>
  <si>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</si>
  <si>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</si>
  <si>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</si>
  <si>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</si>
  <si>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</si>
  <si>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</si>
  <si>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</si>
  <si>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</si>
  <si>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</si>
  <si>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</si>
  <si>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</si>
  <si>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</si>
  <si>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</si>
  <si>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</si>
  <si>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</si>
  <si>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</si>
  <si>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</si>
  <si>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</si>
  <si>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</si>
  <si>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</si>
  <si>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</si>
  <si>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</si>
  <si>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</si>
  <si>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</si>
  <si>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</si>
  <si>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</si>
  <si>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</si>
  <si>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</si>
  <si>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</si>
  <si>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</si>
  <si>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</si>
  <si>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</si>
  <si>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</si>
  <si>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</si>
  <si>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</si>
  <si>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</si>
  <si>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</si>
  <si>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</si>
  <si>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</si>
  <si>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</si>
  <si>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</si>
  <si>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</si>
  <si>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</si>
  <si>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</si>
  <si>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</si>
  <si>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</si>
  <si>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</si>
  <si>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</si>
  <si>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</si>
  <si>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</si>
  <si>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</si>
  <si>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</si>
  <si>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</si>
  <si>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</si>
  <si>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</si>
  <si>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</si>
  <si>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</si>
  <si>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</si>
  <si>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</si>
  <si>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</si>
  <si>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</si>
  <si>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</si>
  <si>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</si>
  <si>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</si>
  <si>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</si>
  <si>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</si>
  <si>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</si>
  <si>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</si>
  <si>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</si>
  <si>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</si>
  <si>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</si>
  <si>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</si>
  <si>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</si>
  <si>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</si>
  <si>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</si>
  <si>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</si>
  <si>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</si>
  <si>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</si>
  <si>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</si>
  <si>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</si>
  <si>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</si>
  <si>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</si>
  <si>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</si>
  <si>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</si>
  <si>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</si>
  <si>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</si>
  <si>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</si>
  <si>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</si>
  <si>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</si>
  <si>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</si>
  <si>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</si>
  <si>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</si>
  <si>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</si>
  <si>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</si>
  <si>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</si>
  <si>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</si>
  <si>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</si>
  <si>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</si>
  <si>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</si>
  <si>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</si>
  <si>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</si>
  <si>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</si>
  <si>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</si>
  <si>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</si>
  <si>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</si>
  <si>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</si>
  <si>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</si>
  <si>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</si>
  <si>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</si>
  <si>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</si>
  <si>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</si>
  <si>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</si>
  <si>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</si>
  <si>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</si>
  <si>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</si>
  <si>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</si>
  <si>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</si>
  <si>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</si>
  <si>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</si>
  <si>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</si>
  <si>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</si>
  <si>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</si>
  <si>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</si>
  <si>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</si>
  <si>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</si>
  <si>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</si>
  <si>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</si>
  <si>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</si>
  <si>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</si>
  <si>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</si>
  <si>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</si>
  <si>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</si>
  <si>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</si>
  <si>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</si>
  <si>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</si>
  <si>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</si>
  <si>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</si>
  <si>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</si>
  <si>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</si>
  <si>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</si>
  <si>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</si>
  <si>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</si>
  <si>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</si>
  <si>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</si>
  <si>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</si>
  <si>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</si>
  <si>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</si>
  <si>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</si>
  <si>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</si>
  <si>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</si>
  <si>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</si>
  <si>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</si>
  <si>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</si>
  <si>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</si>
  <si>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</si>
  <si>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</si>
  <si>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</si>
  <si>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</si>
  <si>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</si>
  <si>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</si>
  <si>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</si>
  <si>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</si>
  <si>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</si>
  <si>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</si>
  <si>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</si>
  <si>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</si>
  <si>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</si>
  <si>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</si>
  <si>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</si>
  <si>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</si>
  <si>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</si>
  <si>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</si>
  <si>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</si>
  <si>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</si>
  <si>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</si>
  <si>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</si>
  <si>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</si>
  <si>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</si>
  <si>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</si>
  <si>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</si>
  <si>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</si>
  <si>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</si>
  <si>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</si>
  <si>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</si>
  <si>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</si>
  <si>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</si>
  <si>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</si>
  <si>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</si>
  <si>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</si>
  <si>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</si>
  <si>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</si>
  <si>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</si>
  <si>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</si>
  <si>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</si>
  <si>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</si>
  <si>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</si>
  <si>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</si>
  <si>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</si>
  <si>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</si>
  <si>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</si>
  <si>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</si>
  <si>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</si>
  <si>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</si>
  <si>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</si>
  <si>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</si>
  <si>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</si>
  <si>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</si>
  <si>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</si>
  <si>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</si>
  <si>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</si>
  <si>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</si>
  <si>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</si>
  <si>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</si>
  <si>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</si>
  <si>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</si>
  <si>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</si>
  <si>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</si>
  <si>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</si>
  <si>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</si>
  <si>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</si>
  <si>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</si>
  <si>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</si>
  <si>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</si>
  <si>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</si>
  <si>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</si>
  <si>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</si>
  <si>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</si>
  <si>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</si>
  <si>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</si>
  <si>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</si>
  <si>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</si>
  <si>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</si>
  <si>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</si>
  <si>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</si>
  <si>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</si>
  <si>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</si>
  <si>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</si>
  <si>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</si>
  <si>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</si>
  <si>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</si>
  <si>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</si>
  <si>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</si>
  <si>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</si>
  <si>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</si>
  <si>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</si>
  <si>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</si>
  <si>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</si>
  <si>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</si>
  <si>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</si>
  <si>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</si>
  <si>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</si>
  <si>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</si>
  <si>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</si>
  <si>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</si>
  <si>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</si>
  <si>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</si>
  <si>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</si>
  <si>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</si>
  <si>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</si>
  <si>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</si>
  <si>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</si>
  <si>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</si>
  <si>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</si>
  <si>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</si>
  <si>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</si>
  <si>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</si>
  <si>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</si>
  <si>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</si>
  <si>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</si>
  <si>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</si>
  <si>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</si>
  <si>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</si>
  <si>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</si>
  <si>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</si>
  <si>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</si>
  <si>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</si>
  <si>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</si>
  <si>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</si>
  <si>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</si>
  <si>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</si>
  <si>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</si>
  <si>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</si>
  <si>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</si>
  <si>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</si>
  <si>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</si>
  <si>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</si>
  <si>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</si>
  <si>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</si>
  <si>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</si>
  <si>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</si>
  <si>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</si>
  <si>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</si>
  <si>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</si>
  <si>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</si>
  <si>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</si>
  <si>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</si>
  <si>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</si>
  <si>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</si>
  <si>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</si>
  <si>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</si>
  <si>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</si>
  <si>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</si>
  <si>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</si>
  <si>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</si>
  <si>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</si>
  <si>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</si>
  <si>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</si>
  <si>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</si>
  <si>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</si>
  <si>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</si>
  <si>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</si>
  <si>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</si>
  <si>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</si>
  <si>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</si>
  <si>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</si>
  <si>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</si>
  <si>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</si>
  <si>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</si>
  <si>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</si>
  <si>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</si>
  <si>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</si>
  <si>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</si>
  <si>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</si>
  <si>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</si>
  <si>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</si>
  <si>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</si>
  <si>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</si>
  <si>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</si>
  <si>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</si>
  <si>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</si>
  <si>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</si>
  <si>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</si>
  <si>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</si>
  <si>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</si>
  <si>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</si>
  <si>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</si>
  <si>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</si>
  <si>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</si>
  <si>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</si>
  <si>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</si>
  <si>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</si>
  <si>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</si>
  <si>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</si>
  <si>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</si>
  <si>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</si>
  <si>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</si>
  <si>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</si>
  <si>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</si>
  <si>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</si>
  <si>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</si>
  <si>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</si>
  <si>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</si>
  <si>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</si>
  <si>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</si>
  <si>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</si>
  <si>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</si>
  <si>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</si>
  <si>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</si>
  <si>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</si>
  <si>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</si>
  <si>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</si>
  <si>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</si>
  <si>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</si>
  <si>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</si>
  <si>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</si>
  <si>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</si>
  <si>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</si>
  <si>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</si>
  <si>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</si>
  <si>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</si>
  <si>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</si>
  <si>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</si>
  <si>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</si>
  <si>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</si>
  <si>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</si>
  <si>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</si>
  <si>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</si>
  <si>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</si>
  <si>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</si>
  <si>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</si>
  <si>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</si>
  <si>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</si>
  <si>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</si>
  <si>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</si>
  <si>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</si>
  <si>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</si>
  <si>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</si>
  <si>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</si>
  <si>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</si>
  <si>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</si>
  <si>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</si>
  <si>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</si>
  <si>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</si>
  <si>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</si>
  <si>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</si>
  <si>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</si>
  <si>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</si>
  <si>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</si>
  <si>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</si>
  <si>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</si>
  <si>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</si>
  <si>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</si>
  <si>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</si>
  <si>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</si>
  <si>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</si>
  <si>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</si>
  <si>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</si>
  <si>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</si>
  <si>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</si>
  <si>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</si>
  <si>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</si>
  <si>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谷田病院</t>
    <phoneticPr fontId="3"/>
  </si>
  <si>
    <t>〒861-4601 上益城郡甲佐町岩下１２３番地</t>
    <phoneticPr fontId="3"/>
  </si>
  <si>
    <t>〇</t>
  </si>
  <si>
    <t>2025年7月</t>
  </si>
  <si>
    <t>医療法人</t>
  </si>
  <si>
    <t>複数の診療科で活用</t>
  </si>
  <si>
    <t>内科</t>
  </si>
  <si>
    <t>呼吸器内科</t>
  </si>
  <si>
    <t>循環器内科</t>
  </si>
  <si>
    <t>地域包括ケア病棟入院料１</t>
  </si>
  <si>
    <t>ＤＰＣ病院ではない</t>
  </si>
  <si>
    <t>有</t>
  </si>
  <si>
    <t>看護必要度Ⅰ</t>
    <phoneticPr fontId="3"/>
  </si>
  <si>
    <t>3階病棟</t>
  </si>
  <si>
    <t>急性期機能</t>
  </si>
  <si>
    <t>療養病棟入院料１</t>
  </si>
  <si>
    <t>-</t>
    <phoneticPr fontId="3"/>
  </si>
  <si>
    <t>4階病棟</t>
  </si>
  <si>
    <t>回復期機能</t>
  </si>
  <si>
    <t>5階病棟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</si>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</sst>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7978d9fc2308c8f28d2a7d2f6f48801c7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1050</v>
      </c>
      <c r="M9" s="282" t="s">
        <v>1054</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1050</v>
      </c>
      <c r="M22" s="282" t="s">
        <v>1054</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1050</v>
      </c>
      <c r="M35" s="282" t="s">
        <v>1054</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1050</v>
      </c>
      <c r="M44" s="282" t="s">
        <v>1054</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t="s">
        <v>1039</v>
      </c>
      <c r="M46" s="25"/>
      <c r="N46" s="25"/>
    </row>
    <row r="47" spans="1:22" s="21" customFormat="1" ht="34.5" customHeight="1">
      <c r="A47" s="278" t="s">
        <v>984</v>
      </c>
      <c r="B47" s="24"/>
      <c r="C47" s="19"/>
      <c r="D47" s="19"/>
      <c r="E47" s="19"/>
      <c r="F47" s="19"/>
      <c r="G47" s="19"/>
      <c r="H47" s="20"/>
      <c r="I47" s="306" t="s">
        <v>4</v>
      </c>
      <c r="J47" s="307"/>
      <c r="K47" s="308"/>
      <c r="L47" s="29"/>
      <c r="M47" s="29" t="s">
        <v>1039</v>
      </c>
      <c r="N47" s="29"/>
    </row>
    <row r="48" spans="1:22" s="21" customFormat="1" ht="34.5" customHeight="1">
      <c r="A48" s="278" t="s">
        <v>984</v>
      </c>
      <c r="B48" s="17"/>
      <c r="C48" s="19"/>
      <c r="D48" s="19"/>
      <c r="E48" s="19"/>
      <c r="F48" s="19"/>
      <c r="G48" s="19"/>
      <c r="H48" s="20"/>
      <c r="I48" s="306" t="s">
        <v>5</v>
      </c>
      <c r="J48" s="307"/>
      <c r="K48" s="308"/>
      <c r="L48" s="28"/>
      <c r="M48" s="28"/>
      <c r="N48" s="28" t="s">
        <v>1039</v>
      </c>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1054</v>
      </c>
      <c r="N89" s="262" t="s">
        <v>1056</v>
      </c>
    </row>
    <row r="90" spans="1:22" s="21" customFormat="1">
      <c r="A90" s="243"/>
      <c r="B90" s="1"/>
      <c r="C90" s="3"/>
      <c r="D90" s="3"/>
      <c r="E90" s="3"/>
      <c r="F90" s="3"/>
      <c r="G90" s="3"/>
      <c r="H90" s="287"/>
      <c r="I90" s="67" t="s">
        <v>36</v>
      </c>
      <c r="J90" s="68"/>
      <c r="K90" s="69"/>
      <c r="L90" s="262" t="s">
        <v>1051</v>
      </c>
      <c r="M90" s="262" t="s">
        <v>1055</v>
      </c>
      <c r="N90" s="262" t="s">
        <v>1057</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1054</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1055</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39</v>
      </c>
      <c r="K99" s="237" t="str">
        <f>IF(OR(COUNTIF(L99:N99,"未確認")&gt;0,COUNTIF(L99:N99,"~*")&gt;0),"※","")</f>
        <v/>
      </c>
      <c r="L99" s="258">
        <v>39</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IF(OR(COUNTIF(L101:N101,"未確認")&gt;0,COUNTIF(L101:N101,"~*")&gt;0),"※","")</f>
        <v/>
      </c>
      <c r="L101" s="258">
        <v>39</v>
      </c>
      <c r="M101" s="258">
        <v>0</v>
      </c>
      <c r="N101" s="258">
        <v>0</v>
      </c>
    </row>
    <row r="102" spans="1:22" s="83" customFormat="1" ht="34.5" customHeight="1">
      <c r="A102" s="244" t="s">
        <v>610</v>
      </c>
      <c r="B102" s="84"/>
      <c r="C102" s="377"/>
      <c r="D102" s="379"/>
      <c r="E102" s="317" t="s">
        <v>612</v>
      </c>
      <c r="F102" s="318"/>
      <c r="G102" s="318"/>
      <c r="H102" s="319"/>
      <c r="I102" s="420"/>
      <c r="J102" s="256">
        <f t="shared" si="0"/>
        <v>39</v>
      </c>
      <c r="K102" s="237" t="str">
        <f t="shared" ref="K102:K111" si="1">IF(OR(COUNTIF(L101:N101,"未確認")&gt;0,COUNTIF(L101:N101,"~*")&gt;0),"※","")</f>
        <v/>
      </c>
      <c r="L102" s="258">
        <v>39</v>
      </c>
      <c r="M102" s="258">
        <v>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32</v>
      </c>
      <c r="N103" s="258">
        <v>28</v>
      </c>
    </row>
    <row r="104" spans="1:22" s="83" customFormat="1" ht="34.5" customHeight="1">
      <c r="A104" s="244" t="s">
        <v>614</v>
      </c>
      <c r="B104" s="84"/>
      <c r="C104" s="396"/>
      <c r="D104" s="397"/>
      <c r="E104" s="428"/>
      <c r="F104" s="429"/>
      <c r="G104" s="320" t="s">
        <v>47</v>
      </c>
      <c r="H104" s="322"/>
      <c r="I104" s="420"/>
      <c r="J104" s="256">
        <f t="shared" si="0"/>
        <v>46</v>
      </c>
      <c r="K104" s="237" t="str">
        <f t="shared" si="1"/>
        <v/>
      </c>
      <c r="L104" s="258">
        <v>0</v>
      </c>
      <c r="M104" s="258">
        <v>32</v>
      </c>
      <c r="N104" s="258">
        <v>14</v>
      </c>
    </row>
    <row r="105" spans="1:22" s="83" customFormat="1" ht="34.5" customHeight="1">
      <c r="A105" s="244" t="s">
        <v>615</v>
      </c>
      <c r="B105" s="84"/>
      <c r="C105" s="396"/>
      <c r="D105" s="397"/>
      <c r="E105" s="428"/>
      <c r="F105" s="410"/>
      <c r="G105" s="320" t="s">
        <v>48</v>
      </c>
      <c r="H105" s="322"/>
      <c r="I105" s="420"/>
      <c r="J105" s="256">
        <f t="shared" si="0"/>
        <v>14</v>
      </c>
      <c r="K105" s="237" t="str">
        <f t="shared" si="1"/>
        <v/>
      </c>
      <c r="L105" s="258">
        <v>0</v>
      </c>
      <c r="M105" s="258">
        <v>0</v>
      </c>
      <c r="N105" s="258">
        <v>14</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32</v>
      </c>
      <c r="N106" s="258">
        <v>28</v>
      </c>
    </row>
    <row r="107" spans="1:22" s="83" customFormat="1" ht="34.5" customHeight="1">
      <c r="A107" s="244" t="s">
        <v>614</v>
      </c>
      <c r="B107" s="84"/>
      <c r="C107" s="396"/>
      <c r="D107" s="397"/>
      <c r="E107" s="428"/>
      <c r="F107" s="429"/>
      <c r="G107" s="320" t="s">
        <v>47</v>
      </c>
      <c r="H107" s="322"/>
      <c r="I107" s="420"/>
      <c r="J107" s="256">
        <f t="shared" si="0"/>
        <v>46</v>
      </c>
      <c r="K107" s="237" t="str">
        <f t="shared" si="1"/>
        <v/>
      </c>
      <c r="L107" s="258">
        <v>0</v>
      </c>
      <c r="M107" s="258">
        <v>32</v>
      </c>
      <c r="N107" s="258">
        <v>14</v>
      </c>
    </row>
    <row r="108" spans="1:22" s="83" customFormat="1" ht="34.5" customHeight="1">
      <c r="A108" s="244" t="s">
        <v>615</v>
      </c>
      <c r="B108" s="84"/>
      <c r="C108" s="396"/>
      <c r="D108" s="397"/>
      <c r="E108" s="409"/>
      <c r="F108" s="410"/>
      <c r="G108" s="320" t="s">
        <v>48</v>
      </c>
      <c r="H108" s="322"/>
      <c r="I108" s="420"/>
      <c r="J108" s="256">
        <f t="shared" si="0"/>
        <v>14</v>
      </c>
      <c r="K108" s="237" t="str">
        <f t="shared" si="1"/>
        <v/>
      </c>
      <c r="L108" s="258">
        <v>0</v>
      </c>
      <c r="M108" s="258">
        <v>0</v>
      </c>
      <c r="N108" s="258">
        <v>14</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32</v>
      </c>
      <c r="N109" s="258">
        <v>28</v>
      </c>
    </row>
    <row r="110" spans="1:22" s="83" customFormat="1" ht="34.5" customHeight="1">
      <c r="A110" s="244" t="s">
        <v>614</v>
      </c>
      <c r="B110" s="84"/>
      <c r="C110" s="396"/>
      <c r="D110" s="397"/>
      <c r="E110" s="432"/>
      <c r="F110" s="433"/>
      <c r="G110" s="317" t="s">
        <v>47</v>
      </c>
      <c r="H110" s="319"/>
      <c r="I110" s="420"/>
      <c r="J110" s="256">
        <f t="shared" si="0"/>
        <v>14</v>
      </c>
      <c r="K110" s="237" t="str">
        <f t="shared" si="1"/>
        <v/>
      </c>
      <c r="L110" s="258">
        <v>0</v>
      </c>
      <c r="M110" s="258">
        <v>0</v>
      </c>
      <c r="N110" s="258">
        <v>14</v>
      </c>
    </row>
    <row r="111" spans="1:22" s="83" customFormat="1" ht="34.5" customHeight="1">
      <c r="A111" s="244" t="s">
        <v>615</v>
      </c>
      <c r="B111" s="84"/>
      <c r="C111" s="377"/>
      <c r="D111" s="379"/>
      <c r="E111" s="411"/>
      <c r="F111" s="412"/>
      <c r="G111" s="317" t="s">
        <v>48</v>
      </c>
      <c r="H111" s="319"/>
      <c r="I111" s="420"/>
      <c r="J111" s="256">
        <f t="shared" si="0"/>
        <v>14</v>
      </c>
      <c r="K111" s="237" t="str">
        <f t="shared" si="1"/>
        <v/>
      </c>
      <c r="L111" s="258">
        <v>0</v>
      </c>
      <c r="M111" s="258">
        <v>0</v>
      </c>
      <c r="N111" s="258">
        <v>14</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1055</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1043</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1044</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1045</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1055</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1052</v>
      </c>
      <c r="N131" s="98" t="s">
        <v>1052</v>
      </c>
    </row>
    <row r="132" spans="1:22" s="83" customFormat="1" ht="34.5" customHeight="1">
      <c r="A132" s="244" t="s">
        <v>621</v>
      </c>
      <c r="B132" s="84"/>
      <c r="C132" s="295"/>
      <c r="D132" s="297"/>
      <c r="E132" s="320" t="s">
        <v>58</v>
      </c>
      <c r="F132" s="321"/>
      <c r="G132" s="321"/>
      <c r="H132" s="322"/>
      <c r="I132" s="389"/>
      <c r="J132" s="101"/>
      <c r="K132" s="102"/>
      <c r="L132" s="82">
        <v>39</v>
      </c>
      <c r="M132" s="82">
        <v>32</v>
      </c>
      <c r="N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1055</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60</v>
      </c>
      <c r="K157" s="264" t="str">
        <f t="shared" si="3"/>
        <v/>
      </c>
      <c r="L157" s="117">
        <v>0</v>
      </c>
      <c r="M157" s="117">
        <v>60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84</v>
      </c>
      <c r="K200" s="264" t="str">
        <f t="shared" si="5"/>
        <v/>
      </c>
      <c r="L200" s="117">
        <v>84</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1055</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1055</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1055</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1055</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1055</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28</v>
      </c>
      <c r="K269" s="81" t="str">
        <f t="shared" si="8"/>
        <v/>
      </c>
      <c r="L269" s="147">
        <v>16</v>
      </c>
      <c r="M269" s="147">
        <v>6</v>
      </c>
      <c r="N269" s="147">
        <v>6</v>
      </c>
    </row>
    <row r="270" spans="1:22" s="83" customFormat="1" ht="34.5" customHeight="1">
      <c r="A270" s="249" t="s">
        <v>725</v>
      </c>
      <c r="B270" s="120"/>
      <c r="C270" s="371"/>
      <c r="D270" s="371"/>
      <c r="E270" s="371"/>
      <c r="F270" s="371"/>
      <c r="G270" s="371" t="s">
        <v>148</v>
      </c>
      <c r="H270" s="371"/>
      <c r="I270" s="404"/>
      <c r="J270" s="266">
        <f t="shared" si="9"/>
        <v>5.05</v>
      </c>
      <c r="K270" s="81" t="str">
        <f t="shared" si="8"/>
        <v/>
      </c>
      <c r="L270" s="148">
        <v>1.5</v>
      </c>
      <c r="M270" s="148">
        <v>2.2999999999999998</v>
      </c>
      <c r="N270" s="148">
        <v>1.25</v>
      </c>
    </row>
    <row r="271" spans="1:22" s="83" customFormat="1" ht="34.5" customHeight="1">
      <c r="A271" s="249" t="s">
        <v>726</v>
      </c>
      <c r="B271" s="120"/>
      <c r="C271" s="371" t="s">
        <v>151</v>
      </c>
      <c r="D271" s="372"/>
      <c r="E271" s="372"/>
      <c r="F271" s="372"/>
      <c r="G271" s="371" t="s">
        <v>146</v>
      </c>
      <c r="H271" s="371"/>
      <c r="I271" s="404"/>
      <c r="J271" s="266">
        <f t="shared" si="9"/>
        <v>18</v>
      </c>
      <c r="K271" s="81" t="str">
        <f t="shared" si="8"/>
        <v/>
      </c>
      <c r="L271" s="147">
        <v>6</v>
      </c>
      <c r="M271" s="147">
        <v>5</v>
      </c>
      <c r="N271" s="147">
        <v>7</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row>
    <row r="273" spans="1:14" s="83" customFormat="1" ht="34.5" customHeight="1">
      <c r="A273" s="249" t="s">
        <v>727</v>
      </c>
      <c r="B273" s="120"/>
      <c r="C273" s="371" t="s">
        <v>152</v>
      </c>
      <c r="D273" s="372"/>
      <c r="E273" s="372"/>
      <c r="F273" s="372"/>
      <c r="G273" s="371" t="s">
        <v>146</v>
      </c>
      <c r="H273" s="371"/>
      <c r="I273" s="404"/>
      <c r="J273" s="266">
        <f t="shared" si="9"/>
        <v>23</v>
      </c>
      <c r="K273" s="81" t="str">
        <f t="shared" si="8"/>
        <v/>
      </c>
      <c r="L273" s="147">
        <v>8</v>
      </c>
      <c r="M273" s="147">
        <v>8</v>
      </c>
      <c r="N273" s="147">
        <v>7</v>
      </c>
    </row>
    <row r="274" spans="1:14" s="83" customFormat="1" ht="34.5" customHeight="1">
      <c r="A274" s="249" t="s">
        <v>727</v>
      </c>
      <c r="B274" s="120"/>
      <c r="C274" s="372"/>
      <c r="D274" s="372"/>
      <c r="E274" s="372"/>
      <c r="F274" s="372"/>
      <c r="G274" s="371" t="s">
        <v>148</v>
      </c>
      <c r="H274" s="371"/>
      <c r="I274" s="404"/>
      <c r="J274" s="266">
        <f t="shared" si="9"/>
        <v>2.8</v>
      </c>
      <c r="K274" s="81" t="str">
        <f t="shared" si="8"/>
        <v/>
      </c>
      <c r="L274" s="148">
        <v>1.9</v>
      </c>
      <c r="M274" s="148">
        <v>0.9</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9</v>
      </c>
      <c r="K277" s="81" t="str">
        <f t="shared" si="8"/>
        <v/>
      </c>
      <c r="L277" s="147">
        <v>6</v>
      </c>
      <c r="M277" s="147">
        <v>2</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5</v>
      </c>
      <c r="K279" s="81" t="str">
        <f t="shared" si="8"/>
        <v/>
      </c>
      <c r="L279" s="147">
        <v>3</v>
      </c>
      <c r="M279" s="147">
        <v>1</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4</v>
      </c>
      <c r="K281" s="81" t="str">
        <f t="shared" si="8"/>
        <v/>
      </c>
      <c r="L281" s="147">
        <v>3</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0.2</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2.4</v>
      </c>
      <c r="N298" s="148">
        <v>2.5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1055</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1055</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1056</v>
      </c>
    </row>
    <row r="368" spans="1:22" s="118" customFormat="1" ht="20.25" customHeight="1">
      <c r="A368" s="243"/>
      <c r="B368" s="1"/>
      <c r="C368" s="3"/>
      <c r="D368" s="3"/>
      <c r="E368" s="3"/>
      <c r="F368" s="3"/>
      <c r="G368" s="3"/>
      <c r="H368" s="287"/>
      <c r="I368" s="67" t="s">
        <v>36</v>
      </c>
      <c r="J368" s="170"/>
      <c r="K368" s="79"/>
      <c r="L368" s="137" t="s">
        <v>1051</v>
      </c>
      <c r="M368" s="137" t="s">
        <v>1055</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1055</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894</v>
      </c>
      <c r="K392" s="81" t="str">
        <f t="shared" ref="K392:K397" si="12">IF(OR(COUNTIF(L392:N392,"未確認")&gt;0,COUNTIF(L392:N392,"~*")&gt;0),"※","")</f>
        <v/>
      </c>
      <c r="L392" s="147">
        <v>638</v>
      </c>
      <c r="M392" s="147">
        <v>184</v>
      </c>
      <c r="N392" s="147">
        <v>72</v>
      </c>
    </row>
    <row r="393" spans="1:22" s="83" customFormat="1" ht="34.5" customHeight="1">
      <c r="A393" s="249" t="s">
        <v>773</v>
      </c>
      <c r="B393" s="84"/>
      <c r="C393" s="370"/>
      <c r="D393" s="380"/>
      <c r="E393" s="320" t="s">
        <v>224</v>
      </c>
      <c r="F393" s="321"/>
      <c r="G393" s="321"/>
      <c r="H393" s="322"/>
      <c r="I393" s="343"/>
      <c r="J393" s="140">
        <f t="shared" si="11"/>
        <v>463</v>
      </c>
      <c r="K393" s="81" t="str">
        <f t="shared" si="12"/>
        <v/>
      </c>
      <c r="L393" s="147">
        <v>272</v>
      </c>
      <c r="M393" s="147">
        <v>136</v>
      </c>
      <c r="N393" s="147">
        <v>55</v>
      </c>
    </row>
    <row r="394" spans="1:22" s="83" customFormat="1" ht="34.5" customHeight="1">
      <c r="A394" s="250" t="s">
        <v>774</v>
      </c>
      <c r="B394" s="84"/>
      <c r="C394" s="370"/>
      <c r="D394" s="381"/>
      <c r="E394" s="320" t="s">
        <v>225</v>
      </c>
      <c r="F394" s="321"/>
      <c r="G394" s="321"/>
      <c r="H394" s="322"/>
      <c r="I394" s="343"/>
      <c r="J394" s="140">
        <f t="shared" si="11"/>
        <v>34</v>
      </c>
      <c r="K394" s="81" t="str">
        <f t="shared" si="12"/>
        <v/>
      </c>
      <c r="L394" s="147">
        <v>32</v>
      </c>
      <c r="M394" s="147">
        <v>1</v>
      </c>
      <c r="N394" s="147">
        <v>1</v>
      </c>
    </row>
    <row r="395" spans="1:22" s="83" customFormat="1" ht="34.5" customHeight="1">
      <c r="A395" s="250" t="s">
        <v>775</v>
      </c>
      <c r="B395" s="84"/>
      <c r="C395" s="370"/>
      <c r="D395" s="382"/>
      <c r="E395" s="320" t="s">
        <v>226</v>
      </c>
      <c r="F395" s="321"/>
      <c r="G395" s="321"/>
      <c r="H395" s="322"/>
      <c r="I395" s="343"/>
      <c r="J395" s="140">
        <f t="shared" si="11"/>
        <v>397</v>
      </c>
      <c r="K395" s="81" t="str">
        <f t="shared" si="12"/>
        <v/>
      </c>
      <c r="L395" s="147">
        <v>334</v>
      </c>
      <c r="M395" s="147">
        <v>47</v>
      </c>
      <c r="N395" s="147">
        <v>16</v>
      </c>
    </row>
    <row r="396" spans="1:22" s="83" customFormat="1" ht="34.5" customHeight="1">
      <c r="A396" s="250" t="s">
        <v>776</v>
      </c>
      <c r="B396" s="1"/>
      <c r="C396" s="370"/>
      <c r="D396" s="320" t="s">
        <v>227</v>
      </c>
      <c r="E396" s="321"/>
      <c r="F396" s="321"/>
      <c r="G396" s="321"/>
      <c r="H396" s="322"/>
      <c r="I396" s="343"/>
      <c r="J396" s="140">
        <f t="shared" si="11"/>
        <v>30241</v>
      </c>
      <c r="K396" s="81" t="str">
        <f t="shared" si="12"/>
        <v/>
      </c>
      <c r="L396" s="147">
        <v>13901</v>
      </c>
      <c r="M396" s="147">
        <v>11311</v>
      </c>
      <c r="N396" s="147">
        <v>5029</v>
      </c>
    </row>
    <row r="397" spans="1:22" s="83" customFormat="1" ht="34.5" customHeight="1">
      <c r="A397" s="250" t="s">
        <v>777</v>
      </c>
      <c r="B397" s="119"/>
      <c r="C397" s="370"/>
      <c r="D397" s="320" t="s">
        <v>228</v>
      </c>
      <c r="E397" s="321"/>
      <c r="F397" s="321"/>
      <c r="G397" s="321"/>
      <c r="H397" s="322"/>
      <c r="I397" s="344"/>
      <c r="J397" s="140">
        <f t="shared" si="11"/>
        <v>899</v>
      </c>
      <c r="K397" s="81" t="str">
        <f t="shared" si="12"/>
        <v/>
      </c>
      <c r="L397" s="147">
        <v>636</v>
      </c>
      <c r="M397" s="147">
        <v>182</v>
      </c>
      <c r="N397" s="147">
        <v>81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1055</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904</v>
      </c>
      <c r="K405" s="81" t="str">
        <f t="shared" ref="K405:K422" si="14">IF(OR(COUNTIF(L405:N405,"未確認")&gt;0,COUNTIF(L405:N405,"~*")&gt;0),"※","")</f>
        <v/>
      </c>
      <c r="L405" s="147">
        <v>638</v>
      </c>
      <c r="M405" s="147">
        <v>184</v>
      </c>
      <c r="N405" s="147">
        <v>82</v>
      </c>
    </row>
    <row r="406" spans="1:22" s="83" customFormat="1" ht="34.5" customHeight="1">
      <c r="A406" s="251" t="s">
        <v>779</v>
      </c>
      <c r="B406" s="119"/>
      <c r="C406" s="369"/>
      <c r="D406" s="375" t="s">
        <v>233</v>
      </c>
      <c r="E406" s="377" t="s">
        <v>234</v>
      </c>
      <c r="F406" s="378"/>
      <c r="G406" s="378"/>
      <c r="H406" s="379"/>
      <c r="I406" s="361"/>
      <c r="J406" s="140">
        <f t="shared" si="13"/>
        <v>131</v>
      </c>
      <c r="K406" s="81" t="str">
        <f t="shared" si="14"/>
        <v/>
      </c>
      <c r="L406" s="147">
        <v>1</v>
      </c>
      <c r="M406" s="147">
        <v>92</v>
      </c>
      <c r="N406" s="147">
        <v>38</v>
      </c>
    </row>
    <row r="407" spans="1:22" s="83" customFormat="1" ht="34.5" customHeight="1">
      <c r="A407" s="251" t="s">
        <v>780</v>
      </c>
      <c r="B407" s="119"/>
      <c r="C407" s="369"/>
      <c r="D407" s="369"/>
      <c r="E407" s="320" t="s">
        <v>235</v>
      </c>
      <c r="F407" s="321"/>
      <c r="G407" s="321"/>
      <c r="H407" s="322"/>
      <c r="I407" s="361"/>
      <c r="J407" s="140">
        <f t="shared" si="13"/>
        <v>387</v>
      </c>
      <c r="K407" s="81" t="str">
        <f t="shared" si="14"/>
        <v/>
      </c>
      <c r="L407" s="147">
        <v>319</v>
      </c>
      <c r="M407" s="147">
        <v>48</v>
      </c>
      <c r="N407" s="147">
        <v>20</v>
      </c>
    </row>
    <row r="408" spans="1:22" s="83" customFormat="1" ht="34.5" customHeight="1">
      <c r="A408" s="251" t="s">
        <v>781</v>
      </c>
      <c r="B408" s="119"/>
      <c r="C408" s="369"/>
      <c r="D408" s="369"/>
      <c r="E408" s="320" t="s">
        <v>236</v>
      </c>
      <c r="F408" s="321"/>
      <c r="G408" s="321"/>
      <c r="H408" s="322"/>
      <c r="I408" s="361"/>
      <c r="J408" s="140">
        <f t="shared" si="13"/>
        <v>232</v>
      </c>
      <c r="K408" s="81" t="str">
        <f t="shared" si="14"/>
        <v/>
      </c>
      <c r="L408" s="147">
        <v>195</v>
      </c>
      <c r="M408" s="147">
        <v>25</v>
      </c>
      <c r="N408" s="147">
        <v>12</v>
      </c>
    </row>
    <row r="409" spans="1:22" s="83" customFormat="1" ht="34.5" customHeight="1">
      <c r="A409" s="251" t="s">
        <v>782</v>
      </c>
      <c r="B409" s="119"/>
      <c r="C409" s="369"/>
      <c r="D409" s="369"/>
      <c r="E409" s="317" t="s">
        <v>989</v>
      </c>
      <c r="F409" s="318"/>
      <c r="G409" s="318"/>
      <c r="H409" s="319"/>
      <c r="I409" s="361"/>
      <c r="J409" s="140">
        <f t="shared" si="13"/>
        <v>153</v>
      </c>
      <c r="K409" s="81" t="str">
        <f t="shared" si="14"/>
        <v/>
      </c>
      <c r="L409" s="147">
        <v>122</v>
      </c>
      <c r="M409" s="147">
        <v>19</v>
      </c>
      <c r="N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899</v>
      </c>
      <c r="K413" s="81" t="str">
        <f t="shared" si="14"/>
        <v/>
      </c>
      <c r="L413" s="147">
        <v>636</v>
      </c>
      <c r="M413" s="147">
        <v>182</v>
      </c>
      <c r="N413" s="147">
        <v>81</v>
      </c>
    </row>
    <row r="414" spans="1:22" s="83" customFormat="1" ht="34.5" customHeight="1">
      <c r="A414" s="251" t="s">
        <v>787</v>
      </c>
      <c r="B414" s="119"/>
      <c r="C414" s="369"/>
      <c r="D414" s="375" t="s">
        <v>240</v>
      </c>
      <c r="E414" s="377" t="s">
        <v>241</v>
      </c>
      <c r="F414" s="378"/>
      <c r="G414" s="378"/>
      <c r="H414" s="379"/>
      <c r="I414" s="361"/>
      <c r="J414" s="140">
        <f t="shared" si="13"/>
        <v>153</v>
      </c>
      <c r="K414" s="81" t="str">
        <f t="shared" si="14"/>
        <v/>
      </c>
      <c r="L414" s="147">
        <v>145</v>
      </c>
      <c r="M414" s="147">
        <v>2</v>
      </c>
      <c r="N414" s="147">
        <v>6</v>
      </c>
    </row>
    <row r="415" spans="1:22" s="83" customFormat="1" ht="34.5" customHeight="1">
      <c r="A415" s="251" t="s">
        <v>788</v>
      </c>
      <c r="B415" s="119"/>
      <c r="C415" s="369"/>
      <c r="D415" s="369"/>
      <c r="E415" s="320" t="s">
        <v>242</v>
      </c>
      <c r="F415" s="321"/>
      <c r="G415" s="321"/>
      <c r="H415" s="322"/>
      <c r="I415" s="361"/>
      <c r="J415" s="140">
        <f t="shared" si="13"/>
        <v>414</v>
      </c>
      <c r="K415" s="81" t="str">
        <f t="shared" si="14"/>
        <v/>
      </c>
      <c r="L415" s="147">
        <v>301</v>
      </c>
      <c r="M415" s="147">
        <v>81</v>
      </c>
      <c r="N415" s="147">
        <v>32</v>
      </c>
    </row>
    <row r="416" spans="1:22" s="83" customFormat="1" ht="34.5" customHeight="1">
      <c r="A416" s="251" t="s">
        <v>789</v>
      </c>
      <c r="B416" s="119"/>
      <c r="C416" s="369"/>
      <c r="D416" s="369"/>
      <c r="E416" s="320" t="s">
        <v>243</v>
      </c>
      <c r="F416" s="321"/>
      <c r="G416" s="321"/>
      <c r="H416" s="322"/>
      <c r="I416" s="361"/>
      <c r="J416" s="140">
        <f t="shared" si="13"/>
        <v>82</v>
      </c>
      <c r="K416" s="81" t="str">
        <f t="shared" si="14"/>
        <v/>
      </c>
      <c r="L416" s="147">
        <v>61</v>
      </c>
      <c r="M416" s="147">
        <v>15</v>
      </c>
      <c r="N416" s="147">
        <v>6</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26</v>
      </c>
      <c r="M417" s="147">
        <v>6</v>
      </c>
      <c r="N417" s="147">
        <v>5</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40</v>
      </c>
      <c r="M418" s="147">
        <v>21</v>
      </c>
      <c r="N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39</v>
      </c>
      <c r="M420" s="147">
        <v>5</v>
      </c>
      <c r="N420" s="147">
        <v>1</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18</v>
      </c>
      <c r="M421" s="147">
        <v>51</v>
      </c>
      <c r="N421" s="147">
        <v>23</v>
      </c>
    </row>
    <row r="422" spans="1:22" s="83" customFormat="1" ht="34.5" customHeight="1">
      <c r="A422" s="251" t="s">
        <v>795</v>
      </c>
      <c r="B422" s="119"/>
      <c r="C422" s="369"/>
      <c r="D422" s="369"/>
      <c r="E422" s="320" t="s">
        <v>166</v>
      </c>
      <c r="F422" s="321"/>
      <c r="G422" s="321"/>
      <c r="H422" s="322"/>
      <c r="I422" s="362"/>
      <c r="J422" s="140">
        <f t="shared" si="13"/>
        <v>8</v>
      </c>
      <c r="K422" s="81" t="str">
        <f t="shared" si="14"/>
        <v/>
      </c>
      <c r="L422" s="147">
        <v>6</v>
      </c>
      <c r="M422" s="147">
        <v>1</v>
      </c>
      <c r="N422" s="147">
        <v>1</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1055</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746</v>
      </c>
      <c r="K430" s="193" t="str">
        <f>IF(OR(COUNTIF(L430:N430,"未確認")&gt;0,COUNTIF(L430:N430,"~*")&gt;0),"※","")</f>
        <v/>
      </c>
      <c r="L430" s="147">
        <v>491</v>
      </c>
      <c r="M430" s="147">
        <v>180</v>
      </c>
      <c r="N430" s="147">
        <v>75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34</v>
      </c>
      <c r="K431" s="193" t="str">
        <f>IF(OR(COUNTIF(L431:N431,"未確認")&gt;0,COUNTIF(L431:N431,"~*")&gt;0),"※","")</f>
        <v/>
      </c>
      <c r="L431" s="147">
        <v>25</v>
      </c>
      <c r="M431" s="147">
        <v>6</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9</v>
      </c>
      <c r="K432" s="193" t="str">
        <f>IF(OR(COUNTIF(L432:N432,"未確認")&gt;0,COUNTIF(L432:N432,"~*")&gt;0),"※","")</f>
        <v/>
      </c>
      <c r="L432" s="147">
        <v>8</v>
      </c>
      <c r="M432" s="147">
        <v>1</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703</v>
      </c>
      <c r="K433" s="193" t="str">
        <f>IF(OR(COUNTIF(L433:N433,"未確認")&gt;0,COUNTIF(L433:N433,"~*")&gt;0),"※","")</f>
        <v/>
      </c>
      <c r="L433" s="147">
        <v>458</v>
      </c>
      <c r="M433" s="147">
        <v>173</v>
      </c>
      <c r="N433" s="147">
        <v>72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1055</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18</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8</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1055</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1055</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1055</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1055</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1055</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1055</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53</v>
      </c>
      <c r="K534" s="201" t="str">
        <f t="shared" si="23"/>
        <v/>
      </c>
      <c r="L534" s="117">
        <v>38</v>
      </c>
      <c r="M534" s="117">
        <v>15</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1056</v>
      </c>
    </row>
    <row r="544" spans="1:22" s="1" customFormat="1" ht="20.25" customHeight="1">
      <c r="A544" s="243"/>
      <c r="C544" s="62"/>
      <c r="D544" s="3"/>
      <c r="E544" s="3"/>
      <c r="F544" s="3"/>
      <c r="G544" s="3"/>
      <c r="H544" s="287"/>
      <c r="I544" s="67" t="s">
        <v>36</v>
      </c>
      <c r="J544" s="68"/>
      <c r="K544" s="186"/>
      <c r="L544" s="70" t="s">
        <v>1051</v>
      </c>
      <c r="M544" s="70" t="s">
        <v>1055</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25</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9.1999999999999993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4</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1056</v>
      </c>
    </row>
    <row r="589" spans="1:22" s="1" customFormat="1" ht="20.25" customHeight="1">
      <c r="A589" s="243"/>
      <c r="C589" s="62"/>
      <c r="D589" s="3"/>
      <c r="E589" s="3"/>
      <c r="F589" s="3"/>
      <c r="G589" s="3"/>
      <c r="H589" s="287"/>
      <c r="I589" s="67" t="s">
        <v>36</v>
      </c>
      <c r="J589" s="68"/>
      <c r="K589" s="186"/>
      <c r="L589" s="70" t="s">
        <v>1051</v>
      </c>
      <c r="M589" s="70" t="s">
        <v>1055</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493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29</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470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1055</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35</v>
      </c>
      <c r="K613" s="201" t="str">
        <f t="shared" ref="K613:K623" si="29">IF(OR(COUNTIF(L613:N613,"未確認")&gt;0,COUNTIF(L613:N613,"*")&gt;0),"※","")</f>
        <v/>
      </c>
      <c r="L613" s="117">
        <v>24</v>
      </c>
      <c r="M613" s="117">
        <v>11</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75</v>
      </c>
      <c r="K618" s="201" t="str">
        <f t="shared" si="29"/>
        <v/>
      </c>
      <c r="L618" s="117">
        <v>63</v>
      </c>
      <c r="M618" s="117">
        <v>12</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1055</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1055</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52</v>
      </c>
      <c r="K646" s="201" t="str">
        <f t="shared" ref="K646:K660" si="33">IF(OR(COUNTIF(L646:N646,"未確認")&gt;0,COUNTIF(L646:N646,"*")&gt;0),"※","")</f>
        <v/>
      </c>
      <c r="L646" s="117">
        <v>0</v>
      </c>
      <c r="M646" s="117">
        <v>52</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
      </c>
      <c r="L649" s="117">
        <v>0</v>
      </c>
      <c r="M649" s="117">
        <v>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
      </c>
      <c r="L655" s="117">
        <v>0</v>
      </c>
      <c r="M655" s="117">
        <v>12</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1055</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1055</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31</v>
      </c>
      <c r="K683" s="201" t="str">
        <f>IF(OR(COUNTIF(L683:N683,"未確認")&gt;0,COUNTIF(L683:N683,"*")&gt;0),"※","")</f>
        <v/>
      </c>
      <c r="L683" s="117">
        <v>0</v>
      </c>
      <c r="M683" s="117">
        <v>31</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1055</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1055</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FCCF1DB-7966-42E2-8198-67A18479CA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2019-12-23T02:03:01Z</dcterms:modified>
</cp:coreProperties>
</file>