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FC0313F-F836-4F93-ACC1-BF5DFF7EBDC1}"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<sst xmlns="http://schemas.openxmlformats.org/spreadsheetml/2006/main" count="3332" uniqueCount="1056">
  <si>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</si>
  <si>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</si>
  <si>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</si>
  <si>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</si>
  <si>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</si>
  <si>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</si>
  <si>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</si>
  <si>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</si>
  <si>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</si>
  <si>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</si>
  <si>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</si>
  <si>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</si>
  <si>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</si>
  <si>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</si>
  <si>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</si>
  <si>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</si>
  <si>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</si>
  <si>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</si>
  <si>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</si>
  <si>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</si>
  <si>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</si>
  <si>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</si>
  <si>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</si>
  <si>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</si>
  <si>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</si>
  <si>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</si>
  <si>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</si>
  <si>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</si>
  <si>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</si>
  <si>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</si>
  <si>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</si>
  <si>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</si>
  <si>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</si>
  <si>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</si>
  <si>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</si>
  <si>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</si>
  <si>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</si>
  <si>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</si>
  <si>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</si>
  <si>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</si>
  <si>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</si>
  <si>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</si>
  <si>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</si>
  <si>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</si>
  <si>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</si>
  <si>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</si>
  <si>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</si>
  <si>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</si>
  <si>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</si>
  <si>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</si>
  <si>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</si>
  <si>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</si>
  <si>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</si>
  <si>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</si>
  <si>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</si>
  <si>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</si>
  <si>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</si>
  <si>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</si>
  <si>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</si>
  <si>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</si>
  <si>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</si>
  <si>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</si>
  <si>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</si>
  <si>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</si>
  <si>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</si>
  <si>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</si>
  <si>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</si>
  <si>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</si>
  <si>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</si>
  <si>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</si>
  <si>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</si>
  <si>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</si>
  <si>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</si>
  <si>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</si>
  <si>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</si>
  <si>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</si>
  <si>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</si>
  <si>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</si>
  <si>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</si>
  <si>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</si>
  <si>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</si>
  <si>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</si>
  <si>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</si>
  <si>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</si>
  <si>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</si>
  <si>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</si>
  <si>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</si>
  <si>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</si>
  <si>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</si>
  <si>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</si>
  <si>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</si>
  <si>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</si>
  <si>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</si>
  <si>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</si>
  <si>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</si>
  <si>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</si>
  <si>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</si>
  <si>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</si>
  <si>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</si>
  <si>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</si>
  <si>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</si>
  <si>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</si>
  <si>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</si>
  <si>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</si>
  <si>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</si>
  <si>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</si>
  <si>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</si>
  <si>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</si>
  <si>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</si>
  <si>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</si>
  <si>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</si>
  <si>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</si>
  <si>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</si>
  <si>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</si>
  <si>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</si>
  <si>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</si>
  <si>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</si>
  <si>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</si>
  <si>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</si>
  <si>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</si>
  <si>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</si>
  <si>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</si>
  <si>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</si>
  <si>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</si>
  <si>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</si>
  <si>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</si>
  <si>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</si>
  <si>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</si>
  <si>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</si>
  <si>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</si>
  <si>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</si>
  <si>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</si>
  <si>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</si>
  <si>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</si>
  <si>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</si>
  <si>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</si>
  <si>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</si>
  <si>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</si>
  <si>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</si>
  <si>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</si>
  <si>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</si>
  <si>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</si>
  <si>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</si>
  <si>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</si>
  <si>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</si>
  <si>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</si>
  <si>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</si>
  <si>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</si>
  <si>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</si>
  <si>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</si>
  <si>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</si>
  <si>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</si>
  <si>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</si>
  <si>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</si>
  <si>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</si>
  <si>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</si>
  <si>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</si>
  <si>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</si>
  <si>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</si>
  <si>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</si>
  <si>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</si>
  <si>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</si>
  <si>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</si>
  <si>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</si>
  <si>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</si>
  <si>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</si>
  <si>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</si>
  <si>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</si>
  <si>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</si>
  <si>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</si>
  <si>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</si>
  <si>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</si>
  <si>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</si>
  <si>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</si>
  <si>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</si>
  <si>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</si>
  <si>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</si>
  <si>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</si>
  <si>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</si>
  <si>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</si>
  <si>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</si>
  <si>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</si>
  <si>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</si>
  <si>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</si>
  <si>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</si>
  <si>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</si>
  <si>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</si>
  <si>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</si>
  <si>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</si>
  <si>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</si>
  <si>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</si>
  <si>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</si>
  <si>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</si>
  <si>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</si>
  <si>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</si>
  <si>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</si>
  <si>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</si>
  <si>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</si>
  <si>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</si>
  <si>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</si>
  <si>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</si>
  <si>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</si>
  <si>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</si>
  <si>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</si>
  <si>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</si>
  <si>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</si>
  <si>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</si>
  <si>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</si>
  <si>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</si>
  <si>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</si>
  <si>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</si>
  <si>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</si>
  <si>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</si>
  <si>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</si>
  <si>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</si>
  <si>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</si>
  <si>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</si>
  <si>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</si>
  <si>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</si>
  <si>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</si>
  <si>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</si>
  <si>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</si>
  <si>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</si>
  <si>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</si>
  <si>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</si>
  <si>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</si>
  <si>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</si>
  <si>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</si>
  <si>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</si>
  <si>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</si>
  <si>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</si>
  <si>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</si>
  <si>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</si>
  <si>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</si>
  <si>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</si>
  <si>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</si>
  <si>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</si>
  <si>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</si>
  <si>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</si>
  <si>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</si>
  <si>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</si>
  <si>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</si>
  <si>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</si>
  <si>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</si>
  <si>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</si>
  <si>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</si>
  <si>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</si>
  <si>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</si>
  <si>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</si>
  <si>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</si>
  <si>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</si>
  <si>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</si>
  <si>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</si>
  <si>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</si>
  <si>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</si>
  <si>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</si>
  <si>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</si>
  <si>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</si>
  <si>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</si>
  <si>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</si>
  <si>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</si>
  <si>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</si>
  <si>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</si>
  <si>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</si>
  <si>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</si>
  <si>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</si>
  <si>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</si>
  <si>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</si>
  <si>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</si>
  <si>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</si>
  <si>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</si>
  <si>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</si>
  <si>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</si>
  <si>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</si>
  <si>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</si>
  <si>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</si>
  <si>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</si>
  <si>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</si>
  <si>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</si>
  <si>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</si>
  <si>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</si>
  <si>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</si>
  <si>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</si>
  <si>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</si>
  <si>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</si>
  <si>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</si>
  <si>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</si>
  <si>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</si>
  <si>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</si>
  <si>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</si>
  <si>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</si>
  <si>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</si>
  <si>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</si>
  <si>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</si>
  <si>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</si>
  <si>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</si>
  <si>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</si>
  <si>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</si>
  <si>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</si>
  <si>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</si>
  <si>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</si>
  <si>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</si>
  <si>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</si>
  <si>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</si>
  <si>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</si>
  <si>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</si>
  <si>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</si>
  <si>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</si>
  <si>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</si>
  <si>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</si>
  <si>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</si>
  <si>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</si>
  <si>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</si>
  <si>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</si>
  <si>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</si>
  <si>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</si>
  <si>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</si>
  <si>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</si>
  <si>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</si>
  <si>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</si>
  <si>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</si>
  <si>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</si>
  <si>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</si>
  <si>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</si>
  <si>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</si>
  <si>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</si>
  <si>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</si>
  <si>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</si>
  <si>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</si>
  <si>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</si>
  <si>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</si>
  <si>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</si>
  <si>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</si>
  <si>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</si>
  <si>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</si>
  <si>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</si>
  <si>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</si>
  <si>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</si>
  <si>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</si>
  <si>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</si>
  <si>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</si>
  <si>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</si>
  <si>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</si>
  <si>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</si>
  <si>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</si>
  <si>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</si>
  <si>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</si>
  <si>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</si>
  <si>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</si>
  <si>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</si>
  <si>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</si>
  <si>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</si>
  <si>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</si>
  <si>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</si>
  <si>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</si>
  <si>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</si>
  <si>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</si>
  <si>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</si>
  <si>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</si>
  <si>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</si>
  <si>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</si>
  <si>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</si>
  <si>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</si>
  <si>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</si>
  <si>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</si>
  <si>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</si>
  <si>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</si>
  <si>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</si>
  <si>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</si>
  <si>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</si>
  <si>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</si>
  <si>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</si>
  <si>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</si>
  <si>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</si>
  <si>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</si>
  <si>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</si>
  <si>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</si>
  <si>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</si>
  <si>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</si>
  <si>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</si>
  <si>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</si>
  <si>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</si>
  <si>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</si>
  <si>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</si>
  <si>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</si>
  <si>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</si>
  <si>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</si>
  <si>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</si>
  <si>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</si>
  <si>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</si>
  <si>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</si>
  <si>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</si>
  <si>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</si>
  <si>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</si>
  <si>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</si>
  <si>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</si>
  <si>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</si>
  <si>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</si>
  <si>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</si>
  <si>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</si>
  <si>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</si>
  <si>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</si>
  <si>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</si>
  <si>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</si>
  <si>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</si>
  <si>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</si>
  <si>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</si>
  <si>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</si>
  <si>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</si>
  <si>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</si>
  <si>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</si>
  <si>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</si>
  <si>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</si>
  <si>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</si>
  <si>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</si>
  <si>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</si>
  <si>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</si>
  <si>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</si>
  <si>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</si>
  <si>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</si>
  <si>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</si>
  <si>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</si>
  <si>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</si>
  <si>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</si>
  <si>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</si>
  <si>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</si>
  <si>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</si>
  <si>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</si>
  <si>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</si>
  <si>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</si>
  <si>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</si>
  <si>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</si>
  <si>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</si>
  <si>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</si>
  <si>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</si>
  <si>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</si>
  <si>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</si>
  <si>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</si>
  <si>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</si>
  <si>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</si>
  <si>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</si>
  <si>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</si>
  <si>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</si>
  <si>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</si>
  <si>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</si>
  <si>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</si>
  <si>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</si>
  <si>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</si>
  <si>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</si>
  <si>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</si>
  <si>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</si>
  <si>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</si>
  <si>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</si>
  <si>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</si>
  <si>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</si>
  <si>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</si>
  <si>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</si>
  <si>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</si>
  <si>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</si>
  <si>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</si>
  <si>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</si>
  <si>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</si>
  <si>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</si>
  <si>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</si>
  <si>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</si>
  <si>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</si>
  <si>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</si>
  <si>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</si>
  <si>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</si>
  <si>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</si>
  <si>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</si>
  <si>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</si>
  <si>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</si>
  <si>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</si>
  <si>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</si>
  <si>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</si>
  <si>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</si>
  <si>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</si>
  <si>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</si>
  <si>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</si>
  <si>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</si>
  <si>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</si>
  <si>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</si>
  <si>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</si>
  <si>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</si>
  <si>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</si>
  <si>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</si>
  <si>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</si>
  <si>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</si>
  <si>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</si>
  <si>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</si>
  <si>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</si>
  <si>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</si>
  <si>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</si>
  <si>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</si>
  <si>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</si>
  <si>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</si>
  <si>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</si>
  <si>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</si>
  <si>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</si>
  <si>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</si>
  <si>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</si>
  <si>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</si>
  <si>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</si>
  <si>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</si>
  <si>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</si>
  <si>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</si>
  <si>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</si>
  <si>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</si>
  <si>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</si>
  <si>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</si>
  <si>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</si>
  <si>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</si>
  <si>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</si>
  <si>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</si>
  <si>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</si>
  <si>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</si>
  <si>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</si>
  <si>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</si>
  <si>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</si>
  <si>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</si>
  <si>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</si>
  <si>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</si>
  <si>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</si>
  <si>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</si>
  <si>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</si>
  <si>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</si>
  <si>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</si>
  <si>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</si>
  <si>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</si>
  <si>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</si>
  <si>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</si>
  <si>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</si>
  <si>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</si>
  <si>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</si>
  <si>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</si>
  <si>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</si>
  <si>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</si>
  <si>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</si>
  <si>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</si>
  <si>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</si>
  <si>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</si>
  <si>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</si>
  <si>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</si>
  <si>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</si>
  <si>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</si>
  <si>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</si>
  <si>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</si>
  <si>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</si>
  <si>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</si>
  <si>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</si>
  <si>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</si>
  <si>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</si>
  <si>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</si>
  <si>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</si>
  <si>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</si>
  <si>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</si>
  <si>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</si>
  <si>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</si>
  <si>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</si>
  <si>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</si>
  <si>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</si>
  <si>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</si>
  <si>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</si>
  <si>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</si>
  <si>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</si>
  <si>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</si>
  <si>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</si>
  <si>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</si>
  <si>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</si>
  <si>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</si>
  <si>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</si>
  <si>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</si>
  <si>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</si>
  <si>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</si>
  <si>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</si>
  <si>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</si>
  <si>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</si>
  <si>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</si>
  <si>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</si>
  <si>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</si>
  <si>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</si>
  <si>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</si>
  <si>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</si>
  <si>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</si>
  <si>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</si>
  <si>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</si>
  <si>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</si>
  <si>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</si>
  <si>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</si>
  <si>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</si>
  <si>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</si>
  <si>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</si>
  <si>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</si>
  <si>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</si>
  <si>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</si>
  <si>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</si>
  <si>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</si>
  <si>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</si>
  <si>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</si>
  <si>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</si>
  <si>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</si>
  <si>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</si>
  <si>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</si>
  <si>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</si>
  <si>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</si>
  <si>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</si>
  <si>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</si>
  <si>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</si>
  <si>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</si>
  <si>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</si>
  <si>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</si>
  <si>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</si>
  <si>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</si>
  <si>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</si>
  <si>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</si>
  <si>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</si>
  <si>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</si>
  <si>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</si>
  <si>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</si>
  <si>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</si>
  <si>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</si>
  <si>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</si>
  <si>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</si>
  <si>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</si>
  <si>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</si>
  <si>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</si>
  <si>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</si>
  <si>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</si>
  <si>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</si>
  <si>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</si>
  <si>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</si>
  <si>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</si>
  <si>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</si>
  <si>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</si>
  <si>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</si>
  <si>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</si>
  <si>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</si>
  <si>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</si>
  <si>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</si>
  <si>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</si>
  <si>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</si>
  <si>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</si>
  <si>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</si>
  <si>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</si>
  <si>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</si>
  <si>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</si>
  <si>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</si>
  <si>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</si>
  <si>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</si>
  <si>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</si>
  <si>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</si>
  <si>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</si>
  <si>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</si>
  <si>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</si>
  <si>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</si>
  <si>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</si>
  <si>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</si>
  <si>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</si>
  <si>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</si>
  <si>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</si>
  <si>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</si>
  <si>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</si>
  <si>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</si>
  <si>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</si>
  <si>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</si>
  <si>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</si>
  <si>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</si>
  <si>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</si>
  <si>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</si>
  <si>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</si>
  <si>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</si>
  <si>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</si>
  <si>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</si>
  <si>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</si>
  <si>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</si>
  <si>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</si>
  <si>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</si>
  <si>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</si>
  <si>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</si>
  <si>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</si>
  <si>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</si>
  <si>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</si>
  <si>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</si>
  <si>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</si>
  <si>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</si>
  <si>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</si>
  <si>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</si>
  <si>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</si>
  <si>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</si>
  <si>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</si>
  <si>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</si>
  <si>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</si>
  <si>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</si>
  <si>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</si>
  <si>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</si>
  <si>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</si>
  <si>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</si>
  <si>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</si>
  <si>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</si>
  <si>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</si>
  <si>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</si>
  <si>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</si>
  <si>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</si>
  <si>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</si>
  <si>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</si>
  <si>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</si>
  <si>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</si>
  <si>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</si>
  <si>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</si>
  <si>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</si>
  <si>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</si>
  <si>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</si>
  <si>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</si>
  <si>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</si>
  <si>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</si>
  <si>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</si>
  <si>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</si>
  <si>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</si>
  <si>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</si>
  <si>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</si>
  <si>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</si>
  <si>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</si>
  <si>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</si>
  <si>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</si>
  <si>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</si>
  <si>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</si>
  <si>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</si>
  <si>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</si>
  <si>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</si>
  <si>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</si>
  <si>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</si>
  <si>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</si>
  <si>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</si>
  <si>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</si>
  <si>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</si>
  <si>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</si>
  <si>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</si>
  <si>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</si>
  <si>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</si>
  <si>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</si>
  <si>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</si>
  <si>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</si>
  <si>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</si>
  <si>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</si>
  <si>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</si>
  <si>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</si>
  <si>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</si>
  <si>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</si>
  <si>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</si>
  <si>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</si>
  <si>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</si>
  <si>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</si>
  <si>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</si>
  <si>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</si>
  <si>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</si>
  <si>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</si>
  <si>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</si>
  <si>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</si>
  <si>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</si>
  <si>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</si>
  <si>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</si>
  <si>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</si>
  <si>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</si>
  <si>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</si>
  <si>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</si>
  <si>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</si>
  <si>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</si>
  <si>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</si>
  <si>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</si>
  <si>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</si>
  <si>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</si>
  <si>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</si>
  <si>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</si>
  <si>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</si>
  <si>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</si>
  <si>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</si>
  <si>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</si>
  <si>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</si>
  <si>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</si>
  <si>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</si>
  <si>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</si>
  <si>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</si>
  <si>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</si>
  <si>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</si>
  <si>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</si>
  <si>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</si>
  <si>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</si>
  <si>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</si>
  <si>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</si>
  <si>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</si>
  <si>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</si>
  <si>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</si>
  <si>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</si>
  <si>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</si>
  <si>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</si>
  <si>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</si>
  <si>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</si>
  <si>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</si>
  <si>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</si>
  <si>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</si>
  <si>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</si>
  <si>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</si>
  <si>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</si>
  <si>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</si>
  <si>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</si>
  <si>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</si>
  <si>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</si>
  <si>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</si>
  <si>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</si>
  <si>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</si>
  <si>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</si>
  <si>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</si>
  <si>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</si>
  <si>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</si>
  <si>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</si>
  <si>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</si>
  <si>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</si>
  <si>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</si>
  <si>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</si>
  <si>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</si>
  <si>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</si>
  <si>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</si>
  <si>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</si>
  <si>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</si>
  <si>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</si>
  <si>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</si>
  <si>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</si>
  <si>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</si>
  <si>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</si>
  <si>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</si>
  <si>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</si>
  <si>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</si>
  <si>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</si>
  <si>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</si>
  <si>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</si>
  <si>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</si>
  <si>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</si>
  <si>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</si>
  <si>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</si>
  <si>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</si>
  <si>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</si>
  <si>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</si>
  <si>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</si>
  <si>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</si>
  <si>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</si>
  <si>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</si>
  <si>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</si>
  <si>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</si>
  <si>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</si>
  <si>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</si>
  <si>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</si>
  <si>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</si>
  <si>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</si>
  <si>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</si>
  <si>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</si>
  <si>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</si>
  <si>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</si>
  <si>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</si>
  <si>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</si>
  <si>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</si>
  <si>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</si>
  <si>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</si>
  <si>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</si>
  <si>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</si>
  <si>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</si>
  <si>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</si>
  <si>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</si>
  <si>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</si>
  <si>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</si>
  <si>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</si>
  <si>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</si>
  <si>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</si>
  <si>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</si>
  <si>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</si>
  <si>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</si>
  <si>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</si>
  <si>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</si>
  <si>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</si>
  <si>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</si>
  <si>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</si>
  <si>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</si>
  <si>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</si>
  <si>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</si>
  <si>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</si>
  <si>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</si>
  <si>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</si>
  <si>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</si>
  <si>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</si>
  <si>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</si>
  <si>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</si>
  <si>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</si>
  <si>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</si>
  <si>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</si>
  <si>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</si>
  <si>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</si>
  <si>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</si>
  <si>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</si>
  <si>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</si>
  <si>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</si>
  <si>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</si>
  <si>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</si>
  <si>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</si>
  <si>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</si>
  <si>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</si>
  <si>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</si>
  <si>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</si>
  <si>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</si>
  <si>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</si>
  <si>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</si>
  <si>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</si>
  <si>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</si>
  <si>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</si>
  <si>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</si>
  <si>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</si>
  <si>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</si>
  <si>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</si>
  <si>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</si>
  <si>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</si>
  <si>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</si>
  <si>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</si>
  <si>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</si>
  <si>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</si>
  <si>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</si>
  <si>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</si>
  <si>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</si>
  <si>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</si>
  <si>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</si>
  <si>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</si>
  <si>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</si>
  <si>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</si>
  <si>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</si>
  <si>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</si>
  <si>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</si>
  <si>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</si>
  <si>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</si>
  <si>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</si>
  <si>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</si>
  <si>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</si>
  <si>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</si>
  <si>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</si>
  <si>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</si>
  <si>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</si>
  <si>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</si>
  <si>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</si>
  <si>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</si>
  <si>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</si>
  <si>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</si>
  <si>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</si>
  <si>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</si>
  <si>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</si>
  <si>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</si>
  <si>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</si>
  <si>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</si>
  <si>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</si>
  <si>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</si>
  <si>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</si>
  <si>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</si>
  <si>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</si>
  <si>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</si>
  <si>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</si>
  <si>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</si>
  <si>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</si>
  <si>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</si>
  <si>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</si>
  <si>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</si>
  <si>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</si>
  <si>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</si>
  <si>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</si>
  <si>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</si>
  <si>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</si>
  <si>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</si>
  <si>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</si>
  <si>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</si>
  <si>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</si>
  <si>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</si>
  <si>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</si>
  <si>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</si>
  <si>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</si>
  <si>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</si>
  <si>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</si>
  <si>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</si>
  <si>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</si>
  <si>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</si>
  <si>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</si>
  <si>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</si>
  <si>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</si>
  <si>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</si>
  <si>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</si>
  <si>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</si>
  <si>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</si>
  <si>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</si>
  <si>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</si>
  <si>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</si>
  <si>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</si>
  <si>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</si>
  <si>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</si>
  <si>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</si>
  <si>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</si>
  <si>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</si>
  <si>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</si>
  <si>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</si>
  <si>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</si>
  <si>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</si>
  <si>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</si>
  <si>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</si>
  <si>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</si>
  <si>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</si>
  <si>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</si>
  <si>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</si>
  <si>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</si>
  <si>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</si>
  <si>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</si>
  <si>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</si>
  <si>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</si>
  <si>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</si>
  <si>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</si>
  <si>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</si>
  <si>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</si>
  <si>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</si>
  <si>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</si>
  <si>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</si>
  <si>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</si>
  <si>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</si>
  <si>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</si>
  <si>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</si>
  <si>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</si>
  <si>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</si>
  <si>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</si>
  <si>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</si>
  <si>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</si>
  <si>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</si>
  <si>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</si>
  <si>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</si>
  <si>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</si>
  <si>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</si>
  <si>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</si>
  <si>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大腸肛門病センター高野病院</t>
    <phoneticPr fontId="3"/>
  </si>
  <si>
    <t>〒862-0971 熊本市中央区大江３丁目２番５５号</t>
    <phoneticPr fontId="3"/>
  </si>
  <si>
    <t>〇</t>
  </si>
  <si>
    <t>医療法人</t>
  </si>
  <si>
    <t>複数の診療科で活用</t>
  </si>
  <si>
    <t>肛門外科</t>
  </si>
  <si>
    <t>消化器内科（胃腸内科）</t>
  </si>
  <si>
    <t>消化器外科（胃腸外科）</t>
  </si>
  <si>
    <t>ＤＰＣ標準病院群</t>
  </si>
  <si>
    <t>有</t>
  </si>
  <si>
    <t>看護必要度Ⅰ</t>
    <phoneticPr fontId="3"/>
  </si>
  <si>
    <t>南４病棟</t>
  </si>
  <si>
    <t>急性期機能</t>
  </si>
  <si>
    <t>北４病棟</t>
  </si>
  <si>
    <t>北５病棟</t>
  </si>
  <si>
    <t>報告月は、中心静脈栄養療法・鼻腔栄養・がん患者リハビリテーションの提供と全身状態の把握の為、内視鏡検査・血液検査・超音波検査・ＣＴ撮影などを行いました。その他に、腸閉塞症状の緩和のためにイレウス管挿入や輸血療法・腹水穿刺・胸水腹水濾過濃縮再静注法など実施した症例もあります。ホスピス機能だけでなく、急性期の症状緩和と在宅療養を支援する為の機能を有する病棟として運営しています。</t>
  </si>
  <si>
    <t>緩和ケア病棟入院料１</t>
  </si>
  <si>
    <t>-</t>
    <phoneticPr fontId="3"/>
  </si>
  <si>
    <t>南５病棟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</si>
</sst>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16dd77279f7d325eec933f05b1672f6a1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1050</v>
      </c>
      <c r="N9" s="282" t="s">
        <v>1051</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1052</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1050</v>
      </c>
      <c r="N22" s="282" t="s">
        <v>1051</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1050</v>
      </c>
      <c r="N35" s="282" t="s">
        <v>1051</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1050</v>
      </c>
      <c r="N44" s="282" t="s">
        <v>1051</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1050</v>
      </c>
      <c r="N89" s="262" t="s">
        <v>1051</v>
      </c>
      <c r="O89" s="262" t="s">
        <v>1055</v>
      </c>
    </row>
    <row r="90" spans="1:22" s="21" customFormat="1">
      <c r="A90" s="243"/>
      <c r="B90" s="1"/>
      <c r="C90" s="3"/>
      <c r="D90" s="3"/>
      <c r="E90" s="3"/>
      <c r="F90" s="3"/>
      <c r="G90" s="3"/>
      <c r="H90" s="287"/>
      <c r="I90" s="67" t="s">
        <v>36</v>
      </c>
      <c r="J90" s="68"/>
      <c r="K90" s="69"/>
      <c r="L90" s="262" t="s">
        <v>1049</v>
      </c>
      <c r="M90" s="262" t="s">
        <v>1049</v>
      </c>
      <c r="N90" s="262" t="s">
        <v>1049</v>
      </c>
      <c r="O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1051</v>
      </c>
      <c r="O97" s="66" t="s">
        <v>1055</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166</v>
      </c>
      <c r="K99" s="237" t="str">
        <f>IF(OR(COUNTIF(L99:O99,"未確認")&gt;0,COUNTIF(L99:O99,"~*")&gt;0),"※","")</f>
        <v/>
      </c>
      <c r="L99" s="258">
        <v>46</v>
      </c>
      <c r="M99" s="258">
        <v>54</v>
      </c>
      <c r="N99" s="258">
        <v>46</v>
      </c>
      <c r="O99" s="258">
        <v>20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166</v>
      </c>
      <c r="K101" s="237" t="str">
        <f>IF(OR(COUNTIF(L101:O101,"未確認")&gt;0,COUNTIF(L101:O101,"~*")&gt;0),"※","")</f>
        <v/>
      </c>
      <c r="L101" s="258">
        <v>46</v>
      </c>
      <c r="M101" s="258">
        <v>54</v>
      </c>
      <c r="N101" s="258">
        <v>46</v>
      </c>
      <c r="O101" s="258">
        <v>20</v>
      </c>
    </row>
    <row r="102" spans="1:22" s="83" customFormat="1" ht="34.5" customHeight="1">
      <c r="A102" s="244" t="s">
        <v>610</v>
      </c>
      <c r="B102" s="84"/>
      <c r="C102" s="377"/>
      <c r="D102" s="379"/>
      <c r="E102" s="317" t="s">
        <v>612</v>
      </c>
      <c r="F102" s="318"/>
      <c r="G102" s="318"/>
      <c r="H102" s="319"/>
      <c r="I102" s="420"/>
      <c r="J102" s="256">
        <f t="shared" si="0"/>
        <v>166</v>
      </c>
      <c r="K102" s="237" t="str">
        <f t="shared" ref="K102:K111" si="1">IF(OR(COUNTIF(L101:O101,"未確認")&gt;0,COUNTIF(L101:O101,"~*")&gt;0),"※","")</f>
        <v/>
      </c>
      <c r="L102" s="258">
        <v>46</v>
      </c>
      <c r="M102" s="258">
        <v>54</v>
      </c>
      <c r="N102" s="258">
        <v>46</v>
      </c>
      <c r="O102" s="258">
        <v>20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1051</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1042</v>
      </c>
      <c r="O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c r="O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533</v>
      </c>
      <c r="O122" s="98" t="s">
        <v>533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1051</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111</v>
      </c>
      <c r="O131" s="98" t="s">
        <v>1053</v>
      </c>
    </row>
    <row r="132" spans="1:22" s="83" customFormat="1" ht="34.5" customHeight="1">
      <c r="A132" s="244" t="s">
        <v>621</v>
      </c>
      <c r="B132" s="84"/>
      <c r="C132" s="295"/>
      <c r="D132" s="297"/>
      <c r="E132" s="320" t="s">
        <v>58</v>
      </c>
      <c r="F132" s="321"/>
      <c r="G132" s="321"/>
      <c r="H132" s="322"/>
      <c r="I132" s="389"/>
      <c r="J132" s="101"/>
      <c r="K132" s="102"/>
      <c r="L132" s="82">
        <v>46</v>
      </c>
      <c r="M132" s="82">
        <v>54</v>
      </c>
      <c r="N132" s="82">
        <v>46</v>
      </c>
      <c r="O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1051</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390</v>
      </c>
      <c r="K149" s="264" t="str">
        <f t="shared" si="3"/>
        <v/>
      </c>
      <c r="L149" s="117">
        <v>194</v>
      </c>
      <c r="M149" s="117">
        <v>196</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96</v>
      </c>
      <c r="K201" s="264" t="str">
        <f t="shared" si="5"/>
        <v/>
      </c>
      <c r="L201" s="117">
        <v>0</v>
      </c>
      <c r="M201" s="117">
        <v>0</v>
      </c>
      <c r="N201" s="117">
        <v>96</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30</v>
      </c>
      <c r="K210" s="264" t="str">
        <f t="shared" si="7"/>
        <v/>
      </c>
      <c r="L210" s="117">
        <v>0</v>
      </c>
      <c r="M210" s="117">
        <v>0</v>
      </c>
      <c r="N210" s="117">
        <v>0</v>
      </c>
      <c r="O210" s="117">
        <v>30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1051</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1051</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1051</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1051</v>
      </c>
      <c r="O253" s="66" t="s">
        <v>1055</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1051</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76</v>
      </c>
      <c r="K269" s="81" t="str">
        <f t="shared" si="8"/>
        <v/>
      </c>
      <c r="L269" s="147">
        <v>23</v>
      </c>
      <c r="M269" s="147">
        <v>21</v>
      </c>
      <c r="N269" s="147">
        <v>16</v>
      </c>
      <c r="O269" s="147">
        <v>16</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0</v>
      </c>
      <c r="M270" s="148">
        <v>0</v>
      </c>
      <c r="N270" s="148">
        <v>0.9</v>
      </c>
      <c r="O270" s="148">
        <v>0.5</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0</v>
      </c>
      <c r="N271" s="147">
        <v>1</v>
      </c>
      <c r="O271" s="147">
        <v>0</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c r="O272" s="148">
        <v>0</v>
      </c>
    </row>
    <row r="273" spans="1:15" s="83" customFormat="1" ht="34.5" customHeight="1">
      <c r="A273" s="249" t="s">
        <v>727</v>
      </c>
      <c r="B273" s="120"/>
      <c r="C273" s="371" t="s">
        <v>152</v>
      </c>
      <c r="D273" s="372"/>
      <c r="E273" s="372"/>
      <c r="F273" s="372"/>
      <c r="G273" s="371" t="s">
        <v>146</v>
      </c>
      <c r="H273" s="371"/>
      <c r="I273" s="404"/>
      <c r="J273" s="266">
        <f t="shared" si="9"/>
        <v>9</v>
      </c>
      <c r="K273" s="81" t="str">
        <f t="shared" si="8"/>
        <v/>
      </c>
      <c r="L273" s="147">
        <v>3</v>
      </c>
      <c r="M273" s="147">
        <v>3</v>
      </c>
      <c r="N273" s="147">
        <v>2</v>
      </c>
      <c r="O273" s="147">
        <v>1</v>
      </c>
    </row>
    <row r="274" spans="1:15" s="83" customFormat="1" ht="34.5" customHeight="1">
      <c r="A274" s="249" t="s">
        <v>727</v>
      </c>
      <c r="B274" s="120"/>
      <c r="C274" s="372"/>
      <c r="D274" s="372"/>
      <c r="E274" s="372"/>
      <c r="F274" s="372"/>
      <c r="G274" s="371" t="s">
        <v>148</v>
      </c>
      <c r="H274" s="371"/>
      <c r="I274" s="404"/>
      <c r="J274" s="266">
        <f t="shared" si="9"/>
        <v>1.4</v>
      </c>
      <c r="K274" s="81" t="str">
        <f t="shared" si="8"/>
        <v/>
      </c>
      <c r="L274" s="148">
        <v>0.5</v>
      </c>
      <c r="M274" s="148">
        <v>0.4</v>
      </c>
      <c r="N274" s="148">
        <v>0</v>
      </c>
      <c r="O274" s="148">
        <v>0.5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1</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1.1000000000000001</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2.7</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30</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0.7</v>
      </c>
      <c r="M298" s="148">
        <v>0.5</v>
      </c>
      <c r="N298" s="148">
        <v>3.9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0.4</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8</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1.4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1051</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1051</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1051</v>
      </c>
      <c r="O367" s="66" t="s">
        <v>1055</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row>
    <row r="369" spans="1:15" s="118" customFormat="1" ht="34.5" customHeight="1">
      <c r="A369" s="243"/>
      <c r="B369" s="115"/>
      <c r="C369" s="323" t="s">
        <v>211</v>
      </c>
      <c r="D369" s="324"/>
      <c r="E369" s="324"/>
      <c r="F369" s="324"/>
      <c r="G369" s="324"/>
      <c r="H369" s="325"/>
      <c r="I369" s="389" t="s">
        <v>1018</v>
      </c>
      <c r="J369" s="171"/>
      <c r="K369" s="97"/>
      <c r="L369" s="172">
        <v>29</v>
      </c>
      <c r="M369" s="172">
        <v>29</v>
      </c>
      <c r="N369" s="172">
        <v>29</v>
      </c>
      <c r="O369" s="172">
        <v>29</v>
      </c>
    </row>
    <row r="370" spans="1:15" s="118" customFormat="1" ht="34.5" customHeight="1">
      <c r="A370" s="243"/>
      <c r="B370" s="173"/>
      <c r="C370" s="383"/>
      <c r="D370" s="384"/>
      <c r="E370" s="384"/>
      <c r="F370" s="384"/>
      <c r="G370" s="384"/>
      <c r="H370" s="385"/>
      <c r="I370" s="389"/>
      <c r="J370" s="174"/>
      <c r="K370" s="102"/>
      <c r="L370" s="175">
        <v>8</v>
      </c>
      <c r="M370" s="175">
        <v>8</v>
      </c>
      <c r="N370" s="175">
        <v>8</v>
      </c>
      <c r="O370" s="175">
        <v>8</v>
      </c>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v>30</v>
      </c>
      <c r="M372" s="177">
        <v>30</v>
      </c>
      <c r="N372" s="177">
        <v>30</v>
      </c>
      <c r="O372" s="177">
        <v>30</v>
      </c>
    </row>
    <row r="373" spans="1:15" s="118" customFormat="1" ht="34.5" customHeight="1">
      <c r="A373" s="243"/>
      <c r="B373" s="173"/>
      <c r="C373" s="386"/>
      <c r="D373" s="387"/>
      <c r="E373" s="387"/>
      <c r="F373" s="387"/>
      <c r="G373" s="387"/>
      <c r="H373" s="388"/>
      <c r="I373" s="389"/>
      <c r="J373" s="178"/>
      <c r="K373" s="106"/>
      <c r="L373" s="179">
        <v>6</v>
      </c>
      <c r="M373" s="179">
        <v>6</v>
      </c>
      <c r="N373" s="179">
        <v>6</v>
      </c>
      <c r="O373" s="179">
        <v>6</v>
      </c>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1051</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4805</v>
      </c>
      <c r="K392" s="81" t="str">
        <f t="shared" ref="K392:K397" si="12">IF(OR(COUNTIF(L392:O392,"未確認")&gt;0,COUNTIF(L392:O392,"~*")&gt;0),"※","")</f>
        <v/>
      </c>
      <c r="L392" s="147">
        <v>1673</v>
      </c>
      <c r="M392" s="147">
        <v>1699</v>
      </c>
      <c r="N392" s="147">
        <v>1297</v>
      </c>
      <c r="O392" s="147">
        <v>136</v>
      </c>
    </row>
    <row r="393" spans="1:22" s="83" customFormat="1" ht="34.5" customHeight="1">
      <c r="A393" s="249" t="s">
        <v>773</v>
      </c>
      <c r="B393" s="84"/>
      <c r="C393" s="370"/>
      <c r="D393" s="380"/>
      <c r="E393" s="320" t="s">
        <v>224</v>
      </c>
      <c r="F393" s="321"/>
      <c r="G393" s="321"/>
      <c r="H393" s="322"/>
      <c r="I393" s="343"/>
      <c r="J393" s="140">
        <f t="shared" si="11"/>
        <v>4324</v>
      </c>
      <c r="K393" s="81" t="str">
        <f t="shared" si="12"/>
        <v/>
      </c>
      <c r="L393" s="147">
        <v>1486</v>
      </c>
      <c r="M393" s="147">
        <v>1496</v>
      </c>
      <c r="N393" s="147">
        <v>1234</v>
      </c>
      <c r="O393" s="147">
        <v>108</v>
      </c>
    </row>
    <row r="394" spans="1:22" s="83" customFormat="1" ht="34.5" customHeight="1">
      <c r="A394" s="250" t="s">
        <v>774</v>
      </c>
      <c r="B394" s="84"/>
      <c r="C394" s="370"/>
      <c r="D394" s="381"/>
      <c r="E394" s="320" t="s">
        <v>225</v>
      </c>
      <c r="F394" s="321"/>
      <c r="G394" s="321"/>
      <c r="H394" s="322"/>
      <c r="I394" s="343"/>
      <c r="J394" s="140">
        <f t="shared" si="11"/>
        <v>419</v>
      </c>
      <c r="K394" s="81" t="str">
        <f t="shared" si="12"/>
        <v/>
      </c>
      <c r="L394" s="147">
        <v>168</v>
      </c>
      <c r="M394" s="147">
        <v>178</v>
      </c>
      <c r="N394" s="147">
        <v>47</v>
      </c>
      <c r="O394" s="147">
        <v>26</v>
      </c>
    </row>
    <row r="395" spans="1:22" s="83" customFormat="1" ht="34.5" customHeight="1">
      <c r="A395" s="250" t="s">
        <v>775</v>
      </c>
      <c r="B395" s="84"/>
      <c r="C395" s="370"/>
      <c r="D395" s="382"/>
      <c r="E395" s="320" t="s">
        <v>226</v>
      </c>
      <c r="F395" s="321"/>
      <c r="G395" s="321"/>
      <c r="H395" s="322"/>
      <c r="I395" s="343"/>
      <c r="J395" s="140">
        <f t="shared" si="11"/>
        <v>62</v>
      </c>
      <c r="K395" s="81" t="str">
        <f t="shared" si="12"/>
        <v/>
      </c>
      <c r="L395" s="147">
        <v>19</v>
      </c>
      <c r="M395" s="147">
        <v>25</v>
      </c>
      <c r="N395" s="147">
        <v>16</v>
      </c>
      <c r="O395" s="147">
        <v>2</v>
      </c>
    </row>
    <row r="396" spans="1:22" s="83" customFormat="1" ht="34.5" customHeight="1">
      <c r="A396" s="250" t="s">
        <v>776</v>
      </c>
      <c r="B396" s="1"/>
      <c r="C396" s="370"/>
      <c r="D396" s="320" t="s">
        <v>227</v>
      </c>
      <c r="E396" s="321"/>
      <c r="F396" s="321"/>
      <c r="G396" s="321"/>
      <c r="H396" s="322"/>
      <c r="I396" s="343"/>
      <c r="J396" s="140">
        <f t="shared" si="11"/>
        <v>46982</v>
      </c>
      <c r="K396" s="81" t="str">
        <f t="shared" si="12"/>
        <v/>
      </c>
      <c r="L396" s="147">
        <v>13531</v>
      </c>
      <c r="M396" s="147">
        <v>14988</v>
      </c>
      <c r="N396" s="147">
        <v>13897</v>
      </c>
      <c r="O396" s="147">
        <v>4566</v>
      </c>
    </row>
    <row r="397" spans="1:22" s="83" customFormat="1" ht="34.5" customHeight="1">
      <c r="A397" s="250" t="s">
        <v>777</v>
      </c>
      <c r="B397" s="119"/>
      <c r="C397" s="370"/>
      <c r="D397" s="320" t="s">
        <v>228</v>
      </c>
      <c r="E397" s="321"/>
      <c r="F397" s="321"/>
      <c r="G397" s="321"/>
      <c r="H397" s="322"/>
      <c r="I397" s="344"/>
      <c r="J397" s="140">
        <f t="shared" si="11"/>
        <v>4751</v>
      </c>
      <c r="K397" s="81" t="str">
        <f t="shared" si="12"/>
        <v/>
      </c>
      <c r="L397" s="147">
        <v>1657</v>
      </c>
      <c r="M397" s="147">
        <v>1681</v>
      </c>
      <c r="N397" s="147">
        <v>1290</v>
      </c>
      <c r="O397" s="147">
        <v>123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1051</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4805</v>
      </c>
      <c r="K405" s="81" t="str">
        <f t="shared" ref="K405:K422" si="14">IF(OR(COUNTIF(L405:O405,"未確認")&gt;0,COUNTIF(L405:O405,"~*")&gt;0),"※","")</f>
        <v/>
      </c>
      <c r="L405" s="147">
        <v>1673</v>
      </c>
      <c r="M405" s="147">
        <v>1699</v>
      </c>
      <c r="N405" s="147">
        <v>1297</v>
      </c>
      <c r="O405" s="147">
        <v>136</v>
      </c>
    </row>
    <row r="406" spans="1:22" s="83" customFormat="1" ht="34.5" customHeight="1">
      <c r="A406" s="251" t="s">
        <v>779</v>
      </c>
      <c r="B406" s="119"/>
      <c r="C406" s="369"/>
      <c r="D406" s="375" t="s">
        <v>233</v>
      </c>
      <c r="E406" s="377" t="s">
        <v>234</v>
      </c>
      <c r="F406" s="378"/>
      <c r="G406" s="378"/>
      <c r="H406" s="379"/>
      <c r="I406" s="361"/>
      <c r="J406" s="140">
        <f t="shared" si="13"/>
        <v>652</v>
      </c>
      <c r="K406" s="81" t="str">
        <f t="shared" si="14"/>
        <v/>
      </c>
      <c r="L406" s="147">
        <v>6</v>
      </c>
      <c r="M406" s="147">
        <v>8</v>
      </c>
      <c r="N406" s="147">
        <v>622</v>
      </c>
      <c r="O406" s="147">
        <v>16</v>
      </c>
    </row>
    <row r="407" spans="1:22" s="83" customFormat="1" ht="34.5" customHeight="1">
      <c r="A407" s="251" t="s">
        <v>780</v>
      </c>
      <c r="B407" s="119"/>
      <c r="C407" s="369"/>
      <c r="D407" s="369"/>
      <c r="E407" s="320" t="s">
        <v>235</v>
      </c>
      <c r="F407" s="321"/>
      <c r="G407" s="321"/>
      <c r="H407" s="322"/>
      <c r="I407" s="361"/>
      <c r="J407" s="140">
        <f t="shared" si="13"/>
        <v>4053</v>
      </c>
      <c r="K407" s="81" t="str">
        <f t="shared" si="14"/>
        <v/>
      </c>
      <c r="L407" s="147">
        <v>1656</v>
      </c>
      <c r="M407" s="147">
        <v>1682</v>
      </c>
      <c r="N407" s="147">
        <v>670</v>
      </c>
      <c r="O407" s="147">
        <v>45</v>
      </c>
    </row>
    <row r="408" spans="1:22" s="83" customFormat="1" ht="34.5" customHeight="1">
      <c r="A408" s="251" t="s">
        <v>781</v>
      </c>
      <c r="B408" s="119"/>
      <c r="C408" s="369"/>
      <c r="D408" s="369"/>
      <c r="E408" s="320" t="s">
        <v>236</v>
      </c>
      <c r="F408" s="321"/>
      <c r="G408" s="321"/>
      <c r="H408" s="322"/>
      <c r="I408" s="361"/>
      <c r="J408" s="140">
        <f t="shared" si="13"/>
        <v>84</v>
      </c>
      <c r="K408" s="81" t="str">
        <f t="shared" si="14"/>
        <v/>
      </c>
      <c r="L408" s="147">
        <v>3</v>
      </c>
      <c r="M408" s="147">
        <v>4</v>
      </c>
      <c r="N408" s="147">
        <v>3</v>
      </c>
      <c r="O408" s="147">
        <v>74</v>
      </c>
    </row>
    <row r="409" spans="1:22" s="83" customFormat="1" ht="34.5" customHeight="1">
      <c r="A409" s="251" t="s">
        <v>782</v>
      </c>
      <c r="B409" s="119"/>
      <c r="C409" s="369"/>
      <c r="D409" s="369"/>
      <c r="E409" s="317" t="s">
        <v>989</v>
      </c>
      <c r="F409" s="318"/>
      <c r="G409" s="318"/>
      <c r="H409" s="319"/>
      <c r="I409" s="361"/>
      <c r="J409" s="140">
        <f t="shared" si="13"/>
        <v>16</v>
      </c>
      <c r="K409" s="81" t="str">
        <f t="shared" si="14"/>
        <v/>
      </c>
      <c r="L409" s="147">
        <v>8</v>
      </c>
      <c r="M409" s="147">
        <v>5</v>
      </c>
      <c r="N409" s="147">
        <v>2</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4751</v>
      </c>
      <c r="K413" s="81" t="str">
        <f t="shared" si="14"/>
        <v/>
      </c>
      <c r="L413" s="147">
        <v>1657</v>
      </c>
      <c r="M413" s="147">
        <v>1681</v>
      </c>
      <c r="N413" s="147">
        <v>1290</v>
      </c>
      <c r="O413" s="147">
        <v>123</v>
      </c>
    </row>
    <row r="414" spans="1:22" s="83" customFormat="1" ht="34.5" customHeight="1">
      <c r="A414" s="251" t="s">
        <v>787</v>
      </c>
      <c r="B414" s="119"/>
      <c r="C414" s="369"/>
      <c r="D414" s="375" t="s">
        <v>240</v>
      </c>
      <c r="E414" s="377" t="s">
        <v>241</v>
      </c>
      <c r="F414" s="378"/>
      <c r="G414" s="378"/>
      <c r="H414" s="379"/>
      <c r="I414" s="361"/>
      <c r="J414" s="140">
        <f t="shared" si="13"/>
        <v>652</v>
      </c>
      <c r="K414" s="81" t="str">
        <f t="shared" si="14"/>
        <v/>
      </c>
      <c r="L414" s="147">
        <v>340</v>
      </c>
      <c r="M414" s="147">
        <v>302</v>
      </c>
      <c r="N414" s="147">
        <v>6</v>
      </c>
      <c r="O414" s="147">
        <v>4</v>
      </c>
    </row>
    <row r="415" spans="1:22" s="83" customFormat="1" ht="34.5" customHeight="1">
      <c r="A415" s="251" t="s">
        <v>788</v>
      </c>
      <c r="B415" s="119"/>
      <c r="C415" s="369"/>
      <c r="D415" s="369"/>
      <c r="E415" s="320" t="s">
        <v>242</v>
      </c>
      <c r="F415" s="321"/>
      <c r="G415" s="321"/>
      <c r="H415" s="322"/>
      <c r="I415" s="361"/>
      <c r="J415" s="140">
        <f t="shared" si="13"/>
        <v>3990</v>
      </c>
      <c r="K415" s="81" t="str">
        <f t="shared" si="14"/>
        <v/>
      </c>
      <c r="L415" s="147">
        <v>1301</v>
      </c>
      <c r="M415" s="147">
        <v>1370</v>
      </c>
      <c r="N415" s="147">
        <v>1275</v>
      </c>
      <c r="O415" s="147">
        <v>44</v>
      </c>
    </row>
    <row r="416" spans="1:22" s="83" customFormat="1" ht="34.5" customHeight="1">
      <c r="A416" s="251" t="s">
        <v>789</v>
      </c>
      <c r="B416" s="119"/>
      <c r="C416" s="369"/>
      <c r="D416" s="369"/>
      <c r="E416" s="320" t="s">
        <v>243</v>
      </c>
      <c r="F416" s="321"/>
      <c r="G416" s="321"/>
      <c r="H416" s="322"/>
      <c r="I416" s="361"/>
      <c r="J416" s="140">
        <f t="shared" si="13"/>
        <v>23</v>
      </c>
      <c r="K416" s="81" t="str">
        <f t="shared" si="14"/>
        <v/>
      </c>
      <c r="L416" s="147">
        <v>6</v>
      </c>
      <c r="M416" s="147">
        <v>3</v>
      </c>
      <c r="N416" s="147">
        <v>8</v>
      </c>
      <c r="O416" s="147">
        <v>6</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8</v>
      </c>
      <c r="M420" s="147">
        <v>5</v>
      </c>
      <c r="N420" s="147">
        <v>1</v>
      </c>
      <c r="O420" s="147">
        <v>0</v>
      </c>
    </row>
    <row r="421" spans="1:22" s="83" customFormat="1" ht="34.5" customHeight="1">
      <c r="A421" s="251" t="s">
        <v>794</v>
      </c>
      <c r="B421" s="119"/>
      <c r="C421" s="369"/>
      <c r="D421" s="369"/>
      <c r="E421" s="320" t="s">
        <v>247</v>
      </c>
      <c r="F421" s="321"/>
      <c r="G421" s="321"/>
      <c r="H421" s="322"/>
      <c r="I421" s="361"/>
      <c r="J421" s="140">
        <f t="shared" si="13"/>
        <v>72</v>
      </c>
      <c r="K421" s="81" t="str">
        <f t="shared" si="14"/>
        <v/>
      </c>
      <c r="L421" s="147">
        <v>2</v>
      </c>
      <c r="M421" s="147">
        <v>1</v>
      </c>
      <c r="N421" s="147">
        <v>0</v>
      </c>
      <c r="O421" s="147">
        <v>69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1051</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4099</v>
      </c>
      <c r="K430" s="193" t="str">
        <f>IF(OR(COUNTIF(L430:O430,"未確認")&gt;0,COUNTIF(L430:O430,"~*")&gt;0),"※","")</f>
        <v/>
      </c>
      <c r="L430" s="147">
        <v>1317</v>
      </c>
      <c r="M430" s="147">
        <v>1379</v>
      </c>
      <c r="N430" s="147">
        <v>1284</v>
      </c>
      <c r="O430" s="147">
        <v>119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4</v>
      </c>
      <c r="K431" s="193" t="str">
        <f>IF(OR(COUNTIF(L431:O431,"未確認")&gt;0,COUNTIF(L431:O431,"~*")&gt;0),"※","")</f>
        <v/>
      </c>
      <c r="L431" s="147">
        <v>1</v>
      </c>
      <c r="M431" s="147">
        <v>0</v>
      </c>
      <c r="N431" s="147">
        <v>1</v>
      </c>
      <c r="O431" s="147">
        <v>2</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5</v>
      </c>
      <c r="K432" s="193" t="str">
        <f>IF(OR(COUNTIF(L432:O432,"未確認")&gt;0,COUNTIF(L432:O432,"~*")&gt;0),"※","")</f>
        <v/>
      </c>
      <c r="L432" s="147">
        <v>0</v>
      </c>
      <c r="M432" s="147">
        <v>1</v>
      </c>
      <c r="N432" s="147">
        <v>0</v>
      </c>
      <c r="O432" s="147">
        <v>4</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4090</v>
      </c>
      <c r="K433" s="193" t="str">
        <f>IF(OR(COUNTIF(L433:O433,"未確認")&gt;0,COUNTIF(L433:O433,"~*")&gt;0),"※","")</f>
        <v/>
      </c>
      <c r="L433" s="147">
        <v>1316</v>
      </c>
      <c r="M433" s="147">
        <v>1378</v>
      </c>
      <c r="N433" s="147">
        <v>1283</v>
      </c>
      <c r="O433" s="147">
        <v>113</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1051</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1051</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243</v>
      </c>
      <c r="K468" s="201" t="str">
        <f t="shared" ref="K468:K475" si="16">IF(OR(COUNTIF(L468:O468,"未確認")&gt;0,COUNTIF(L468:O468,"*")&gt;0),"※","")</f>
        <v>※</v>
      </c>
      <c r="L468" s="117">
        <v>116</v>
      </c>
      <c r="M468" s="117">
        <v>127</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258</v>
      </c>
      <c r="K477" s="201" t="str">
        <f t="shared" ref="K477:K496" si="18">IF(OR(COUNTIF(L477:O477,"未確認")&gt;0,COUNTIF(L477:O477,"*")&gt;0),"※","")</f>
        <v>※</v>
      </c>
      <c r="L477" s="117">
        <v>122</v>
      </c>
      <c r="M477" s="117">
        <v>136</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23</v>
      </c>
      <c r="K481" s="201" t="str">
        <f t="shared" si="18"/>
        <v/>
      </c>
      <c r="L481" s="117">
        <v>11</v>
      </c>
      <c r="M481" s="117">
        <v>12</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23</v>
      </c>
      <c r="K490" s="201" t="str">
        <f t="shared" si="18"/>
        <v/>
      </c>
      <c r="L490" s="117">
        <v>11</v>
      </c>
      <c r="M490" s="117">
        <v>12</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1051</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157</v>
      </c>
      <c r="K505" s="201" t="str">
        <f t="shared" si="21"/>
        <v/>
      </c>
      <c r="L505" s="117">
        <v>87</v>
      </c>
      <c r="M505" s="117">
        <v>70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1051</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1051</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1051</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1051</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c r="N535" s="117" t="s">
        <v>541</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1051</v>
      </c>
      <c r="O543" s="66" t="s">
        <v>1055</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t="s">
        <v>541</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55.1</v>
      </c>
      <c r="M560" s="211">
        <v>62.4</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19.2</v>
      </c>
      <c r="M561" s="211">
        <v>16.5</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10.9</v>
      </c>
      <c r="M562" s="211">
        <v>14.8</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14</v>
      </c>
      <c r="M563" s="211">
        <v>10.8</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13.2</v>
      </c>
      <c r="M564" s="211">
        <v>13.6</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3.8</v>
      </c>
      <c r="M565" s="211">
        <v>0</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25.5</v>
      </c>
      <c r="M566" s="211">
        <v>24.4</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49.2</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0.8</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0.5</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0.5</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1051</v>
      </c>
      <c r="O588" s="66" t="s">
        <v>1055</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1386</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38</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177</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63</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57</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1051</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79</v>
      </c>
      <c r="K618" s="201" t="str">
        <f t="shared" si="29"/>
        <v/>
      </c>
      <c r="L618" s="117">
        <v>0</v>
      </c>
      <c r="M618" s="117">
        <v>0</v>
      </c>
      <c r="N618" s="117">
        <v>79</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1051</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31</v>
      </c>
      <c r="K635" s="201" t="str">
        <f t="shared" si="31"/>
        <v/>
      </c>
      <c r="L635" s="117">
        <v>17</v>
      </c>
      <c r="M635" s="117">
        <v>14</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1051</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52</v>
      </c>
      <c r="K646" s="201" t="str">
        <f t="shared" ref="K646:K660" si="33">IF(OR(COUNTIF(L646:O646,"未確認")&gt;0,COUNTIF(L646:O646,"*")&gt;0),"※","")</f>
        <v>※</v>
      </c>
      <c r="L646" s="117">
        <v>27</v>
      </c>
      <c r="M646" s="117">
        <v>25</v>
      </c>
      <c r="N646" s="117" t="s">
        <v>541</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37</v>
      </c>
      <c r="K653" s="201" t="str">
        <f t="shared" si="33"/>
        <v/>
      </c>
      <c r="L653" s="117">
        <v>19</v>
      </c>
      <c r="M653" s="117">
        <v>18</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1051</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1051</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1051</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1051</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t="str">
        <f>IF(SUM(L707:O707)=0,IF(COUNTIF(L707:O707,"未確認")&gt;0,"未確認",IF(COUNTIF(L707:O707,"~*")&gt;0,"*",SUM(L707:O707))),SUM(L707:O707))</f>
        <v>*</v>
      </c>
      <c r="K707" s="201" t="str">
        <f>IF(OR(COUNTIF(L707:O707,"未確認")&gt;0,COUNTIF(L707:O707,"*")&gt;0),"※","")</f>
        <v>※</v>
      </c>
      <c r="L707" s="117" t="s">
        <v>541</v>
      </c>
      <c r="M707" s="117" t="s">
        <v>541</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D74555A-3175-472E-B3A7-531982B006D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2019-12-23T02:02:29Z</dcterms:modified>
</cp:coreProperties>
</file>