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FAE05DE-73E9-4C55-AEDB-99A5CE46BE12}"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<sst xmlns="http://schemas.openxmlformats.org/spreadsheetml/2006/main" count="2971" uniqueCount="1049">
  <si>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</si>
  <si>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</si>
  <si>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</si>
  <si>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</si>
  <si>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</si>
  <si>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</si>
  <si>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</si>
  <si>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</si>
  <si>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</si>
  <si>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</si>
  <si>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</si>
  <si>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</si>
  <si>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</si>
  <si>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</si>
  <si>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</si>
  <si>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</si>
  <si>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</si>
  <si>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</si>
  <si>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</si>
  <si>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</si>
  <si>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</si>
  <si>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</si>
  <si>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</si>
  <si>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</si>
  <si>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</si>
  <si>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</si>
  <si>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</si>
  <si>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</si>
  <si>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</si>
  <si>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</si>
  <si>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</si>
  <si>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</si>
  <si>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</si>
  <si>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</si>
  <si>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</si>
  <si>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</si>
  <si>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</si>
  <si>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</si>
  <si>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</si>
  <si>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</si>
  <si>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</si>
  <si>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</si>
  <si>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</si>
  <si>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</si>
  <si>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</si>
  <si>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</si>
  <si>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</si>
  <si>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</si>
  <si>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</si>
  <si>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</si>
  <si>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</si>
  <si>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</si>
  <si>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</si>
  <si>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</si>
  <si>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</si>
  <si>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</si>
  <si>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</si>
  <si>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</si>
  <si>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</si>
  <si>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</si>
  <si>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</si>
  <si>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</si>
  <si>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</si>
  <si>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</si>
  <si>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</si>
  <si>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</si>
  <si>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</si>
  <si>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</si>
  <si>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</si>
  <si>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</si>
  <si>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</si>
  <si>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</si>
  <si>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</si>
  <si>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</si>
  <si>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</si>
  <si>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</si>
  <si>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</si>
  <si>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</si>
  <si>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</si>
  <si>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</si>
  <si>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</si>
  <si>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</si>
  <si>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</si>
  <si>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</si>
  <si>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</si>
  <si>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</si>
  <si>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</si>
  <si>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</si>
  <si>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</si>
  <si>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</si>
  <si>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</si>
  <si>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</si>
  <si>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</si>
  <si>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</si>
  <si>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</si>
  <si>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</si>
  <si>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</si>
  <si>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</si>
  <si>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</si>
  <si>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</si>
  <si>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</si>
  <si>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</si>
  <si>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</si>
  <si>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</si>
  <si>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</si>
  <si>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</si>
  <si>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</si>
  <si>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</si>
  <si>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</si>
  <si>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</si>
  <si>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</si>
  <si>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</si>
  <si>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</si>
  <si>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</si>
  <si>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</si>
  <si>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</si>
  <si>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</si>
  <si>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</si>
  <si>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</si>
  <si>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</si>
  <si>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</si>
  <si>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</si>
  <si>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</si>
  <si>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</si>
  <si>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</si>
  <si>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</si>
  <si>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</si>
  <si>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</si>
  <si>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</si>
  <si>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</si>
  <si>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</si>
  <si>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</si>
  <si>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</si>
  <si>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</si>
  <si>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</si>
  <si>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</si>
  <si>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</si>
  <si>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</si>
  <si>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</si>
  <si>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</si>
  <si>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</si>
  <si>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</si>
  <si>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</si>
  <si>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</si>
  <si>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</si>
  <si>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</si>
  <si>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</si>
  <si>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</si>
  <si>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</si>
  <si>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</si>
  <si>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</si>
  <si>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</si>
  <si>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</si>
  <si>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</si>
  <si>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</si>
  <si>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</si>
  <si>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</si>
  <si>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</si>
  <si>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</si>
  <si>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</si>
  <si>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</si>
  <si>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</si>
  <si>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</si>
  <si>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</si>
  <si>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</si>
  <si>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</si>
  <si>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</si>
  <si>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</si>
  <si>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</si>
  <si>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</si>
  <si>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</si>
  <si>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</si>
  <si>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</si>
  <si>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</si>
  <si>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</si>
  <si>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</si>
  <si>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</si>
  <si>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</si>
  <si>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</si>
  <si>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</si>
  <si>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</si>
  <si>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</si>
  <si>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</si>
  <si>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</si>
  <si>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</si>
  <si>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</si>
  <si>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</si>
  <si>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</si>
  <si>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</si>
  <si>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</si>
  <si>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</si>
  <si>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</si>
  <si>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</si>
  <si>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</si>
  <si>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</si>
  <si>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</si>
  <si>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</si>
  <si>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</si>
  <si>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</si>
  <si>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</si>
  <si>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</si>
  <si>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</si>
  <si>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</si>
  <si>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</si>
  <si>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</si>
  <si>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</si>
  <si>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</si>
  <si>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</si>
  <si>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</si>
  <si>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</si>
  <si>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</si>
  <si>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</si>
  <si>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</si>
  <si>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</si>
  <si>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</si>
  <si>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</si>
  <si>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</si>
  <si>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</si>
  <si>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</si>
  <si>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</si>
  <si>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</si>
  <si>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</si>
  <si>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</si>
  <si>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</si>
  <si>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</si>
  <si>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</si>
  <si>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</si>
  <si>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</si>
  <si>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</si>
  <si>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</si>
  <si>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</si>
  <si>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</si>
  <si>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</si>
  <si>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</si>
  <si>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</si>
  <si>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</si>
  <si>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</si>
  <si>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</si>
  <si>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</si>
  <si>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</si>
  <si>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</si>
  <si>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</si>
  <si>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</si>
  <si>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</si>
  <si>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</si>
  <si>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</si>
  <si>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</si>
  <si>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</si>
  <si>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</si>
  <si>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</si>
  <si>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</si>
  <si>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</si>
  <si>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</si>
  <si>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</si>
  <si>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</si>
  <si>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</si>
  <si>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</si>
  <si>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</si>
  <si>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</si>
  <si>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</si>
  <si>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</si>
  <si>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</si>
  <si>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</si>
  <si>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</si>
  <si>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</si>
  <si>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</si>
  <si>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</si>
  <si>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</si>
  <si>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</si>
  <si>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</si>
  <si>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</si>
  <si>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</si>
  <si>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</si>
  <si>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</si>
  <si>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</si>
  <si>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</si>
  <si>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</si>
  <si>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</si>
  <si>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</si>
  <si>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</si>
  <si>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</si>
  <si>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</si>
  <si>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</si>
  <si>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</si>
  <si>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</si>
  <si>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</si>
  <si>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</si>
  <si>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</si>
  <si>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</si>
  <si>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</si>
  <si>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</si>
  <si>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</si>
  <si>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</si>
  <si>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</si>
  <si>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</si>
  <si>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</si>
  <si>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</si>
  <si>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</si>
  <si>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</si>
  <si>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</si>
  <si>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</si>
  <si>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</si>
  <si>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</si>
  <si>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</si>
  <si>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</si>
  <si>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</si>
  <si>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</si>
  <si>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</si>
  <si>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</si>
  <si>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</si>
  <si>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</si>
  <si>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</si>
  <si>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</si>
  <si>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</si>
  <si>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</si>
  <si>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</si>
  <si>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</si>
  <si>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</si>
  <si>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</si>
  <si>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</si>
  <si>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</si>
  <si>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</si>
  <si>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</si>
  <si>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</si>
  <si>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</si>
  <si>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</si>
  <si>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</si>
  <si>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</si>
  <si>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</si>
  <si>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</si>
  <si>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</si>
  <si>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</si>
  <si>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</si>
  <si>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</si>
  <si>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</si>
  <si>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</si>
  <si>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</si>
  <si>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</si>
  <si>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</si>
  <si>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</si>
  <si>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</si>
  <si>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</si>
  <si>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</si>
  <si>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</si>
  <si>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</si>
  <si>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</si>
  <si>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</si>
  <si>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</si>
  <si>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</si>
  <si>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</si>
  <si>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</si>
  <si>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</si>
  <si>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</si>
  <si>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</si>
  <si>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</si>
  <si>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</si>
  <si>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</si>
  <si>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</si>
  <si>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</si>
  <si>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</si>
  <si>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</si>
  <si>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</si>
  <si>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</si>
  <si>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</si>
  <si>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</si>
  <si>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</si>
  <si>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</si>
  <si>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</si>
  <si>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</si>
  <si>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</si>
  <si>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</si>
  <si>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</si>
  <si>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</si>
  <si>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</si>
  <si>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</si>
  <si>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</si>
  <si>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</si>
  <si>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</si>
  <si>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</si>
  <si>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</si>
  <si>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</si>
  <si>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</si>
  <si>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</si>
  <si>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</si>
  <si>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</si>
  <si>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</si>
  <si>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</si>
  <si>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</si>
  <si>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</si>
  <si>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</si>
  <si>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</si>
  <si>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</si>
  <si>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</si>
  <si>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</si>
  <si>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</si>
  <si>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</si>
  <si>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</si>
  <si>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</si>
  <si>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</si>
  <si>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</si>
  <si>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</si>
  <si>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</si>
  <si>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</si>
  <si>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</si>
  <si>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</si>
  <si>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</si>
  <si>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</si>
  <si>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</si>
  <si>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</si>
  <si>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</si>
  <si>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</si>
  <si>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</si>
  <si>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</si>
  <si>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</si>
  <si>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</si>
  <si>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</si>
  <si>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</si>
  <si>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</si>
  <si>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</si>
  <si>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</si>
  <si>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</si>
  <si>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</si>
  <si>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</si>
  <si>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</si>
  <si>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</si>
  <si>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</si>
  <si>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</si>
  <si>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</si>
  <si>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</si>
  <si>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</si>
  <si>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</si>
  <si>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</si>
  <si>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</si>
  <si>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</si>
  <si>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</si>
  <si>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</si>
  <si>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</si>
  <si>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</si>
  <si>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</si>
  <si>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</si>
  <si>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</si>
  <si>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</si>
  <si>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</si>
  <si>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</si>
  <si>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</si>
  <si>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</si>
  <si>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</si>
  <si>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</si>
  <si>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</si>
  <si>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</si>
  <si>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</si>
  <si>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</si>
  <si>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</si>
  <si>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</si>
  <si>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</si>
  <si>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</si>
  <si>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</si>
  <si>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</si>
  <si>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</si>
  <si>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</si>
  <si>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</si>
  <si>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</si>
  <si>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</si>
  <si>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</si>
  <si>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</si>
  <si>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</si>
  <si>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</si>
  <si>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</si>
  <si>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</si>
  <si>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</si>
  <si>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</si>
  <si>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</si>
  <si>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</si>
  <si>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</si>
  <si>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</si>
  <si>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</si>
  <si>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</si>
  <si>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</si>
  <si>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</si>
  <si>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</si>
  <si>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</si>
  <si>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</si>
  <si>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</si>
  <si>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</si>
  <si>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</si>
  <si>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</si>
  <si>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</si>
  <si>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</si>
  <si>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</si>
  <si>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</si>
  <si>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</si>
  <si>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</si>
  <si>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</si>
  <si>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</si>
  <si>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</si>
  <si>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</si>
  <si>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</si>
  <si>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</si>
  <si>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</si>
  <si>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</si>
  <si>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</si>
  <si>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</si>
  <si>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</si>
  <si>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</si>
  <si>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</si>
  <si>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</si>
  <si>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</si>
  <si>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</si>
  <si>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</si>
  <si>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</si>
  <si>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</si>
  <si>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</si>
  <si>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</si>
  <si>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</si>
  <si>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</si>
  <si>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</si>
  <si>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</si>
  <si>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</si>
  <si>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</si>
  <si>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</si>
  <si>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</si>
  <si>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</si>
  <si>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</si>
  <si>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</si>
  <si>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</si>
  <si>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</si>
  <si>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</si>
  <si>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</si>
  <si>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</si>
  <si>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</si>
  <si>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</si>
  <si>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</si>
  <si>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</si>
  <si>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</si>
  <si>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</si>
  <si>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</si>
  <si>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</si>
  <si>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</si>
  <si>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</si>
  <si>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</si>
  <si>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</si>
  <si>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</si>
  <si>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</si>
  <si>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</si>
  <si>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</si>
  <si>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</si>
  <si>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</si>
  <si>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</si>
  <si>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</si>
  <si>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</si>
  <si>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</si>
  <si>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</si>
  <si>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</si>
  <si>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</si>
  <si>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</si>
  <si>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</si>
  <si>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</si>
  <si>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</si>
  <si>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</si>
  <si>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</si>
  <si>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</si>
  <si>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</si>
  <si>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</si>
  <si>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</si>
  <si>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</si>
  <si>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</si>
  <si>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</si>
  <si>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</si>
  <si>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</si>
  <si>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</si>
  <si>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</si>
  <si>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</si>
  <si>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</si>
  <si>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</si>
  <si>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</si>
  <si>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</si>
  <si>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</si>
  <si>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</si>
  <si>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</si>
  <si>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</si>
  <si>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</si>
  <si>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</si>
  <si>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</si>
  <si>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</si>
  <si>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</si>
  <si>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</si>
  <si>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</si>
  <si>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</si>
  <si>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</si>
  <si>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</si>
  <si>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</si>
  <si>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</si>
  <si>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</si>
  <si>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</si>
  <si>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</si>
  <si>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</si>
  <si>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</si>
  <si>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</si>
  <si>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</si>
  <si>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</si>
  <si>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</si>
  <si>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</si>
  <si>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</si>
  <si>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</si>
  <si>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</si>
  <si>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</si>
  <si>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</si>
  <si>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</si>
  <si>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</si>
  <si>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</si>
  <si>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</si>
  <si>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</si>
  <si>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</si>
  <si>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</si>
  <si>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</si>
  <si>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</si>
  <si>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</si>
  <si>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</si>
  <si>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</si>
  <si>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</si>
  <si>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</si>
  <si>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</si>
  <si>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</si>
  <si>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</si>
  <si>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</si>
  <si>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</si>
  <si>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</si>
  <si>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</si>
  <si>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</si>
  <si>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</si>
  <si>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</si>
  <si>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</si>
  <si>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</si>
  <si>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</si>
  <si>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</si>
  <si>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</si>
  <si>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</si>
  <si>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</si>
  <si>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</si>
  <si>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</si>
  <si>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</si>
  <si>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</si>
  <si>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</si>
  <si>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</si>
  <si>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</si>
  <si>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</si>
  <si>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</si>
  <si>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</si>
  <si>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</si>
  <si>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</si>
  <si>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</si>
  <si>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</si>
  <si>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</si>
  <si>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</si>
  <si>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</si>
  <si>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</si>
  <si>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</si>
  <si>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</si>
  <si>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</si>
  <si>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</si>
  <si>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</si>
  <si>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</si>
  <si>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</si>
  <si>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</si>
  <si>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</si>
  <si>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</si>
  <si>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</si>
  <si>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</si>
  <si>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</si>
  <si>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</si>
  <si>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</si>
  <si>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</si>
  <si>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</si>
  <si>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</si>
  <si>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</si>
  <si>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</si>
  <si>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</si>
  <si>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</si>
  <si>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</si>
  <si>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</si>
  <si>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</si>
  <si>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</si>
  <si>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</si>
  <si>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</si>
  <si>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</si>
  <si>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</si>
  <si>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</si>
  <si>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</si>
  <si>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</si>
  <si>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</si>
  <si>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</si>
  <si>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</si>
  <si>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</si>
  <si>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</si>
  <si>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</si>
  <si>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</si>
  <si>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</si>
  <si>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</si>
  <si>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</si>
  <si>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</si>
  <si>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</si>
  <si>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</si>
  <si>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</si>
  <si>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</si>
  <si>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</si>
  <si>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</si>
  <si>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</si>
  <si>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</si>
  <si>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</si>
  <si>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</si>
  <si>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</si>
  <si>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</si>
  <si>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</si>
  <si>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</si>
  <si>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</si>
  <si>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</si>
  <si>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</si>
  <si>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</si>
  <si>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</si>
  <si>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</si>
  <si>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</si>
  <si>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</si>
  <si>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</si>
  <si>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</si>
  <si>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</si>
  <si>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</si>
  <si>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</si>
  <si>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</si>
  <si>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</si>
  <si>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</si>
  <si>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</si>
  <si>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</si>
  <si>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</si>
  <si>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</si>
  <si>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</si>
  <si>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</si>
  <si>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</si>
  <si>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</si>
  <si>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</si>
  <si>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</si>
  <si>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</si>
  <si>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</si>
  <si>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</si>
  <si>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</si>
  <si>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</si>
  <si>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</si>
  <si>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</si>
  <si>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</si>
  <si>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</si>
  <si>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</si>
  <si>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</si>
  <si>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</si>
  <si>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</si>
  <si>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</si>
  <si>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</si>
  <si>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</si>
  <si>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</si>
  <si>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</si>
  <si>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</si>
  <si>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</si>
  <si>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</si>
  <si>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</si>
  <si>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</si>
  <si>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</si>
  <si>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</si>
  <si>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</si>
  <si>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</si>
  <si>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</si>
  <si>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</si>
  <si>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</si>
  <si>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</si>
  <si>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</si>
  <si>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</si>
  <si>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</si>
  <si>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</si>
  <si>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</si>
  <si>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</si>
  <si>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</si>
  <si>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</si>
  <si>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</si>
  <si>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</si>
  <si>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</si>
  <si>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</si>
  <si>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</si>
  <si>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</si>
  <si>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</si>
  <si>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</si>
  <si>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</si>
  <si>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</si>
  <si>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</si>
  <si>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</si>
  <si>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</si>
  <si>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</si>
  <si>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</si>
  <si>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</si>
  <si>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</si>
  <si>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</si>
  <si>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</si>
  <si>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</si>
  <si>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</si>
  <si>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</si>
  <si>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</si>
  <si>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</si>
  <si>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</si>
  <si>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</si>
  <si>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</si>
  <si>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</si>
  <si>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</si>
  <si>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</si>
  <si>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</si>
  <si>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</si>
  <si>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</si>
  <si>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</si>
  <si>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</si>
  <si>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</si>
  <si>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</si>
  <si>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</si>
  <si>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</si>
  <si>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</si>
  <si>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</si>
  <si>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</si>
  <si>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</si>
  <si>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</si>
  <si>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</si>
  <si>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</si>
  <si>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</si>
  <si>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</si>
  <si>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</si>
  <si>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</si>
  <si>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</si>
  <si>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</si>
  <si>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</si>
  <si>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</si>
  <si>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</si>
  <si>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</si>
  <si>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</si>
  <si>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</si>
  <si>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</si>
  <si>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</si>
  <si>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</si>
  <si>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</si>
  <si>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</si>
  <si>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</si>
  <si>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</si>
  <si>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</si>
  <si>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</si>
  <si>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</si>
  <si>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</si>
  <si>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</si>
  <si>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</si>
  <si>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</si>
  <si>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</si>
  <si>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</si>
  <si>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</si>
  <si>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</si>
  <si>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</si>
  <si>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</si>
  <si>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</si>
  <si>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</si>
  <si>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</si>
  <si>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</si>
  <si>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</si>
  <si>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</si>
  <si>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</si>
  <si>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</si>
  <si>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</si>
  <si>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</si>
  <si>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</si>
  <si>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</si>
  <si>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</si>
  <si>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</si>
  <si>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</si>
  <si>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</si>
  <si>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</si>
  <si>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</si>
  <si>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</si>
  <si>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</si>
  <si>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</si>
  <si>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</si>
  <si>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</si>
  <si>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</si>
  <si>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</si>
  <si>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</si>
  <si>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</si>
  <si>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</si>
  <si>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</si>
  <si>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</si>
  <si>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</si>
  <si>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</si>
  <si>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</si>
  <si>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</si>
  <si>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</si>
  <si>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</si>
  <si>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</si>
  <si>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</si>
  <si>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</si>
  <si>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</si>
  <si>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</si>
  <si>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</si>
  <si>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</si>
  <si>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</si>
  <si>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</si>
  <si>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</si>
  <si>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</si>
  <si>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</si>
  <si>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</si>
  <si>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</si>
  <si>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</si>
  <si>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</si>
  <si>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</si>
  <si>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</si>
  <si>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</si>
  <si>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</si>
  <si>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</si>
  <si>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</si>
  <si>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</si>
  <si>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</si>
  <si>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</si>
  <si>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</si>
  <si>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</si>
  <si>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</si>
  <si>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</si>
  <si>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</si>
  <si>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</si>
  <si>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</si>
  <si>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</si>
  <si>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</si>
  <si>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</si>
  <si>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</si>
  <si>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</si>
  <si>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</si>
  <si>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</si>
  <si>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</si>
  <si>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</si>
  <si>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</si>
  <si>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</si>
  <si>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</si>
  <si>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</si>
  <si>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</si>
  <si>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</si>
  <si>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</si>
  <si>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</si>
  <si>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</si>
  <si>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</si>
  <si>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</si>
  <si>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</si>
  <si>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</si>
  <si>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</si>
  <si>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</si>
  <si>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</si>
  <si>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</si>
  <si>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</si>
  <si>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</si>
  <si>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</si>
  <si>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</si>
  <si>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</si>
  <si>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</si>
  <si>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</si>
  <si>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</si>
  <si>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</si>
  <si>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</si>
  <si>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</si>
  <si>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</si>
  <si>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</si>
  <si>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</si>
  <si>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</si>
  <si>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</si>
  <si>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</si>
  <si>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</si>
  <si>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</si>
  <si>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</si>
  <si>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</si>
  <si>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</si>
  <si>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</si>
  <si>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</si>
  <si>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</si>
  <si>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</si>
  <si>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</si>
  <si>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</si>
  <si>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</si>
  <si>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</si>
  <si>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</si>
  <si>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</si>
  <si>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</si>
  <si>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</si>
  <si>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</si>
  <si>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</si>
  <si>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</si>
  <si>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</si>
  <si>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</si>
  <si>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</si>
  <si>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</si>
  <si>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</si>
  <si>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</si>
  <si>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</si>
  <si>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</si>
  <si>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</si>
  <si>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</si>
  <si>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</si>
  <si>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</si>
  <si>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</si>
  <si>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</si>
  <si>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</si>
  <si>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</si>
  <si>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</si>
  <si>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</si>
  <si>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</si>
  <si>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</si>
  <si>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</si>
  <si>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</si>
  <si>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</si>
  <si>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</si>
  <si>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</si>
  <si>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</si>
  <si>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</si>
  <si>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</si>
  <si>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</si>
  <si>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</si>
  <si>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</si>
  <si>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</si>
  <si>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</si>
  <si>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</si>
  <si>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</si>
  <si>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</si>
  <si>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</si>
  <si>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</si>
  <si>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</si>
  <si>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</si>
  <si>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</si>
  <si>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</si>
  <si>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</si>
  <si>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</si>
  <si>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</si>
  <si>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</si>
  <si>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</si>
  <si>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</si>
  <si>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</si>
  <si>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くまもと乳腺・胃腸外科病院</t>
    <phoneticPr fontId="3"/>
  </si>
  <si>
    <t>〒860-0812 熊本市中央区南熊本４丁目３－５</t>
    <phoneticPr fontId="3"/>
  </si>
  <si>
    <t>〇</t>
  </si>
  <si>
    <t>医療法人</t>
  </si>
  <si>
    <t>複数の診療科で活用</t>
  </si>
  <si>
    <t>乳腺外科</t>
  </si>
  <si>
    <t>消化器外科（胃腸外科）</t>
  </si>
  <si>
    <t>消化器内科（胃腸内科）</t>
  </si>
  <si>
    <t>ＤＰＣ病院ではない</t>
  </si>
  <si>
    <t>看護必要度Ⅰ</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</si>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</sst>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937b7892fb3c2f009c65f686f6355c895b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41</v>
      </c>
      <c r="K99" s="237" t="str">
        <f>IF(OR(COUNTIF(L99:L99,"未確認")&gt;0,COUNTIF(L99:L99,"~*")&gt;0),"※","")</f>
        <v/>
      </c>
      <c r="L99" s="258">
        <v>41</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41</v>
      </c>
      <c r="K101" s="237" t="str">
        <f>IF(OR(COUNTIF(L101:L101,"未確認")&gt;0,COUNTIF(L101:L101,"~*")&gt;0),"※","")</f>
        <v/>
      </c>
      <c r="L101" s="258">
        <v>41</v>
      </c>
    </row>
    <row r="102" spans="1:22" s="83" customFormat="1" ht="34.5" customHeight="1">
      <c r="A102" s="244" t="s">
        <v>610</v>
      </c>
      <c r="B102" s="84"/>
      <c r="C102" s="376"/>
      <c r="D102" s="378"/>
      <c r="E102" s="316" t="s">
        <v>612</v>
      </c>
      <c r="F102" s="317"/>
      <c r="G102" s="317"/>
      <c r="H102" s="318"/>
      <c r="I102" s="419"/>
      <c r="J102" s="256">
        <f t="shared" si="0"/>
        <v>41</v>
      </c>
      <c r="K102" s="237" t="str">
        <f t="shared" ref="K102:K111" si="1">IF(OR(COUNTIF(L101:L101,"未確認")&gt;0,COUNTIF(L101:L101,"~*")&gt;0),"※","")</f>
        <v/>
      </c>
      <c r="L102" s="258">
        <v>41</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560</v>
      </c>
    </row>
    <row r="132" spans="1:22" s="83" customFormat="1" ht="34.5" customHeight="1">
      <c r="A132" s="244" t="s">
        <v>621</v>
      </c>
      <c r="B132" s="84"/>
      <c r="C132" s="294"/>
      <c r="D132" s="296"/>
      <c r="E132" s="319" t="s">
        <v>58</v>
      </c>
      <c r="F132" s="320"/>
      <c r="G132" s="320"/>
      <c r="H132" s="321"/>
      <c r="I132" s="388"/>
      <c r="J132" s="101"/>
      <c r="K132" s="102"/>
      <c r="L132" s="82">
        <v>41</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145</v>
      </c>
      <c r="K150" s="264" t="str">
        <f t="shared" si="3"/>
        <v/>
      </c>
      <c r="L150" s="117">
        <v>145</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10</v>
      </c>
      <c r="K220" s="264" t="str">
        <f t="shared" si="7"/>
        <v/>
      </c>
      <c r="L220" s="117">
        <v>10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8</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1.3</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22</v>
      </c>
      <c r="K269" s="81" t="str">
        <f t="shared" si="8"/>
        <v/>
      </c>
      <c r="L269" s="147">
        <v>22</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4</v>
      </c>
      <c r="K285" s="81" t="str">
        <f t="shared" si="8"/>
        <v/>
      </c>
      <c r="L285" s="141"/>
    </row>
    <row r="286" spans="1:12" s="83" customFormat="1" ht="34.5" customHeight="1">
      <c r="A286" s="244" t="s">
        <v>733</v>
      </c>
      <c r="B286" s="84"/>
      <c r="C286" s="373"/>
      <c r="D286" s="373"/>
      <c r="E286" s="373"/>
      <c r="F286" s="373"/>
      <c r="G286" s="370" t="s">
        <v>148</v>
      </c>
      <c r="H286" s="370"/>
      <c r="I286" s="403"/>
      <c r="J286" s="266">
        <v>0.6</v>
      </c>
      <c r="K286" s="81" t="str">
        <f t="shared" si="8"/>
        <v/>
      </c>
      <c r="L286" s="144"/>
    </row>
    <row r="287" spans="1:12" s="83" customFormat="1" ht="34.5" customHeight="1">
      <c r="A287" s="244" t="s">
        <v>734</v>
      </c>
      <c r="B287" s="84"/>
      <c r="C287" s="370" t="s">
        <v>159</v>
      </c>
      <c r="D287" s="373"/>
      <c r="E287" s="373"/>
      <c r="F287" s="373"/>
      <c r="G287" s="370" t="s">
        <v>146</v>
      </c>
      <c r="H287" s="370"/>
      <c r="I287" s="403"/>
      <c r="J287" s="266">
        <v>5</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4</v>
      </c>
      <c r="M297" s="147">
        <v>10</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3.9</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2291</v>
      </c>
      <c r="K392" s="81" t="str">
        <f t="shared" ref="K392:K397" si="11">IF(OR(COUNTIF(L392:L392,"未確認")&gt;0,COUNTIF(L392:L392,"~*")&gt;0),"※","")</f>
        <v/>
      </c>
      <c r="L392" s="147">
        <v>2291</v>
      </c>
    </row>
    <row r="393" spans="1:22" s="83" customFormat="1" ht="34.5" customHeight="1">
      <c r="A393" s="249" t="s">
        <v>773</v>
      </c>
      <c r="B393" s="84"/>
      <c r="C393" s="369"/>
      <c r="D393" s="379"/>
      <c r="E393" s="319" t="s">
        <v>224</v>
      </c>
      <c r="F393" s="320"/>
      <c r="G393" s="320"/>
      <c r="H393" s="321"/>
      <c r="I393" s="342"/>
      <c r="J393" s="140">
        <f t="shared" si="10"/>
        <v>1958</v>
      </c>
      <c r="K393" s="81" t="str">
        <f t="shared" si="11"/>
        <v/>
      </c>
      <c r="L393" s="147">
        <v>1958</v>
      </c>
    </row>
    <row r="394" spans="1:22" s="83" customFormat="1" ht="34.5" customHeight="1">
      <c r="A394" s="250" t="s">
        <v>774</v>
      </c>
      <c r="B394" s="84"/>
      <c r="C394" s="369"/>
      <c r="D394" s="380"/>
      <c r="E394" s="319" t="s">
        <v>225</v>
      </c>
      <c r="F394" s="320"/>
      <c r="G394" s="320"/>
      <c r="H394" s="321"/>
      <c r="I394" s="342"/>
      <c r="J394" s="140">
        <f t="shared" si="10"/>
        <v>12</v>
      </c>
      <c r="K394" s="81" t="str">
        <f t="shared" si="11"/>
        <v/>
      </c>
      <c r="L394" s="147">
        <v>12</v>
      </c>
    </row>
    <row r="395" spans="1:22" s="83" customFormat="1" ht="34.5" customHeight="1">
      <c r="A395" s="250" t="s">
        <v>775</v>
      </c>
      <c r="B395" s="84"/>
      <c r="C395" s="369"/>
      <c r="D395" s="381"/>
      <c r="E395" s="319" t="s">
        <v>226</v>
      </c>
      <c r="F395" s="320"/>
      <c r="G395" s="320"/>
      <c r="H395" s="321"/>
      <c r="I395" s="342"/>
      <c r="J395" s="140">
        <f t="shared" si="10"/>
        <v>321</v>
      </c>
      <c r="K395" s="81" t="str">
        <f t="shared" si="11"/>
        <v/>
      </c>
      <c r="L395" s="147">
        <v>321</v>
      </c>
    </row>
    <row r="396" spans="1:22" s="83" customFormat="1" ht="34.5" customHeight="1">
      <c r="A396" s="250" t="s">
        <v>776</v>
      </c>
      <c r="B396" s="1"/>
      <c r="C396" s="369"/>
      <c r="D396" s="319" t="s">
        <v>227</v>
      </c>
      <c r="E396" s="320"/>
      <c r="F396" s="320"/>
      <c r="G396" s="320"/>
      <c r="H396" s="321"/>
      <c r="I396" s="342"/>
      <c r="J396" s="140">
        <f t="shared" si="10"/>
        <v>11723</v>
      </c>
      <c r="K396" s="81" t="str">
        <f t="shared" si="11"/>
        <v/>
      </c>
      <c r="L396" s="147">
        <v>11723</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2291</v>
      </c>
      <c r="K405" s="81" t="str">
        <f t="shared" ref="K405:K422" si="13">IF(OR(COUNTIF(L405:L405,"未確認")&gt;0,COUNTIF(L405:L405,"~*")&gt;0),"※","")</f>
        <v/>
      </c>
      <c r="L405" s="147">
        <v>2291</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2274</v>
      </c>
      <c r="K407" s="81" t="str">
        <f t="shared" si="13"/>
        <v/>
      </c>
      <c r="L407" s="147">
        <v>2274</v>
      </c>
    </row>
    <row r="408" spans="1:22" s="83" customFormat="1" ht="34.5" customHeight="1">
      <c r="A408" s="251" t="s">
        <v>781</v>
      </c>
      <c r="B408" s="119"/>
      <c r="C408" s="368"/>
      <c r="D408" s="368"/>
      <c r="E408" s="319" t="s">
        <v>236</v>
      </c>
      <c r="F408" s="320"/>
      <c r="G408" s="320"/>
      <c r="H408" s="321"/>
      <c r="I408" s="360"/>
      <c r="J408" s="140">
        <f t="shared" si="12"/>
        <v>13</v>
      </c>
      <c r="K408" s="81" t="str">
        <f t="shared" si="13"/>
        <v/>
      </c>
      <c r="L408" s="147">
        <v>13</v>
      </c>
    </row>
    <row r="409" spans="1:22" s="83" customFormat="1" ht="34.5" customHeight="1">
      <c r="A409" s="251" t="s">
        <v>782</v>
      </c>
      <c r="B409" s="119"/>
      <c r="C409" s="368"/>
      <c r="D409" s="368"/>
      <c r="E409" s="316" t="s">
        <v>989</v>
      </c>
      <c r="F409" s="317"/>
      <c r="G409" s="317"/>
      <c r="H409" s="318"/>
      <c r="I409" s="360"/>
      <c r="J409" s="140">
        <f t="shared" si="12"/>
        <v>4</v>
      </c>
      <c r="K409" s="81" t="str">
        <f t="shared" si="13"/>
        <v/>
      </c>
      <c r="L409" s="147">
        <v>4</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2304</v>
      </c>
      <c r="K413" s="81" t="str">
        <f t="shared" si="13"/>
        <v/>
      </c>
      <c r="L413" s="147">
        <v>2304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2281</v>
      </c>
      <c r="K415" s="81" t="str">
        <f t="shared" si="13"/>
        <v/>
      </c>
      <c r="L415" s="147">
        <v>2281</v>
      </c>
    </row>
    <row r="416" spans="1:22" s="83" customFormat="1" ht="34.5" customHeight="1">
      <c r="A416" s="251" t="s">
        <v>789</v>
      </c>
      <c r="B416" s="119"/>
      <c r="C416" s="368"/>
      <c r="D416" s="368"/>
      <c r="E416" s="319" t="s">
        <v>243</v>
      </c>
      <c r="F416" s="320"/>
      <c r="G416" s="320"/>
      <c r="H416" s="321"/>
      <c r="I416" s="360"/>
      <c r="J416" s="140">
        <f t="shared" si="12"/>
        <v>18</v>
      </c>
      <c r="K416" s="81" t="str">
        <f t="shared" si="13"/>
        <v/>
      </c>
      <c r="L416" s="147">
        <v>18</v>
      </c>
    </row>
    <row r="417" spans="1:22" s="83" customFormat="1" ht="34.5" customHeight="1">
      <c r="A417" s="251" t="s">
        <v>790</v>
      </c>
      <c r="B417" s="119"/>
      <c r="C417" s="368"/>
      <c r="D417" s="368"/>
      <c r="E417" s="319" t="s">
        <v>244</v>
      </c>
      <c r="F417" s="320"/>
      <c r="G417" s="320"/>
      <c r="H417" s="321"/>
      <c r="I417" s="360"/>
      <c r="J417" s="140">
        <f t="shared" si="12"/>
        <v>1</v>
      </c>
      <c r="K417" s="81" t="str">
        <f t="shared" si="13"/>
        <v/>
      </c>
      <c r="L417" s="147">
        <v>1</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4</v>
      </c>
      <c r="K421" s="81" t="str">
        <f t="shared" si="13"/>
        <v/>
      </c>
      <c r="L421" s="147">
        <v>4</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2304</v>
      </c>
      <c r="K430" s="193" t="str">
        <f>IF(OR(COUNTIF(L430:L430,"未確認")&gt;0,COUNTIF(L430:L430,"~*")&gt;0),"※","")</f>
        <v/>
      </c>
      <c r="L430" s="147">
        <v>2304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2304</v>
      </c>
      <c r="K433" s="193" t="str">
        <f>IF(OR(COUNTIF(L433:L433,"未確認")&gt;0,COUNTIF(L433:L433,"~*")&gt;0),"※","")</f>
        <v/>
      </c>
      <c r="L433" s="147">
        <v>2304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51</v>
      </c>
      <c r="K468" s="201" t="str">
        <f t="shared" ref="K468:K475" si="15">IF(OR(COUNTIF(L468:L468,"未確認")&gt;0,COUNTIF(L468:L468,"*")&gt;0),"※","")</f>
        <v/>
      </c>
      <c r="L468" s="117">
        <v>51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25</v>
      </c>
      <c r="K475" s="201" t="str">
        <f t="shared" si="15"/>
        <v/>
      </c>
      <c r="L475" s="117">
        <v>25</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v>
      </c>
      <c r="K476" s="201" t="str">
        <f>IF(OR(COUNTIF(L476:L476,"未確認")&gt;0,COUNTIF(L476:L476,"~")&gt;0),"※","")</f>
        <v/>
      </c>
      <c r="L476" s="117" t="s">
        <v>541</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25</v>
      </c>
      <c r="K477" s="201" t="str">
        <f t="shared" ref="K477:K496" si="17">IF(OR(COUNTIF(L477:L477,"未確認")&gt;0,COUNTIF(L477:L477,"*")&gt;0),"※","")</f>
        <v/>
      </c>
      <c r="L477" s="117">
        <v>25</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36</v>
      </c>
      <c r="K481" s="201" t="str">
        <f t="shared" si="17"/>
        <v/>
      </c>
      <c r="L481" s="117">
        <v>36</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t="str">
        <f t="shared" ref="J482:J496" si="18">IF(SUM(L482:L482)=0,IF(COUNTIF(L482:L482,"未確認")&gt;0,"未確認",IF(COUNTIF(L482:L482,"~*")&gt;0,"*",SUM(L482:L482))),SUM(L482:L482))</f>
        <v>*</v>
      </c>
      <c r="K482" s="201" t="str">
        <f t="shared" si="17"/>
        <v>※</v>
      </c>
      <c r="L482" s="117" t="s">
        <v>541</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24</v>
      </c>
      <c r="K488" s="201" t="str">
        <f t="shared" si="17"/>
        <v/>
      </c>
      <c r="L488" s="117">
        <v>24</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15</v>
      </c>
      <c r="K490" s="201" t="str">
        <f t="shared" si="17"/>
        <v/>
      </c>
      <c r="L490" s="117">
        <v>15</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10</v>
      </c>
      <c r="K496" s="201" t="str">
        <f t="shared" si="17"/>
        <v/>
      </c>
      <c r="L496" s="117">
        <v>10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31</v>
      </c>
      <c r="K504" s="201" t="str">
        <f t="shared" ref="K504:K511" si="20">IF(OR(COUNTIF(L504:L504,"未確認")&gt;0,COUNTIF(L504:L504,"*")&gt;0),"※","")</f>
        <v/>
      </c>
      <c r="L504" s="117">
        <v>31</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38</v>
      </c>
      <c r="K505" s="201" t="str">
        <f t="shared" si="20"/>
        <v/>
      </c>
      <c r="L505" s="117">
        <v>38</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t="str">
        <f t="shared" si="19"/>
        <v>*</v>
      </c>
      <c r="K506" s="201" t="str">
        <f t="shared" si="20"/>
        <v>※</v>
      </c>
      <c r="L506" s="117" t="s">
        <v>541</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74</v>
      </c>
      <c r="K508" s="201" t="str">
        <f t="shared" si="20"/>
        <v/>
      </c>
      <c r="L508" s="117">
        <v>74</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41</v>
      </c>
    </row>
    <row r="561" spans="1:12" s="91" customFormat="1" ht="34.5" customHeight="1">
      <c r="A561" s="251" t="s">
        <v>871</v>
      </c>
      <c r="B561" s="119"/>
      <c r="C561" s="209"/>
      <c r="D561" s="330" t="s">
        <v>377</v>
      </c>
      <c r="E561" s="341"/>
      <c r="F561" s="341"/>
      <c r="G561" s="341"/>
      <c r="H561" s="331"/>
      <c r="I561" s="342"/>
      <c r="J561" s="207"/>
      <c r="K561" s="210"/>
      <c r="L561" s="211">
        <v>36.299999999999997</v>
      </c>
    </row>
    <row r="562" spans="1:12" s="91" customFormat="1" ht="34.5" customHeight="1">
      <c r="A562" s="251" t="s">
        <v>872</v>
      </c>
      <c r="B562" s="119"/>
      <c r="C562" s="209"/>
      <c r="D562" s="330" t="s">
        <v>992</v>
      </c>
      <c r="E562" s="341"/>
      <c r="F562" s="341"/>
      <c r="G562" s="341"/>
      <c r="H562" s="331"/>
      <c r="I562" s="342"/>
      <c r="J562" s="207"/>
      <c r="K562" s="210"/>
      <c r="L562" s="211">
        <v>2.6</v>
      </c>
    </row>
    <row r="563" spans="1:12" s="91" customFormat="1" ht="34.5" customHeight="1">
      <c r="A563" s="251" t="s">
        <v>873</v>
      </c>
      <c r="B563" s="119"/>
      <c r="C563" s="209"/>
      <c r="D563" s="330" t="s">
        <v>379</v>
      </c>
      <c r="E563" s="341"/>
      <c r="F563" s="341"/>
      <c r="G563" s="341"/>
      <c r="H563" s="331"/>
      <c r="I563" s="342"/>
      <c r="J563" s="207"/>
      <c r="K563" s="210"/>
      <c r="L563" s="211">
        <v>16.399999999999999</v>
      </c>
    </row>
    <row r="564" spans="1:12" s="91" customFormat="1" ht="34.5" customHeight="1">
      <c r="A564" s="251" t="s">
        <v>874</v>
      </c>
      <c r="B564" s="119"/>
      <c r="C564" s="209"/>
      <c r="D564" s="330" t="s">
        <v>380</v>
      </c>
      <c r="E564" s="341"/>
      <c r="F564" s="341"/>
      <c r="G564" s="341"/>
      <c r="H564" s="331"/>
      <c r="I564" s="342"/>
      <c r="J564" s="207"/>
      <c r="K564" s="210"/>
      <c r="L564" s="211">
        <v>11.4</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19</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23</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12</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22</v>
      </c>
      <c r="K631" s="201" t="str">
        <f t="shared" ref="K631:K638" si="30">IF(OR(COUNTIF(L631:L631,"未確認")&gt;0,COUNTIF(L631:L631,"*")&gt;0),"※","")</f>
        <v/>
      </c>
      <c r="L631" s="117">
        <v>22</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10</v>
      </c>
      <c r="K633" s="201" t="str">
        <f t="shared" si="30"/>
        <v/>
      </c>
      <c r="L633" s="117">
        <v>10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31</v>
      </c>
      <c r="K635" s="201" t="str">
        <f t="shared" si="30"/>
        <v/>
      </c>
      <c r="L635" s="117">
        <v>31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4342D71-3B83-4043-8A0D-6F39421E6B3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2019-12-23T02:02:10Z</dcterms:modified>
</cp:coreProperties>
</file>