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8D57F76-A724-4477-9E0D-55EEEACFC364}"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<sst xmlns="http://schemas.openxmlformats.org/spreadsheetml/2006/main" count="2973" uniqueCount="1047">
  <si>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</si>
  <si>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</si>
  <si>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</si>
  <si>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</si>
  <si>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</si>
  <si>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</si>
  <si>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</si>
  <si>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</si>
  <si>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</si>
  <si>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</si>
  <si>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</si>
  <si>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</si>
  <si>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</si>
  <si>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</si>
  <si>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</si>
  <si>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</si>
  <si>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</si>
  <si>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</si>
  <si>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</si>
  <si>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</si>
  <si>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</si>
  <si>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</si>
  <si>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</si>
  <si>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</si>
  <si>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</si>
  <si>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</si>
  <si>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</si>
  <si>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</si>
  <si>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</si>
  <si>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</si>
  <si>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</si>
  <si>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</si>
  <si>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</si>
  <si>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</si>
  <si>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</si>
  <si>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</si>
  <si>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</si>
  <si>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</si>
  <si>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</si>
  <si>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</si>
  <si>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</si>
  <si>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</si>
  <si>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</si>
  <si>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</si>
  <si>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</si>
  <si>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</si>
  <si>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</si>
  <si>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</si>
  <si>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</si>
  <si>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</si>
  <si>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</si>
  <si>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</si>
  <si>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</si>
  <si>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</si>
  <si>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</si>
  <si>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</si>
  <si>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</si>
  <si>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</si>
  <si>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</si>
  <si>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</si>
  <si>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</si>
  <si>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</si>
  <si>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</si>
  <si>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</si>
  <si>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</si>
  <si>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</si>
  <si>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</si>
  <si>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</si>
  <si>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</si>
  <si>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</si>
  <si>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</si>
  <si>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</si>
  <si>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</si>
  <si>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</si>
  <si>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</si>
  <si>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</si>
  <si>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</si>
  <si>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</si>
  <si>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</si>
  <si>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</si>
  <si>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</si>
  <si>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</si>
  <si>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</si>
  <si>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</si>
  <si>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</si>
  <si>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</si>
  <si>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</si>
  <si>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</si>
  <si>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</si>
  <si>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</si>
  <si>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</si>
  <si>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</si>
  <si>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</si>
  <si>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</si>
  <si>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</si>
  <si>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</si>
  <si>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</si>
  <si>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</si>
  <si>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</si>
  <si>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</si>
  <si>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</si>
  <si>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</si>
  <si>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</si>
  <si>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</si>
  <si>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</si>
  <si>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</si>
  <si>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</si>
  <si>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</si>
  <si>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</si>
  <si>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</si>
  <si>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</si>
  <si>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</si>
  <si>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</si>
  <si>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</si>
  <si>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</si>
  <si>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</si>
  <si>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</si>
  <si>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</si>
  <si>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</si>
  <si>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</si>
  <si>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</si>
  <si>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</si>
  <si>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</si>
  <si>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</si>
  <si>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</si>
  <si>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</si>
  <si>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</si>
  <si>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</si>
  <si>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</si>
  <si>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</si>
  <si>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</si>
  <si>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</si>
  <si>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</si>
  <si>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</si>
  <si>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</si>
  <si>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</si>
  <si>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</si>
  <si>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</si>
  <si>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</si>
  <si>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</si>
  <si>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</si>
  <si>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</si>
  <si>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</si>
  <si>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</si>
  <si>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</si>
  <si>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</si>
  <si>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</si>
  <si>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</si>
  <si>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</si>
  <si>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</si>
  <si>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</si>
  <si>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</si>
  <si>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</si>
  <si>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</si>
  <si>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</si>
  <si>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</si>
  <si>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</si>
  <si>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</si>
  <si>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</si>
  <si>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</si>
  <si>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</si>
  <si>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</si>
  <si>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</si>
  <si>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</si>
  <si>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</si>
  <si>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</si>
  <si>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</si>
  <si>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</si>
  <si>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</si>
  <si>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</si>
  <si>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</si>
  <si>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</si>
  <si>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</si>
  <si>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</si>
  <si>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</si>
  <si>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</si>
  <si>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</si>
  <si>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</si>
  <si>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</si>
  <si>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</si>
  <si>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</si>
  <si>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</si>
  <si>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</si>
  <si>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</si>
  <si>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</si>
  <si>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</si>
  <si>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</si>
  <si>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</si>
  <si>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</si>
  <si>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</si>
  <si>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</si>
  <si>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</si>
  <si>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</si>
  <si>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</si>
  <si>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</si>
  <si>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</si>
  <si>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</si>
  <si>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</si>
  <si>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</si>
  <si>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</si>
  <si>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</si>
  <si>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</si>
  <si>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</si>
  <si>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</si>
  <si>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</si>
  <si>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</si>
  <si>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</si>
  <si>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</si>
  <si>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</si>
  <si>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</si>
  <si>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</si>
  <si>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</si>
  <si>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</si>
  <si>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</si>
  <si>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</si>
  <si>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</si>
  <si>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</si>
  <si>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</si>
  <si>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</si>
  <si>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</si>
  <si>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</si>
  <si>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</si>
  <si>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</si>
  <si>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</si>
  <si>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</si>
  <si>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</si>
  <si>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</si>
  <si>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</si>
  <si>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</si>
  <si>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</si>
  <si>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</si>
  <si>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</si>
  <si>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</si>
  <si>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</si>
  <si>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</si>
  <si>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</si>
  <si>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</si>
  <si>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</si>
  <si>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</si>
  <si>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</si>
  <si>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</si>
  <si>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</si>
  <si>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</si>
  <si>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</si>
  <si>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</si>
  <si>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</si>
  <si>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</si>
  <si>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</si>
  <si>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</si>
  <si>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</si>
  <si>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</si>
  <si>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</si>
  <si>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</si>
  <si>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</si>
  <si>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</si>
  <si>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</si>
  <si>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</si>
  <si>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</si>
  <si>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</si>
  <si>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</si>
  <si>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</si>
  <si>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</si>
  <si>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</si>
  <si>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</si>
  <si>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</si>
  <si>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</si>
  <si>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</si>
  <si>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</si>
  <si>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</si>
  <si>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</si>
  <si>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</si>
  <si>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</si>
  <si>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</si>
  <si>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</si>
  <si>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</si>
  <si>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</si>
  <si>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</si>
  <si>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</si>
  <si>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</si>
  <si>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</si>
  <si>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</si>
  <si>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</si>
  <si>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</si>
  <si>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</si>
  <si>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</si>
  <si>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</si>
  <si>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</si>
  <si>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</si>
  <si>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</si>
  <si>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</si>
  <si>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</si>
  <si>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</si>
  <si>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</si>
  <si>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</si>
  <si>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</si>
  <si>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</si>
  <si>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</si>
  <si>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</si>
  <si>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</si>
  <si>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</si>
  <si>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</si>
  <si>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</si>
  <si>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</si>
  <si>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</si>
  <si>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</si>
  <si>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</si>
  <si>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</si>
  <si>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</si>
  <si>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</si>
  <si>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</si>
  <si>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</si>
  <si>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</si>
  <si>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</si>
  <si>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</si>
  <si>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</si>
  <si>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</si>
  <si>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</si>
  <si>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</si>
  <si>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</si>
  <si>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</si>
  <si>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</si>
  <si>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</si>
  <si>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</si>
  <si>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</si>
  <si>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</si>
  <si>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</si>
  <si>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</si>
  <si>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</si>
  <si>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</si>
  <si>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</si>
  <si>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</si>
  <si>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</si>
  <si>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</si>
  <si>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</si>
  <si>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</si>
  <si>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</si>
  <si>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</si>
  <si>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</si>
  <si>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</si>
  <si>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</si>
  <si>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</si>
  <si>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</si>
  <si>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</si>
  <si>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</si>
  <si>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</si>
  <si>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</si>
  <si>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</si>
  <si>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</si>
  <si>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</si>
  <si>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</si>
  <si>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</si>
  <si>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</si>
  <si>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</si>
  <si>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</si>
  <si>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</si>
  <si>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</si>
  <si>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</si>
  <si>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</si>
  <si>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</si>
  <si>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</si>
  <si>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</si>
  <si>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</si>
  <si>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</si>
  <si>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</si>
  <si>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</si>
  <si>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</si>
  <si>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</si>
  <si>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</si>
  <si>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</si>
  <si>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</si>
  <si>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</si>
  <si>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</si>
  <si>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</si>
  <si>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</si>
  <si>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</si>
  <si>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</si>
  <si>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</si>
  <si>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</si>
  <si>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</si>
  <si>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</si>
  <si>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</si>
  <si>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</si>
  <si>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</si>
  <si>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</si>
  <si>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</si>
  <si>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</si>
  <si>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</si>
  <si>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</si>
  <si>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</si>
  <si>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</si>
  <si>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</si>
  <si>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</si>
  <si>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</si>
  <si>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</si>
  <si>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</si>
  <si>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</si>
  <si>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</si>
  <si>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</si>
  <si>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</si>
  <si>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</si>
  <si>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</si>
  <si>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</si>
  <si>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</si>
  <si>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</si>
  <si>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</si>
  <si>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</si>
  <si>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</si>
  <si>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</si>
  <si>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</si>
  <si>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</si>
  <si>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</si>
  <si>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</si>
  <si>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</si>
  <si>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</si>
  <si>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</si>
  <si>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</si>
  <si>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</si>
  <si>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</si>
  <si>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</si>
  <si>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</si>
  <si>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</si>
  <si>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</si>
  <si>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</si>
  <si>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</si>
  <si>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</si>
  <si>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</si>
  <si>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</si>
  <si>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</si>
  <si>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</si>
  <si>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</si>
  <si>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</si>
  <si>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</si>
  <si>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</si>
  <si>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</si>
  <si>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</si>
  <si>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</si>
  <si>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</si>
  <si>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</si>
  <si>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</si>
  <si>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</si>
  <si>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</si>
  <si>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</si>
  <si>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</si>
  <si>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</si>
  <si>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</si>
  <si>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</si>
  <si>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</si>
  <si>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</si>
  <si>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</si>
  <si>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</si>
  <si>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</si>
  <si>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</si>
  <si>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</si>
  <si>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</si>
  <si>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</si>
  <si>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</si>
  <si>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</si>
  <si>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</si>
  <si>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</si>
  <si>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</si>
  <si>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</si>
  <si>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</si>
  <si>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</si>
  <si>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</si>
  <si>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</si>
  <si>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</si>
  <si>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</si>
  <si>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</si>
  <si>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</si>
  <si>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</si>
  <si>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</si>
  <si>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</si>
  <si>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</si>
  <si>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</si>
  <si>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</si>
  <si>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</si>
  <si>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</si>
  <si>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</si>
  <si>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</si>
  <si>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</si>
  <si>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</si>
  <si>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</si>
  <si>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</si>
  <si>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</si>
  <si>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</si>
  <si>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</si>
  <si>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</si>
  <si>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</si>
  <si>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</si>
  <si>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</si>
  <si>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</si>
  <si>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</si>
  <si>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</si>
  <si>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</si>
  <si>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</si>
  <si>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</si>
  <si>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</si>
  <si>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</si>
  <si>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</si>
  <si>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</si>
  <si>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</si>
  <si>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</si>
  <si>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</si>
  <si>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</si>
  <si>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</si>
  <si>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</si>
  <si>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</si>
  <si>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</si>
  <si>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</si>
  <si>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</si>
  <si>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</si>
  <si>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</si>
  <si>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</si>
  <si>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</si>
  <si>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</si>
  <si>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</si>
  <si>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</si>
  <si>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</si>
  <si>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</si>
  <si>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</si>
  <si>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</si>
  <si>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</si>
  <si>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</si>
  <si>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</si>
  <si>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</si>
  <si>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</si>
  <si>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</si>
  <si>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</si>
  <si>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</si>
  <si>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</si>
  <si>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</si>
  <si>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</si>
  <si>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</si>
  <si>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</si>
  <si>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</si>
  <si>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</si>
  <si>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</si>
  <si>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</si>
  <si>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</si>
  <si>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</si>
  <si>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</si>
  <si>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</si>
  <si>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</si>
  <si>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</si>
  <si>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</si>
  <si>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</si>
  <si>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</si>
  <si>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</si>
  <si>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</si>
  <si>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</si>
  <si>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</si>
  <si>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</si>
  <si>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</si>
  <si>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</si>
  <si>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</si>
  <si>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</si>
  <si>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</si>
  <si>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</si>
  <si>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</si>
  <si>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</si>
  <si>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</si>
  <si>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</si>
  <si>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</si>
  <si>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</si>
  <si>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</si>
  <si>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</si>
  <si>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</si>
  <si>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</si>
  <si>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</si>
  <si>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</si>
  <si>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</si>
  <si>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</si>
  <si>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</si>
  <si>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</si>
  <si>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</si>
  <si>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</si>
  <si>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</si>
  <si>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</si>
  <si>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</si>
  <si>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</si>
  <si>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</si>
  <si>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</si>
  <si>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</si>
  <si>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</si>
  <si>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</si>
  <si>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</si>
  <si>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</si>
  <si>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</si>
  <si>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</si>
  <si>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</si>
  <si>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</si>
  <si>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</si>
  <si>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</si>
  <si>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</si>
  <si>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</si>
  <si>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</si>
  <si>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</si>
  <si>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</si>
  <si>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</si>
  <si>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</si>
  <si>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</si>
  <si>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</si>
  <si>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</si>
  <si>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</si>
  <si>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</si>
  <si>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</si>
  <si>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</si>
  <si>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</si>
  <si>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</si>
  <si>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</si>
  <si>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</si>
  <si>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</si>
  <si>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</si>
  <si>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</si>
  <si>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</si>
  <si>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</si>
  <si>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</si>
  <si>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</si>
  <si>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</si>
  <si>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</si>
  <si>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</si>
  <si>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</si>
  <si>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</si>
  <si>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</si>
  <si>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</si>
  <si>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</si>
  <si>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</si>
  <si>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</si>
  <si>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</si>
  <si>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</si>
  <si>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</si>
  <si>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</si>
  <si>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</si>
  <si>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</si>
  <si>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</si>
  <si>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</si>
  <si>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</si>
  <si>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</si>
  <si>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</si>
  <si>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</si>
  <si>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</si>
  <si>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</si>
  <si>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</si>
  <si>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</si>
  <si>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</si>
  <si>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</si>
  <si>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</si>
  <si>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</si>
  <si>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</si>
  <si>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</si>
  <si>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</si>
  <si>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</si>
  <si>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</si>
  <si>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</si>
  <si>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</si>
  <si>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</si>
  <si>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</si>
  <si>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</si>
  <si>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</si>
  <si>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</si>
  <si>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</si>
  <si>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</si>
  <si>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</si>
  <si>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</si>
  <si>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</si>
  <si>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</si>
  <si>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</si>
  <si>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</si>
  <si>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</si>
  <si>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</si>
  <si>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</si>
  <si>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</si>
  <si>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</si>
  <si>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</si>
  <si>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</si>
  <si>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</si>
  <si>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</si>
  <si>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</si>
  <si>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</si>
  <si>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</si>
  <si>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</si>
  <si>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</si>
  <si>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</si>
  <si>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</si>
  <si>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</si>
  <si>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</si>
  <si>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</si>
  <si>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</si>
  <si>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</si>
  <si>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</si>
  <si>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</si>
  <si>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</si>
  <si>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</si>
  <si>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</si>
  <si>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</si>
  <si>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</si>
  <si>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</si>
  <si>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</si>
  <si>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</si>
  <si>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</si>
  <si>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</si>
  <si>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</si>
  <si>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</si>
  <si>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</si>
  <si>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</si>
  <si>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</si>
  <si>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</si>
  <si>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</si>
  <si>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</si>
  <si>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</si>
  <si>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</si>
  <si>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</si>
  <si>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</si>
  <si>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</si>
  <si>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</si>
  <si>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</si>
  <si>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</si>
  <si>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</si>
  <si>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</si>
  <si>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</si>
  <si>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</si>
  <si>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</si>
  <si>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</si>
  <si>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</si>
  <si>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</si>
  <si>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</si>
  <si>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</si>
  <si>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</si>
  <si>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</si>
  <si>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</si>
  <si>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</si>
  <si>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</si>
  <si>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</si>
  <si>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</si>
  <si>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</si>
  <si>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</si>
  <si>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</si>
  <si>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</si>
  <si>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</si>
  <si>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</si>
  <si>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</si>
  <si>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</si>
  <si>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</si>
  <si>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</si>
  <si>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</si>
  <si>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</si>
  <si>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</si>
  <si>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</si>
  <si>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</si>
  <si>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</si>
  <si>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</si>
  <si>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</si>
  <si>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</si>
  <si>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</si>
  <si>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</si>
  <si>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</si>
  <si>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</si>
  <si>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</si>
  <si>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</si>
  <si>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</si>
  <si>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</si>
  <si>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</si>
  <si>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</si>
  <si>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</si>
  <si>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</si>
  <si>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</si>
  <si>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</si>
  <si>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</si>
  <si>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</si>
  <si>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</si>
  <si>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</si>
  <si>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</si>
  <si>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</si>
  <si>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</si>
  <si>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</si>
  <si>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</si>
  <si>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</si>
  <si>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</si>
  <si>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</si>
  <si>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</si>
  <si>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</si>
  <si>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</si>
  <si>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</si>
  <si>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</si>
  <si>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</si>
  <si>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</si>
  <si>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</si>
  <si>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</si>
  <si>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</si>
  <si>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</si>
  <si>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</si>
  <si>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</si>
  <si>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</si>
  <si>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</si>
  <si>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</si>
  <si>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</si>
  <si>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</si>
  <si>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</si>
  <si>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</si>
  <si>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</si>
  <si>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</si>
  <si>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</si>
  <si>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</si>
  <si>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</si>
  <si>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</si>
  <si>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</si>
  <si>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</si>
  <si>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</si>
  <si>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</si>
  <si>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</si>
  <si>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</si>
  <si>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</si>
  <si>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</si>
  <si>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</si>
  <si>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</si>
  <si>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</si>
  <si>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</si>
  <si>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</si>
  <si>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</si>
  <si>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</si>
  <si>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</si>
  <si>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</si>
  <si>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</si>
  <si>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</si>
  <si>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</si>
  <si>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</si>
  <si>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</si>
  <si>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</si>
  <si>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</si>
  <si>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</si>
  <si>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</si>
  <si>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</si>
  <si>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</si>
  <si>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</si>
  <si>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</si>
  <si>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</si>
  <si>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</si>
  <si>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</si>
  <si>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</si>
  <si>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</si>
  <si>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</si>
  <si>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</si>
  <si>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</si>
  <si>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</si>
  <si>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</si>
  <si>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</si>
  <si>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</si>
  <si>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</si>
  <si>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</si>
  <si>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</si>
  <si>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</si>
  <si>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</si>
  <si>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</si>
  <si>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</si>
  <si>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</si>
  <si>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</si>
  <si>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</si>
  <si>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</si>
  <si>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</si>
  <si>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</si>
  <si>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</si>
  <si>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</si>
  <si>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</si>
  <si>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</si>
  <si>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</si>
  <si>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</si>
  <si>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</si>
  <si>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</si>
  <si>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</si>
  <si>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</si>
  <si>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</si>
  <si>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</si>
  <si>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</si>
  <si>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</si>
  <si>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</si>
  <si>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</si>
  <si>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</si>
  <si>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</si>
  <si>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</si>
  <si>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</si>
  <si>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</si>
  <si>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</si>
  <si>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</si>
  <si>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</si>
  <si>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</si>
  <si>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</si>
  <si>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</si>
  <si>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</si>
  <si>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</si>
  <si>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</si>
  <si>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</si>
  <si>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</si>
  <si>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</si>
  <si>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</si>
  <si>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</si>
  <si>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</si>
  <si>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</si>
  <si>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</si>
  <si>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</si>
  <si>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</si>
  <si>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</si>
  <si>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</si>
  <si>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</si>
  <si>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</si>
  <si>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</si>
  <si>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</si>
  <si>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</si>
  <si>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</si>
  <si>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</si>
  <si>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</si>
  <si>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</si>
  <si>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</si>
  <si>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</si>
  <si>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</si>
  <si>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</si>
  <si>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</si>
  <si>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</si>
  <si>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</si>
  <si>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</si>
  <si>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</si>
  <si>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</si>
  <si>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</si>
  <si>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</si>
  <si>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</si>
  <si>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</si>
  <si>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</si>
  <si>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</si>
  <si>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</si>
  <si>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</si>
  <si>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</si>
  <si>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</si>
  <si>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</si>
  <si>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</si>
  <si>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</si>
  <si>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</si>
  <si>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</si>
  <si>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</si>
  <si>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</si>
  <si>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</si>
  <si>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</si>
  <si>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</si>
  <si>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</si>
  <si>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</si>
  <si>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</si>
  <si>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</si>
  <si>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</si>
  <si>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</si>
  <si>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</si>
  <si>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</si>
  <si>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</si>
  <si>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</si>
  <si>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</si>
  <si>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</si>
  <si>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</si>
  <si>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</si>
  <si>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</si>
  <si>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</si>
  <si>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</si>
  <si>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</si>
  <si>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</si>
  <si>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</si>
  <si>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</si>
  <si>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</si>
  <si>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</si>
  <si>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</si>
  <si>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</si>
  <si>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</si>
  <si>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</si>
  <si>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</si>
  <si>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</si>
  <si>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</si>
  <si>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</si>
  <si>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</si>
  <si>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</si>
  <si>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</si>
  <si>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</si>
  <si>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</si>
  <si>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</si>
  <si>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</si>
  <si>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</si>
  <si>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</si>
  <si>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</si>
  <si>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</si>
  <si>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</si>
  <si>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</si>
  <si>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</si>
  <si>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</si>
  <si>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</si>
  <si>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</si>
  <si>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</si>
  <si>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</si>
  <si>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</si>
  <si>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</si>
  <si>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</si>
  <si>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</si>
  <si>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</si>
  <si>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</si>
  <si>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</si>
  <si>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</si>
  <si>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</si>
  <si>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</si>
  <si>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</si>
  <si>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</si>
  <si>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</si>
  <si>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</si>
  <si>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</si>
  <si>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</si>
  <si>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</si>
  <si>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</si>
  <si>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</si>
  <si>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</si>
  <si>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</si>
  <si>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</si>
  <si>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</si>
  <si>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</si>
  <si>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</si>
  <si>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</si>
  <si>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</si>
  <si>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</si>
  <si>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</si>
  <si>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</si>
  <si>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</si>
  <si>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</si>
  <si>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</si>
  <si>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</si>
  <si>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</si>
  <si>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</si>
  <si>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</si>
  <si>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</si>
  <si>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</si>
  <si>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</si>
  <si>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</si>
  <si>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</si>
  <si>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</si>
  <si>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</si>
  <si>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</si>
  <si>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</si>
  <si>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出田眼科病院</t>
    <phoneticPr fontId="3"/>
  </si>
  <si>
    <t>〒860-0027 熊本市中央区西唐人町３９番地</t>
    <phoneticPr fontId="3"/>
  </si>
  <si>
    <t>〇</t>
  </si>
  <si>
    <t>医療法人</t>
  </si>
  <si>
    <t>2020年4月頃に同一医療法人内の有床診療所の病床（１９床）と統合予定</t>
  </si>
  <si>
    <t>眼科</t>
  </si>
  <si>
    <t>ＤＰＣ病院ではない</t>
  </si>
  <si>
    <t>-</t>
    <phoneticPr fontId="3"/>
  </si>
  <si>
    <t>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</si>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</sst>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34133ebd5b07dc7e407752fe773eed2063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32</v>
      </c>
      <c r="K99" s="237" t="str">
        <f>IF(OR(COUNTIF(L99:L99,"未確認")&gt;0,COUNTIF(L99:L99,"~*")&gt;0),"※","")</f>
        <v/>
      </c>
      <c r="L99" s="258">
        <v>32</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32</v>
      </c>
      <c r="K101" s="237" t="str">
        <f>IF(OR(COUNTIF(L101:L101,"未確認")&gt;0,COUNTIF(L101:L101,"~*")&gt;0),"※","")</f>
        <v/>
      </c>
      <c r="L101" s="258">
        <v>32</v>
      </c>
    </row>
    <row r="102" spans="1:22" s="83" customFormat="1" ht="34.5" customHeight="1">
      <c r="A102" s="244" t="s">
        <v>610</v>
      </c>
      <c r="B102" s="84"/>
      <c r="C102" s="376"/>
      <c r="D102" s="378"/>
      <c r="E102" s="316" t="s">
        <v>612</v>
      </c>
      <c r="F102" s="317"/>
      <c r="G102" s="317"/>
      <c r="H102" s="318"/>
      <c r="I102" s="419"/>
      <c r="J102" s="256">
        <f t="shared" si="0"/>
        <v>51</v>
      </c>
      <c r="K102" s="237" t="str">
        <f t="shared" ref="K102:K111" si="1">IF(OR(COUNTIF(L101:L101,"未確認")&gt;0,COUNTIF(L101:L101,"~*")&gt;0),"※","")</f>
        <v/>
      </c>
      <c r="L102" s="258">
        <v>51</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1041</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563</v>
      </c>
    </row>
    <row r="132" spans="1:22" s="83" customFormat="1" ht="34.5" customHeight="1">
      <c r="A132" s="244" t="s">
        <v>621</v>
      </c>
      <c r="B132" s="84"/>
      <c r="C132" s="294"/>
      <c r="D132" s="296"/>
      <c r="E132" s="319" t="s">
        <v>58</v>
      </c>
      <c r="F132" s="320"/>
      <c r="G132" s="320"/>
      <c r="H132" s="321"/>
      <c r="I132" s="388"/>
      <c r="J132" s="101"/>
      <c r="K132" s="102"/>
      <c r="L132" s="82">
        <v>32</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124</v>
      </c>
      <c r="K153" s="264" t="str">
        <f t="shared" si="3"/>
        <v/>
      </c>
      <c r="L153" s="117">
        <v>124</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68</v>
      </c>
      <c r="K220" s="264" t="str">
        <f t="shared" si="7"/>
        <v/>
      </c>
      <c r="L220" s="117">
        <v>68</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10</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v>
      </c>
      <c r="K273" s="81" t="str">
        <f t="shared" si="8"/>
        <v/>
      </c>
      <c r="L273" s="147">
        <v>1</v>
      </c>
    </row>
    <row r="274" spans="1:12" s="83" customFormat="1" ht="34.5" customHeight="1">
      <c r="A274" s="249" t="s">
        <v>727</v>
      </c>
      <c r="B274" s="120"/>
      <c r="C274" s="371"/>
      <c r="D274" s="371"/>
      <c r="E274" s="371"/>
      <c r="F274" s="371"/>
      <c r="G274" s="370" t="s">
        <v>148</v>
      </c>
      <c r="H274" s="370"/>
      <c r="I274" s="403"/>
      <c r="J274" s="266">
        <f t="shared" si="9"/>
        <v>0.6</v>
      </c>
      <c r="K274" s="81" t="str">
        <f t="shared" si="8"/>
        <v/>
      </c>
      <c r="L274" s="148">
        <v>0.6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1.3</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10</v>
      </c>
      <c r="M297" s="147">
        <v>5</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1.9</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7</v>
      </c>
      <c r="M299" s="147">
        <v>4</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12</v>
      </c>
      <c r="N301" s="147">
        <v>1</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0.9</v>
      </c>
      <c r="M302" s="148">
        <v>1.7</v>
      </c>
      <c r="N302" s="148">
        <v>1.6</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2126</v>
      </c>
      <c r="K392" s="81" t="str">
        <f t="shared" ref="K392:K397" si="11">IF(OR(COUNTIF(L392:L392,"未確認")&gt;0,COUNTIF(L392:L392,"~*")&gt;0),"※","")</f>
        <v/>
      </c>
      <c r="L392" s="147">
        <v>2126</v>
      </c>
    </row>
    <row r="393" spans="1:22" s="83" customFormat="1" ht="34.5" customHeight="1">
      <c r="A393" s="249" t="s">
        <v>773</v>
      </c>
      <c r="B393" s="84"/>
      <c r="C393" s="369"/>
      <c r="D393" s="379"/>
      <c r="E393" s="319" t="s">
        <v>224</v>
      </c>
      <c r="F393" s="320"/>
      <c r="G393" s="320"/>
      <c r="H393" s="321"/>
      <c r="I393" s="342"/>
      <c r="J393" s="140">
        <f t="shared" si="10"/>
        <v>1974</v>
      </c>
      <c r="K393" s="81" t="str">
        <f t="shared" si="11"/>
        <v/>
      </c>
      <c r="L393" s="147">
        <v>1974</v>
      </c>
    </row>
    <row r="394" spans="1:22" s="83" customFormat="1" ht="34.5" customHeight="1">
      <c r="A394" s="250" t="s">
        <v>774</v>
      </c>
      <c r="B394" s="84"/>
      <c r="C394" s="369"/>
      <c r="D394" s="380"/>
      <c r="E394" s="319" t="s">
        <v>225</v>
      </c>
      <c r="F394" s="320"/>
      <c r="G394" s="320"/>
      <c r="H394" s="321"/>
      <c r="I394" s="342"/>
      <c r="J394" s="140">
        <f t="shared" si="10"/>
        <v>152</v>
      </c>
      <c r="K394" s="81" t="str">
        <f t="shared" si="11"/>
        <v/>
      </c>
      <c r="L394" s="147">
        <v>152</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9809</v>
      </c>
      <c r="K396" s="81" t="str">
        <f t="shared" si="11"/>
        <v/>
      </c>
      <c r="L396" s="147">
        <v>9809</v>
      </c>
    </row>
    <row r="397" spans="1:22" s="83" customFormat="1" ht="34.5" customHeight="1">
      <c r="A397" s="250" t="s">
        <v>777</v>
      </c>
      <c r="B397" s="119"/>
      <c r="C397" s="369"/>
      <c r="D397" s="319" t="s">
        <v>228</v>
      </c>
      <c r="E397" s="320"/>
      <c r="F397" s="320"/>
      <c r="G397" s="320"/>
      <c r="H397" s="321"/>
      <c r="I397" s="343"/>
      <c r="J397" s="140">
        <f t="shared" si="10"/>
        <v>2134</v>
      </c>
      <c r="K397" s="81" t="str">
        <f t="shared" si="11"/>
        <v/>
      </c>
      <c r="L397" s="147">
        <v>2134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2077</v>
      </c>
      <c r="K405" s="81" t="str">
        <f t="shared" ref="K405:K422" si="13">IF(OR(COUNTIF(L405:L405,"未確認")&gt;0,COUNTIF(L405:L405,"~*")&gt;0),"※","")</f>
        <v/>
      </c>
      <c r="L405" s="147">
        <v>2077</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2068</v>
      </c>
      <c r="K407" s="81" t="str">
        <f t="shared" si="13"/>
        <v/>
      </c>
      <c r="L407" s="147">
        <v>2068</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9</v>
      </c>
      <c r="K409" s="81" t="str">
        <f t="shared" si="13"/>
        <v/>
      </c>
      <c r="L409" s="147">
        <v>9</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2169</v>
      </c>
      <c r="K413" s="81" t="str">
        <f t="shared" si="13"/>
        <v/>
      </c>
      <c r="L413" s="147">
        <v>2169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2098</v>
      </c>
      <c r="K415" s="81" t="str">
        <f t="shared" si="13"/>
        <v/>
      </c>
      <c r="L415" s="147">
        <v>2098</v>
      </c>
    </row>
    <row r="416" spans="1:22" s="83" customFormat="1" ht="34.5" customHeight="1">
      <c r="A416" s="251" t="s">
        <v>789</v>
      </c>
      <c r="B416" s="119"/>
      <c r="C416" s="368"/>
      <c r="D416" s="368"/>
      <c r="E416" s="319" t="s">
        <v>243</v>
      </c>
      <c r="F416" s="320"/>
      <c r="G416" s="320"/>
      <c r="H416" s="321"/>
      <c r="I416" s="360"/>
      <c r="J416" s="140">
        <f t="shared" si="12"/>
        <v>67</v>
      </c>
      <c r="K416" s="81" t="str">
        <f t="shared" si="13"/>
        <v/>
      </c>
      <c r="L416" s="147">
        <v>67</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2</v>
      </c>
      <c r="K418" s="81" t="str">
        <f t="shared" si="13"/>
        <v/>
      </c>
      <c r="L418" s="147">
        <v>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v>
      </c>
      <c r="K420" s="81" t="str">
        <f t="shared" si="13"/>
        <v/>
      </c>
      <c r="L420" s="147">
        <v>2</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2169</v>
      </c>
      <c r="K430" s="193" t="str">
        <f>IF(OR(COUNTIF(L430:L430,"未確認")&gt;0,COUNTIF(L430:L430,"~*")&gt;0),"※","")</f>
        <v/>
      </c>
      <c r="L430" s="147">
        <v>2169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2169</v>
      </c>
      <c r="K433" s="193" t="str">
        <f>IF(OR(COUNTIF(L433:L433,"未確認")&gt;0,COUNTIF(L433:L433,"~*")&gt;0),"※","")</f>
        <v/>
      </c>
      <c r="L433" s="147">
        <v>2169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171</v>
      </c>
      <c r="K468" s="201" t="str">
        <f t="shared" ref="K468:K475" si="15">IF(OR(COUNTIF(L468:L468,"未確認")&gt;0,COUNTIF(L468:L468,"*")&gt;0),"※","")</f>
        <v/>
      </c>
      <c r="L468" s="117">
        <v>171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239</v>
      </c>
      <c r="K472" s="201" t="str">
        <f t="shared" si="15"/>
        <v/>
      </c>
      <c r="L472" s="117">
        <v>239</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21</v>
      </c>
      <c r="K481" s="201" t="str">
        <f t="shared" si="17"/>
        <v/>
      </c>
      <c r="L481" s="117">
        <v>21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30</v>
      </c>
      <c r="K485" s="201" t="str">
        <f t="shared" si="17"/>
        <v/>
      </c>
      <c r="L485" s="117">
        <v>30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143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35</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13</v>
      </c>
      <c r="K632" s="201" t="str">
        <f t="shared" si="30"/>
        <v/>
      </c>
      <c r="L632" s="117">
        <v>13</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404CECA-E5C1-42C8-BB4F-357622E4004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2019-12-23T02:03:43Z</dcterms:modified>
</cp:coreProperties>
</file>