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8DC2844-E4A0-4A27-805C-6BFDA845139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<sst xmlns="http://schemas.openxmlformats.org/spreadsheetml/2006/main" count="3276" uniqueCount="1050">
  <si>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</si>
  <si>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</si>
  <si>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</si>
  <si>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</si>
  <si>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</si>
  <si>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</si>
  <si>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</si>
  <si>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</si>
  <si>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</si>
  <si>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</si>
  <si>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</si>
  <si>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</si>
  <si>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</si>
  <si>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</si>
  <si>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</si>
  <si>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</si>
  <si>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</si>
  <si>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</si>
  <si>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</si>
  <si>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</si>
  <si>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</si>
  <si>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</si>
  <si>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</si>
  <si>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</si>
  <si>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</si>
  <si>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</si>
  <si>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</si>
  <si>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</si>
  <si>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</si>
  <si>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</si>
  <si>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</si>
  <si>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</si>
  <si>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</si>
  <si>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</si>
  <si>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</si>
  <si>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</si>
  <si>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</si>
  <si>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</si>
  <si>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</si>
  <si>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</si>
  <si>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</si>
  <si>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</si>
  <si>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</si>
  <si>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</si>
  <si>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</si>
  <si>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</si>
  <si>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</si>
  <si>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</si>
  <si>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</si>
  <si>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</si>
  <si>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</si>
  <si>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</si>
  <si>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</si>
  <si>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</si>
  <si>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</si>
  <si>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</si>
  <si>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</si>
  <si>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</si>
  <si>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</si>
  <si>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</si>
  <si>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</si>
  <si>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</si>
  <si>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</si>
  <si>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</si>
  <si>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</si>
  <si>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</si>
  <si>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</si>
  <si>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</si>
  <si>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</si>
  <si>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</si>
  <si>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</si>
  <si>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</si>
  <si>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</si>
  <si>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</si>
  <si>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</si>
  <si>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</si>
  <si>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</si>
  <si>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</si>
  <si>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</si>
  <si>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</si>
  <si>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</si>
  <si>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</si>
  <si>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</si>
  <si>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</si>
  <si>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</si>
  <si>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</si>
  <si>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</si>
  <si>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</si>
  <si>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</si>
  <si>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</si>
  <si>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</si>
  <si>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</si>
  <si>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</si>
  <si>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</si>
  <si>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</si>
  <si>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</si>
  <si>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</si>
  <si>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</si>
  <si>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</si>
  <si>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</si>
  <si>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</si>
  <si>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</si>
  <si>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</si>
  <si>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</si>
  <si>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</si>
  <si>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</si>
  <si>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</si>
  <si>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</si>
  <si>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</si>
  <si>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</si>
  <si>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</si>
  <si>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</si>
  <si>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</si>
  <si>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</si>
  <si>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</si>
  <si>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</si>
  <si>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</si>
  <si>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</si>
  <si>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</si>
  <si>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</si>
  <si>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</si>
  <si>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</si>
  <si>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</si>
  <si>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</si>
  <si>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</si>
  <si>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</si>
  <si>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</si>
  <si>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</si>
  <si>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</si>
  <si>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</si>
  <si>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</si>
  <si>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</si>
  <si>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</si>
  <si>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</si>
  <si>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</si>
  <si>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</si>
  <si>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</si>
  <si>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</si>
  <si>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</si>
  <si>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</si>
  <si>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</si>
  <si>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</si>
  <si>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</si>
  <si>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</si>
  <si>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</si>
  <si>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</si>
  <si>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</si>
  <si>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</si>
  <si>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</si>
  <si>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</si>
  <si>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</si>
  <si>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</si>
  <si>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</si>
  <si>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</si>
  <si>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</si>
  <si>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</si>
  <si>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</si>
  <si>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</si>
  <si>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</si>
  <si>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</si>
  <si>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</si>
  <si>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</si>
  <si>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</si>
  <si>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</si>
  <si>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</si>
  <si>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</si>
  <si>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</si>
  <si>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</si>
  <si>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</si>
  <si>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</si>
  <si>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</si>
  <si>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</si>
  <si>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</si>
  <si>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</si>
  <si>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</si>
  <si>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</si>
  <si>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</si>
  <si>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</si>
  <si>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</si>
  <si>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</si>
  <si>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</si>
  <si>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</si>
  <si>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</si>
  <si>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</si>
  <si>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</si>
  <si>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</si>
  <si>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</si>
  <si>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</si>
  <si>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</si>
  <si>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</si>
  <si>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</si>
  <si>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</si>
  <si>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</si>
  <si>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</si>
  <si>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</si>
  <si>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</si>
  <si>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</si>
  <si>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</si>
  <si>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</si>
  <si>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</si>
  <si>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</si>
  <si>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</si>
  <si>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</si>
  <si>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</si>
  <si>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</si>
  <si>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</si>
  <si>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</si>
  <si>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</si>
  <si>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</si>
  <si>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</si>
  <si>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</si>
  <si>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</si>
  <si>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</si>
  <si>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</si>
  <si>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</si>
  <si>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</si>
  <si>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</si>
  <si>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</si>
  <si>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</si>
  <si>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</si>
  <si>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</si>
  <si>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</si>
  <si>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</si>
  <si>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</si>
  <si>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</si>
  <si>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</si>
  <si>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</si>
  <si>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</si>
  <si>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</si>
  <si>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</si>
  <si>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</si>
  <si>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</si>
  <si>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</si>
  <si>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</si>
  <si>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</si>
  <si>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</si>
  <si>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</si>
  <si>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</si>
  <si>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</si>
  <si>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</si>
  <si>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</si>
  <si>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</si>
  <si>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</si>
  <si>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</si>
  <si>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</si>
  <si>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</si>
  <si>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</si>
  <si>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</si>
  <si>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</si>
  <si>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</si>
  <si>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</si>
  <si>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</si>
  <si>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</si>
  <si>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</si>
  <si>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</si>
  <si>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</si>
  <si>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</si>
  <si>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</si>
  <si>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</si>
  <si>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</si>
  <si>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</si>
  <si>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</si>
  <si>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</si>
  <si>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</si>
  <si>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</si>
  <si>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</si>
  <si>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</si>
  <si>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</si>
  <si>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</si>
  <si>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</si>
  <si>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</si>
  <si>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</si>
  <si>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</si>
  <si>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</si>
  <si>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</si>
  <si>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</si>
  <si>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</si>
  <si>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</si>
  <si>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</si>
  <si>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</si>
  <si>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</si>
  <si>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</si>
  <si>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</si>
  <si>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</si>
  <si>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</si>
  <si>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</si>
  <si>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</si>
  <si>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</si>
  <si>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</si>
  <si>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</si>
  <si>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</si>
  <si>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</si>
  <si>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</si>
  <si>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</si>
  <si>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</si>
  <si>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</si>
  <si>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</si>
  <si>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</si>
  <si>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</si>
  <si>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</si>
  <si>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</si>
  <si>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</si>
  <si>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</si>
  <si>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</si>
  <si>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</si>
  <si>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</si>
  <si>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</si>
  <si>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</si>
  <si>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</si>
  <si>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</si>
  <si>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</si>
  <si>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</si>
  <si>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</si>
  <si>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</si>
  <si>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</si>
  <si>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</si>
  <si>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</si>
  <si>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</si>
  <si>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</si>
  <si>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</si>
  <si>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</si>
  <si>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</si>
  <si>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</si>
  <si>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</si>
  <si>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</si>
  <si>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</si>
  <si>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</si>
  <si>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</si>
  <si>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</si>
  <si>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</si>
  <si>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</si>
  <si>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</si>
  <si>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</si>
  <si>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</si>
  <si>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</si>
  <si>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</si>
  <si>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</si>
  <si>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</si>
  <si>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</si>
  <si>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</si>
  <si>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</si>
  <si>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</si>
  <si>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</si>
  <si>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</si>
  <si>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</si>
  <si>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</si>
  <si>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</si>
  <si>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</si>
  <si>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</si>
  <si>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</si>
  <si>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</si>
  <si>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</si>
  <si>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</si>
  <si>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</si>
  <si>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</si>
  <si>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</si>
  <si>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</si>
  <si>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</si>
  <si>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</si>
  <si>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</si>
  <si>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</si>
  <si>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</si>
  <si>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</si>
  <si>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</si>
  <si>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</si>
  <si>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</si>
  <si>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</si>
  <si>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</si>
  <si>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</si>
  <si>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</si>
  <si>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</si>
  <si>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</si>
  <si>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</si>
  <si>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</si>
  <si>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</si>
  <si>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</si>
  <si>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</si>
  <si>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</si>
  <si>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</si>
  <si>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</si>
  <si>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</si>
  <si>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</si>
  <si>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</si>
  <si>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</si>
  <si>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</si>
  <si>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</si>
  <si>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</si>
  <si>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</si>
  <si>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</si>
  <si>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</si>
  <si>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</si>
  <si>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</si>
  <si>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</si>
  <si>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</si>
  <si>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</si>
  <si>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</si>
  <si>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</si>
  <si>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</si>
  <si>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</si>
  <si>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</si>
  <si>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</si>
  <si>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</si>
  <si>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</si>
  <si>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</si>
  <si>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</si>
  <si>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</si>
  <si>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</si>
  <si>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</si>
  <si>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</si>
  <si>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</si>
  <si>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</si>
  <si>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</si>
  <si>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</si>
  <si>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</si>
  <si>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</si>
  <si>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</si>
  <si>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</si>
  <si>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</si>
  <si>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</si>
  <si>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</si>
  <si>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</si>
  <si>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</si>
  <si>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</si>
  <si>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</si>
  <si>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</si>
  <si>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</si>
  <si>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</si>
  <si>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</si>
  <si>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</si>
  <si>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</si>
  <si>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</si>
  <si>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</si>
  <si>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</si>
  <si>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</si>
  <si>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</si>
  <si>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</si>
  <si>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</si>
  <si>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</si>
  <si>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</si>
  <si>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</si>
  <si>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</si>
  <si>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</si>
  <si>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</si>
  <si>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</si>
  <si>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</si>
  <si>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</si>
  <si>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</si>
  <si>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</si>
  <si>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</si>
  <si>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</si>
  <si>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</si>
  <si>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</si>
  <si>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</si>
  <si>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</si>
  <si>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</si>
  <si>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</si>
  <si>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</si>
  <si>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</si>
  <si>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</si>
  <si>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</si>
  <si>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</si>
  <si>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</si>
  <si>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</si>
  <si>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</si>
  <si>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</si>
  <si>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</si>
  <si>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</si>
  <si>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</si>
  <si>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</si>
  <si>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</si>
  <si>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</si>
  <si>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</si>
  <si>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</si>
  <si>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</si>
  <si>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</si>
  <si>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</si>
  <si>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</si>
  <si>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</si>
  <si>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</si>
  <si>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</si>
  <si>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</si>
  <si>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</si>
  <si>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</si>
  <si>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</si>
  <si>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</si>
  <si>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</si>
  <si>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</si>
  <si>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</si>
  <si>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</si>
  <si>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</si>
  <si>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</si>
  <si>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</si>
  <si>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</si>
  <si>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</si>
  <si>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</si>
  <si>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</si>
  <si>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</si>
  <si>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</si>
  <si>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</si>
  <si>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</si>
  <si>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</si>
  <si>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</si>
  <si>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</si>
  <si>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</si>
  <si>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</si>
  <si>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</si>
  <si>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</si>
  <si>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</si>
  <si>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</si>
  <si>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</si>
  <si>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</si>
  <si>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</si>
  <si>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</si>
  <si>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</si>
  <si>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</si>
  <si>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</si>
  <si>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</si>
  <si>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</si>
  <si>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</si>
  <si>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</si>
  <si>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</si>
  <si>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</si>
  <si>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</si>
  <si>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</si>
  <si>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</si>
  <si>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</si>
  <si>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</si>
  <si>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</si>
  <si>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</si>
  <si>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</si>
  <si>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</si>
  <si>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</si>
  <si>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</si>
  <si>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</si>
  <si>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</si>
  <si>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</si>
  <si>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</si>
  <si>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</si>
  <si>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</si>
  <si>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</si>
  <si>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</si>
  <si>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</si>
  <si>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</si>
  <si>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</si>
  <si>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</si>
  <si>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</si>
  <si>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</si>
  <si>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</si>
  <si>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</si>
  <si>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</si>
  <si>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</si>
  <si>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</si>
  <si>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</si>
  <si>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</si>
  <si>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</si>
  <si>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</si>
  <si>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</si>
  <si>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</si>
  <si>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</si>
  <si>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</si>
  <si>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</si>
  <si>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</si>
  <si>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</si>
  <si>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</si>
  <si>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</si>
  <si>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</si>
  <si>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</si>
  <si>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</si>
  <si>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</si>
  <si>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</si>
  <si>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</si>
  <si>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</si>
  <si>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</si>
  <si>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</si>
  <si>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</si>
  <si>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</si>
  <si>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</si>
  <si>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</si>
  <si>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</si>
  <si>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</si>
  <si>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</si>
  <si>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</si>
  <si>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</si>
  <si>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</si>
  <si>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</si>
  <si>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</si>
  <si>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</si>
  <si>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</si>
  <si>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</si>
  <si>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</si>
  <si>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</si>
  <si>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</si>
  <si>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</si>
  <si>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</si>
  <si>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</si>
  <si>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</si>
  <si>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</si>
  <si>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</si>
  <si>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</si>
  <si>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</si>
  <si>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</si>
  <si>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</si>
  <si>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</si>
  <si>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</si>
  <si>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</si>
  <si>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</si>
  <si>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</si>
  <si>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</si>
  <si>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</si>
  <si>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</si>
  <si>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</si>
  <si>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</si>
  <si>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</si>
  <si>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</si>
  <si>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</si>
  <si>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</si>
  <si>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</si>
  <si>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</si>
  <si>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</si>
  <si>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</si>
  <si>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</si>
  <si>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</si>
  <si>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</si>
  <si>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</si>
  <si>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</si>
  <si>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</si>
  <si>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</si>
  <si>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</si>
  <si>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</si>
  <si>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</si>
  <si>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</si>
  <si>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</si>
  <si>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</si>
  <si>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</si>
  <si>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</si>
  <si>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</si>
  <si>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</si>
  <si>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</si>
  <si>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</si>
  <si>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</si>
  <si>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</si>
  <si>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</si>
  <si>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</si>
  <si>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</si>
  <si>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</si>
  <si>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</si>
  <si>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</si>
  <si>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</si>
  <si>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</si>
  <si>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</si>
  <si>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</si>
  <si>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</si>
  <si>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</si>
  <si>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</si>
  <si>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</si>
  <si>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</si>
  <si>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</si>
  <si>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</si>
  <si>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</si>
  <si>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</si>
  <si>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</si>
  <si>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</si>
  <si>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</si>
  <si>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</si>
  <si>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</si>
  <si>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</si>
  <si>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</si>
  <si>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</si>
  <si>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</si>
  <si>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</si>
  <si>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</si>
  <si>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</si>
  <si>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</si>
  <si>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</si>
  <si>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</si>
  <si>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</si>
  <si>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</si>
  <si>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</si>
  <si>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</si>
  <si>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</si>
  <si>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</si>
  <si>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</si>
  <si>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</si>
  <si>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</si>
  <si>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</si>
  <si>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</si>
  <si>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</si>
  <si>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</si>
  <si>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</si>
  <si>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</si>
  <si>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</si>
  <si>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</si>
  <si>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</si>
  <si>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</si>
  <si>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</si>
  <si>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</si>
  <si>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</si>
  <si>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</si>
  <si>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</si>
  <si>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</si>
  <si>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</si>
  <si>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</si>
  <si>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</si>
  <si>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</si>
  <si>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</si>
  <si>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</si>
  <si>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</si>
  <si>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</si>
  <si>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</si>
  <si>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</si>
  <si>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</si>
  <si>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</si>
  <si>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</si>
  <si>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</si>
  <si>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</si>
  <si>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</si>
  <si>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</si>
  <si>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</si>
  <si>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</si>
  <si>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</si>
  <si>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</si>
  <si>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</si>
  <si>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</si>
  <si>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</si>
  <si>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</si>
  <si>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</si>
  <si>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</si>
  <si>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</si>
  <si>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</si>
  <si>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</si>
  <si>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</si>
  <si>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</si>
  <si>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</si>
  <si>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</si>
  <si>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</si>
  <si>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</si>
  <si>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</si>
  <si>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</si>
  <si>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</si>
  <si>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</si>
  <si>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</si>
  <si>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</si>
  <si>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</si>
  <si>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</si>
  <si>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</si>
  <si>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</si>
  <si>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</si>
  <si>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</si>
  <si>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</si>
  <si>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</si>
  <si>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</si>
  <si>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</si>
  <si>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</si>
  <si>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</si>
  <si>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</si>
  <si>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</si>
  <si>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</si>
  <si>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</si>
  <si>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</si>
  <si>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</si>
  <si>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</si>
  <si>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</si>
  <si>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</si>
  <si>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</si>
  <si>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</si>
  <si>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</si>
  <si>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</si>
  <si>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</si>
  <si>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</si>
  <si>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</si>
  <si>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</si>
  <si>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</si>
  <si>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</si>
  <si>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</si>
  <si>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</si>
  <si>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</si>
  <si>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</si>
  <si>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</si>
  <si>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</si>
  <si>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</si>
  <si>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</si>
  <si>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</si>
  <si>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</si>
  <si>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</si>
  <si>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</si>
  <si>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</si>
  <si>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</si>
  <si>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</si>
  <si>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</si>
  <si>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</si>
  <si>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</si>
  <si>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</si>
  <si>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</si>
  <si>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</si>
  <si>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</si>
  <si>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</si>
  <si>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</si>
  <si>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</si>
  <si>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</si>
  <si>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</si>
  <si>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</si>
  <si>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</si>
  <si>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</si>
  <si>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</si>
  <si>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</si>
  <si>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</si>
  <si>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</si>
  <si>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</si>
  <si>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</si>
  <si>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</si>
  <si>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</si>
  <si>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</si>
  <si>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</si>
  <si>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</si>
  <si>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</si>
  <si>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</si>
  <si>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</si>
  <si>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</si>
  <si>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</si>
  <si>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</si>
  <si>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</si>
  <si>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</si>
  <si>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</si>
  <si>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</si>
  <si>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</si>
  <si>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</si>
  <si>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</si>
  <si>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</si>
  <si>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</si>
  <si>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</si>
  <si>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</si>
  <si>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</si>
  <si>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</si>
  <si>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</si>
  <si>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</si>
  <si>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</si>
  <si>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</si>
  <si>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</si>
  <si>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</si>
  <si>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</si>
  <si>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</si>
  <si>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</si>
  <si>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</si>
  <si>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</si>
  <si>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</si>
  <si>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</si>
  <si>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</si>
  <si>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</si>
  <si>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</si>
  <si>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</si>
  <si>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</si>
  <si>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</si>
  <si>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</si>
  <si>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</si>
  <si>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</si>
  <si>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</si>
  <si>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</si>
  <si>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</si>
  <si>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</si>
  <si>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</si>
  <si>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</si>
  <si>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</si>
  <si>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</si>
  <si>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</si>
  <si>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</si>
  <si>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</si>
  <si>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</si>
  <si>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</si>
  <si>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</si>
  <si>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</si>
  <si>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</si>
  <si>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</si>
  <si>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</si>
  <si>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</si>
  <si>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</si>
  <si>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</si>
  <si>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</si>
  <si>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</si>
  <si>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</si>
  <si>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</si>
  <si>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</si>
  <si>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</si>
  <si>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</si>
  <si>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</si>
  <si>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</si>
  <si>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</si>
  <si>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</si>
  <si>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</si>
  <si>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</si>
  <si>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</si>
  <si>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</si>
  <si>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</si>
  <si>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</si>
  <si>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</si>
  <si>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</si>
  <si>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</si>
  <si>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</si>
  <si>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</si>
  <si>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</si>
  <si>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</si>
  <si>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</si>
  <si>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</si>
  <si>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</si>
  <si>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</si>
  <si>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</si>
  <si>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</si>
  <si>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</si>
  <si>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</si>
  <si>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</si>
  <si>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</si>
  <si>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</si>
  <si>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</si>
  <si>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</si>
  <si>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</si>
  <si>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</si>
  <si>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</si>
  <si>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</si>
  <si>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</si>
  <si>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</si>
  <si>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</si>
  <si>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</si>
  <si>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</si>
  <si>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</si>
  <si>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</si>
  <si>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</si>
  <si>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</si>
  <si>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</si>
  <si>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</si>
  <si>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</si>
  <si>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</si>
  <si>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</si>
  <si>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</si>
  <si>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</si>
  <si>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</si>
  <si>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</si>
  <si>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</si>
  <si>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</si>
  <si>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</si>
  <si>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</si>
  <si>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</si>
  <si>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</si>
  <si>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</si>
  <si>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</si>
  <si>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</si>
  <si>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</si>
  <si>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</si>
  <si>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</si>
  <si>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</si>
  <si>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</si>
  <si>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</si>
  <si>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</si>
  <si>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</si>
  <si>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</si>
  <si>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</si>
  <si>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</si>
  <si>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</si>
  <si>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</si>
  <si>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</si>
  <si>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</si>
  <si>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</si>
  <si>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</si>
  <si>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</si>
  <si>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</si>
  <si>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</si>
  <si>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</si>
  <si>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</si>
  <si>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</si>
  <si>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</si>
  <si>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</si>
  <si>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</si>
  <si>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</si>
  <si>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</si>
  <si>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</si>
  <si>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</si>
  <si>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</si>
  <si>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</si>
  <si>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</si>
  <si>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</si>
  <si>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</si>
  <si>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</si>
  <si>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</si>
  <si>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</si>
  <si>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</si>
  <si>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</si>
  <si>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</si>
  <si>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</si>
  <si>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</si>
  <si>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</si>
  <si>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</si>
  <si>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</si>
  <si>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</si>
  <si>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</si>
  <si>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</si>
  <si>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</si>
  <si>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</si>
  <si>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</si>
  <si>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</si>
  <si>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</si>
  <si>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</si>
  <si>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</si>
  <si>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</si>
  <si>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</si>
  <si>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</si>
  <si>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</si>
  <si>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</si>
  <si>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</si>
  <si>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</si>
  <si>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</si>
  <si>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</si>
  <si>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</si>
  <si>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</si>
  <si>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</si>
  <si>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</si>
  <si>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</si>
  <si>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</si>
  <si>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</si>
  <si>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</si>
  <si>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</si>
  <si>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</si>
  <si>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</si>
  <si>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</si>
  <si>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</si>
  <si>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</si>
  <si>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</si>
  <si>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</si>
  <si>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</si>
  <si>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</si>
  <si>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</si>
  <si>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</si>
  <si>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</si>
  <si>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</si>
  <si>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</si>
  <si>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</si>
  <si>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</si>
  <si>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</si>
  <si>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</si>
  <si>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</si>
  <si>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</si>
  <si>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伊井産婦人科病院</t>
  </si>
  <si>
    <t>伊井産婦人科病院</t>
    <phoneticPr fontId="3"/>
  </si>
  <si>
    <t>〒862-0973 熊本市中央区大江本町８－１５</t>
    <phoneticPr fontId="3"/>
  </si>
  <si>
    <t>〇</t>
  </si>
  <si>
    <t>医療法人</t>
  </si>
  <si>
    <t>産婦人科</t>
  </si>
  <si>
    <t>ＤＰＣ病院ではない</t>
  </si>
  <si>
    <t>看護必要度Ⅰ</t>
    <phoneticPr fontId="3"/>
  </si>
  <si>
    <t>急性期機能</t>
  </si>
  <si>
    <t>未突合</t>
  </si>
  <si>
    <t>未突合</t>
    <phoneticPr fontId="10"/>
  </si>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</sst>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47c75b6f114c23a4d7ea11331e7c00e73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1039</v>
      </c>
      <c r="C2" s="238"/>
      <c r="D2" s="238"/>
      <c r="E2" s="238"/>
      <c r="F2" s="238"/>
      <c r="G2" s="238"/>
      <c r="H2" s="9"/>
      <c r="N2" s="8"/>
      <c r="O2" s="8"/>
      <c r="P2" s="8"/>
      <c r="Q2" s="8"/>
      <c r="R2" s="8"/>
      <c r="S2" s="8"/>
      <c r="T2" s="8"/>
      <c r="U2" s="8"/>
      <c r="V2" s="8"/>
    </row>
    <row r="3" spans="1:22">
      <c r="A3" s="243"/>
      <c r="B3" s="273" t="s">
        <v>1040</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1038</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1041</v>
      </c>
      <c r="M11" s="25" t="s">
        <v>1041</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1047</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1038</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1041</v>
      </c>
      <c r="M24" s="25" t="s">
        <v>1041</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1038</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1038</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1041</v>
      </c>
      <c r="M52" s="29" t="s">
        <v>1041</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1038</v>
      </c>
      <c r="M89" s="262" t="s">
        <v>542</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1038</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47</v>
      </c>
      <c r="K99" s="237" t="str">
        <f>IF(OR(COUNTIF(L99:M99,"未確認")&gt;0,COUNTIF(L99:M99,"~*")&gt;0),"※","")</f>
        <v/>
      </c>
      <c r="L99" s="258">
        <v>47</v>
      </c>
      <c r="M99" s="258">
        <v>0</v>
      </c>
    </row>
    <row r="100" spans="1:22" s="83" customFormat="1" ht="34.5" customHeight="1">
      <c r="A100" s="244" t="s">
        <v>611</v>
      </c>
      <c r="B100" s="84"/>
      <c r="C100" s="396"/>
      <c r="D100" s="397"/>
      <c r="E100" s="409"/>
      <c r="F100" s="410"/>
      <c r="G100" s="415" t="s">
        <v>44</v>
      </c>
      <c r="H100" s="417"/>
      <c r="I100" s="420"/>
      <c r="J100" s="256">
        <f t="shared" si="0"/>
        <v>45</v>
      </c>
      <c r="K100" s="237" t="str">
        <f>IF(OR(COUNTIF(L100:M100,"未確認")&gt;0,COUNTIF(L100:M100,"~*")&gt;0),"※","")</f>
        <v/>
      </c>
      <c r="L100" s="258">
        <v>45</v>
      </c>
      <c r="M100" s="258">
        <v>0</v>
      </c>
    </row>
    <row r="101" spans="1:22" s="83" customFormat="1" ht="34.5" customHeight="1">
      <c r="A101" s="244" t="s">
        <v>610</v>
      </c>
      <c r="B101" s="84"/>
      <c r="C101" s="396"/>
      <c r="D101" s="397"/>
      <c r="E101" s="320" t="s">
        <v>45</v>
      </c>
      <c r="F101" s="321"/>
      <c r="G101" s="321"/>
      <c r="H101" s="322"/>
      <c r="I101" s="420"/>
      <c r="J101" s="256">
        <f t="shared" si="0"/>
        <v>47</v>
      </c>
      <c r="K101" s="237" t="str">
        <f>IF(OR(COUNTIF(L101:M101,"未確認")&gt;0,COUNTIF(L101:M101,"~*")&gt;0),"※","")</f>
        <v/>
      </c>
      <c r="L101" s="258">
        <v>47</v>
      </c>
      <c r="M101" s="258">
        <v>0</v>
      </c>
    </row>
    <row r="102" spans="1:22" s="83" customFormat="1" ht="34.5" customHeight="1">
      <c r="A102" s="244" t="s">
        <v>610</v>
      </c>
      <c r="B102" s="84"/>
      <c r="C102" s="377"/>
      <c r="D102" s="379"/>
      <c r="E102" s="317" t="s">
        <v>612</v>
      </c>
      <c r="F102" s="318"/>
      <c r="G102" s="318"/>
      <c r="H102" s="319"/>
      <c r="I102" s="420"/>
      <c r="J102" s="256">
        <f t="shared" si="0"/>
        <v>47</v>
      </c>
      <c r="K102" s="237" t="str">
        <f t="shared" ref="K102:K111" si="1">IF(OR(COUNTIF(L101:M101,"未確認")&gt;0,COUNTIF(L101:M101,"~*")&gt;0),"※","")</f>
        <v/>
      </c>
      <c r="L102" s="258">
        <v>47</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1038</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1038</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533</v>
      </c>
    </row>
    <row r="132" spans="1:22" s="83" customFormat="1" ht="34.5" customHeight="1">
      <c r="A132" s="244" t="s">
        <v>621</v>
      </c>
      <c r="B132" s="84"/>
      <c r="C132" s="295"/>
      <c r="D132" s="297"/>
      <c r="E132" s="320" t="s">
        <v>58</v>
      </c>
      <c r="F132" s="321"/>
      <c r="G132" s="321"/>
      <c r="H132" s="322"/>
      <c r="I132" s="389"/>
      <c r="J132" s="101"/>
      <c r="K132" s="102"/>
      <c r="L132" s="82">
        <v>47</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1038</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1048</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1048</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1048</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1048</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1048</v>
      </c>
    </row>
    <row r="150" spans="1:13" s="118" customFormat="1" ht="34.5" customHeight="1">
      <c r="A150" s="246" t="s">
        <v>652</v>
      </c>
      <c r="B150" s="115"/>
      <c r="C150" s="317" t="s">
        <v>560</v>
      </c>
      <c r="D150" s="318"/>
      <c r="E150" s="318"/>
      <c r="F150" s="318"/>
      <c r="G150" s="318"/>
      <c r="H150" s="319"/>
      <c r="I150" s="413"/>
      <c r="J150" s="263">
        <f t="shared" si="2"/>
        <v>67</v>
      </c>
      <c r="K150" s="264" t="str">
        <f t="shared" si="3"/>
        <v/>
      </c>
      <c r="L150" s="117">
        <v>67</v>
      </c>
      <c r="M150" s="117" t="s">
        <v>1048</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1048</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1048</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1048</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1048</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1048</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1048</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1048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1048</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1048</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1048</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1048</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1048</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1048</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1048</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1048</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1048</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1048</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1048</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1048</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1048</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1048</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1048</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1048</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1048</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1048</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1048</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1048</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1048</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1048</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1048</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1048</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1048</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1048</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1048</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1048</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1048</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1048</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1048</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1048</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1048</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1048</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1048</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1048</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1048</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1048</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1048</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1048</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1048</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1048</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1048</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1048</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1048</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1048</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1048</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1048</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1048</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1048</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1048</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1048</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1048</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1048</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1048</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1048</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1048</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1048</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1048</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1048</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1048</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1048</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1048</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1038</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1038</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1038</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1038</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1038</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13</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3</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7</v>
      </c>
      <c r="K275" s="81" t="str">
        <f t="shared" si="8"/>
        <v/>
      </c>
      <c r="L275" s="147">
        <v>7</v>
      </c>
      <c r="M275" s="147">
        <v>0</v>
      </c>
    </row>
    <row r="276" spans="1:13" s="83" customFormat="1" ht="34.5" customHeight="1">
      <c r="A276" s="249" t="s">
        <v>728</v>
      </c>
      <c r="B276" s="84"/>
      <c r="C276" s="372"/>
      <c r="D276" s="372"/>
      <c r="E276" s="372"/>
      <c r="F276" s="372"/>
      <c r="G276" s="371" t="s">
        <v>148</v>
      </c>
      <c r="H276" s="371"/>
      <c r="I276" s="404"/>
      <c r="J276" s="266">
        <f t="shared" si="9"/>
        <v>0.5</v>
      </c>
      <c r="K276" s="81" t="str">
        <f t="shared" si="8"/>
        <v/>
      </c>
      <c r="L276" s="148">
        <v>0.5</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2</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1038</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1038</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1038</v>
      </c>
      <c r="M367" s="66" t="s">
        <v>542</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1038</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0</v>
      </c>
      <c r="K392" s="81" t="str">
        <f t="shared" ref="K392:K397" si="12">IF(OR(COUNTIF(L392:M392,"未確認")&gt;0,COUNTIF(L392:M392,"~*")&gt;0),"※","")</f>
        <v/>
      </c>
      <c r="L392" s="147">
        <v>0</v>
      </c>
      <c r="M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1038</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0</v>
      </c>
      <c r="K405" s="81" t="str">
        <f t="shared" ref="K405:K422" si="14">IF(OR(COUNTIF(L405:M405,"未確認")&gt;0,COUNTIF(L405:M405,"~*")&gt;0),"※","")</f>
        <v/>
      </c>
      <c r="L405" s="147">
        <v>0</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0</v>
      </c>
      <c r="K413" s="81" t="str">
        <f t="shared" si="14"/>
        <v/>
      </c>
      <c r="L413" s="147">
        <v>0</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1038</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0</v>
      </c>
      <c r="K430" s="193" t="str">
        <f>IF(OR(COUNTIF(L430:M430,"未確認")&gt;0,COUNTIF(L430:M430,"~*")&gt;0),"※","")</f>
        <v/>
      </c>
      <c r="L430" s="147">
        <v>0</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1038</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1038</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22</v>
      </c>
      <c r="K468" s="201" t="str">
        <f t="shared" ref="K468:K475" si="16">IF(OR(COUNTIF(L468:M468,"未確認")&gt;0,COUNTIF(L468:M468,"*")&gt;0),"※","")</f>
        <v>※</v>
      </c>
      <c r="L468" s="117">
        <v>22</v>
      </c>
      <c r="M468" s="117" t="s">
        <v>1048</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22</v>
      </c>
      <c r="K479" s="201" t="str">
        <f t="shared" si="18"/>
        <v>※</v>
      </c>
      <c r="L479" s="117">
        <v>22</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11</v>
      </c>
      <c r="K481" s="201" t="str">
        <f t="shared" si="18"/>
        <v>※</v>
      </c>
      <c r="L481" s="117">
        <v>11</v>
      </c>
      <c r="M481" s="117" t="s">
        <v>1048</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11</v>
      </c>
      <c r="K492" s="201" t="str">
        <f t="shared" si="18"/>
        <v>※</v>
      </c>
      <c r="L492" s="117">
        <v>11</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1048</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1048</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1048</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1038</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1048</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11</v>
      </c>
      <c r="K505" s="201" t="str">
        <f t="shared" si="21"/>
        <v>※</v>
      </c>
      <c r="L505" s="117">
        <v>11</v>
      </c>
      <c r="M505" s="117" t="s">
        <v>1048</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1048</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1048</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1048</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1048</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1048</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1048</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1038</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1048</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1048</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1038</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1048</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1038</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1038</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1048</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1048</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1048</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1048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1048</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1048</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1038</v>
      </c>
      <c r="M543" s="66" t="s">
        <v>542</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t="str">
        <f t="shared" ref="J545:J557" si="24">IF(SUM(L545:M545)=0,IF(COUNTIF(L545:M545,"未確認")&gt;0,"未確認",IF(COUNTIF(L545:M545,"~*")&gt;0,"*",SUM(L545:M545))),SUM(L545:M545))</f>
        <v>*</v>
      </c>
      <c r="K545" s="201" t="str">
        <f t="shared" ref="K545:K557" si="25">IF(OR(COUNTIF(L545:M545,"未確認")&gt;0,COUNTIF(L545:M545,"*")&gt;0),"※","")</f>
        <v>※</v>
      </c>
      <c r="L545" s="117" t="s">
        <v>541</v>
      </c>
      <c r="M545" s="117" t="s">
        <v>1048</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1048</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1048</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1048</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1048</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1048</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1048</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1048</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1048</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1048</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1048</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1048</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1048</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1038</v>
      </c>
      <c r="M588" s="66" t="s">
        <v>542</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1048</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1048</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1048</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1048</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1048</v>
      </c>
    </row>
    <row r="595" spans="1:13" s="115" customFormat="1" ht="35.15" customHeight="1">
      <c r="A595" s="251" t="s">
        <v>895</v>
      </c>
      <c r="B595" s="84"/>
      <c r="C595" s="323" t="s">
        <v>995</v>
      </c>
      <c r="D595" s="324"/>
      <c r="E595" s="324"/>
      <c r="F595" s="324"/>
      <c r="G595" s="324"/>
      <c r="H595" s="325"/>
      <c r="I595" s="340" t="s">
        <v>397</v>
      </c>
      <c r="J595" s="140">
        <v>211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84</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548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274</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1048</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1048</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1048</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1048</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1048</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1048</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1038</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1048</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1048</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1048</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1048</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1048</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1048</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1048</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1048</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1048</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1048</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1038</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1048</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1048</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1048</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1048</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1048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1048</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1048</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1048</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1038</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1048</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1048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1048</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1048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1048</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1048</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1048</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1048</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1048</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1048</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1048</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1048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1048</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1038</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1038</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1048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1048</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1048</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1038</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1048</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1048</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1048</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1048</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1048</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1038</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1048</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1048</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1048</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D27D73B-698D-4122-A232-A96420E304E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2019-12-23T02:05:00Z</dcterms:modified>
</cp:coreProperties>
</file>