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783ED31-ED89-45A2-9B6C-1E55A784894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<sst xmlns="http://schemas.openxmlformats.org/spreadsheetml/2006/main" count="3202" uniqueCount="1059">
  <si>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</si>
  <si>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</si>
  <si>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</si>
  <si>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</si>
  <si>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</si>
  <si>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</si>
  <si>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</si>
  <si>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</si>
  <si>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</si>
  <si>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</si>
  <si>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</si>
  <si>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</si>
  <si>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</si>
  <si>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</si>
  <si>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</si>
  <si>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</si>
  <si>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</si>
  <si>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</si>
  <si>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</si>
  <si>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</si>
  <si>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</si>
  <si>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</si>
  <si>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</si>
  <si>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</si>
  <si>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</si>
  <si>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</si>
  <si>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</si>
  <si>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</si>
  <si>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</si>
  <si>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</si>
  <si>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</si>
  <si>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</si>
  <si>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</si>
  <si>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</si>
  <si>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</si>
  <si>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</si>
  <si>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</si>
  <si>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</si>
  <si>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</si>
  <si>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</si>
  <si>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</si>
  <si>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</si>
  <si>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</si>
  <si>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</si>
  <si>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</si>
  <si>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</si>
  <si>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</si>
  <si>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</si>
  <si>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</si>
  <si>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</si>
  <si>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</si>
  <si>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</si>
  <si>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</si>
  <si>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</si>
  <si>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</si>
  <si>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</si>
  <si>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</si>
  <si>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</si>
  <si>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</si>
  <si>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</si>
  <si>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</si>
  <si>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</si>
  <si>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</si>
  <si>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</si>
  <si>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</si>
  <si>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</si>
  <si>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</si>
  <si>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</si>
  <si>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</si>
  <si>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</si>
  <si>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</si>
  <si>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</si>
  <si>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</si>
  <si>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</si>
  <si>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</si>
  <si>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</si>
  <si>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</si>
  <si>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</si>
  <si>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</si>
  <si>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</si>
  <si>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</si>
  <si>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</si>
  <si>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</si>
  <si>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</si>
  <si>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</si>
  <si>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</si>
  <si>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</si>
  <si>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</si>
  <si>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</si>
  <si>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</si>
  <si>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</si>
  <si>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</si>
  <si>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</si>
  <si>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</si>
  <si>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</si>
  <si>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</si>
  <si>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</si>
  <si>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</si>
  <si>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</si>
  <si>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</si>
  <si>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</si>
  <si>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</si>
  <si>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</si>
  <si>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</si>
  <si>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</si>
  <si>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</si>
  <si>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</si>
  <si>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</si>
  <si>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</si>
  <si>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</si>
  <si>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</si>
  <si>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</si>
  <si>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</si>
  <si>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</si>
  <si>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</si>
  <si>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</si>
  <si>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</si>
  <si>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</si>
  <si>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</si>
  <si>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</si>
  <si>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</si>
  <si>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</si>
  <si>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</si>
  <si>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</si>
  <si>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</si>
  <si>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</si>
  <si>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</si>
  <si>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</si>
  <si>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</si>
  <si>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</si>
  <si>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</si>
  <si>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</si>
  <si>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</si>
  <si>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</si>
  <si>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</si>
  <si>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</si>
  <si>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</si>
  <si>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</si>
  <si>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</si>
  <si>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</si>
  <si>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</si>
  <si>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</si>
  <si>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</si>
  <si>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</si>
  <si>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</si>
  <si>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</si>
  <si>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</si>
  <si>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</si>
  <si>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</si>
  <si>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</si>
  <si>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</si>
  <si>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</si>
  <si>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</si>
  <si>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</si>
  <si>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</si>
  <si>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</si>
  <si>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</si>
  <si>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</si>
  <si>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</si>
  <si>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</si>
  <si>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</si>
  <si>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</si>
  <si>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</si>
  <si>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</si>
  <si>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</si>
  <si>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</si>
  <si>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</si>
  <si>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</si>
  <si>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</si>
  <si>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</si>
  <si>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</si>
  <si>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</si>
  <si>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</si>
  <si>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</si>
  <si>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</si>
  <si>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</si>
  <si>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</si>
  <si>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</si>
  <si>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</si>
  <si>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</si>
  <si>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</si>
  <si>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</si>
  <si>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</si>
  <si>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</si>
  <si>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</si>
  <si>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</si>
  <si>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</si>
  <si>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</si>
  <si>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</si>
  <si>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</si>
  <si>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</si>
  <si>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</si>
  <si>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</si>
  <si>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</si>
  <si>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</si>
  <si>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</si>
  <si>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</si>
  <si>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</si>
  <si>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</si>
  <si>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</si>
  <si>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</si>
  <si>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</si>
  <si>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</si>
  <si>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</si>
  <si>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</si>
  <si>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</si>
  <si>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</si>
  <si>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</si>
  <si>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</si>
  <si>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</si>
  <si>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</si>
  <si>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</si>
  <si>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</si>
  <si>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</si>
  <si>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</si>
  <si>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</si>
  <si>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</si>
  <si>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</si>
  <si>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</si>
  <si>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</si>
  <si>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</si>
  <si>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</si>
  <si>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</si>
  <si>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</si>
  <si>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</si>
  <si>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</si>
  <si>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</si>
  <si>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</si>
  <si>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</si>
  <si>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</si>
  <si>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</si>
  <si>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</si>
  <si>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</si>
  <si>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</si>
  <si>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</si>
  <si>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</si>
  <si>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</si>
  <si>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</si>
  <si>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</si>
  <si>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</si>
  <si>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</si>
  <si>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</si>
  <si>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</si>
  <si>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</si>
  <si>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</si>
  <si>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</si>
  <si>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</si>
  <si>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</si>
  <si>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</si>
  <si>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</si>
  <si>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</si>
  <si>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</si>
  <si>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</si>
  <si>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</si>
  <si>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</si>
  <si>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</si>
  <si>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</si>
  <si>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</si>
  <si>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</si>
  <si>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</si>
  <si>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</si>
  <si>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</si>
  <si>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</si>
  <si>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</si>
  <si>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</si>
  <si>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</si>
  <si>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</si>
  <si>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</si>
  <si>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</si>
  <si>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</si>
  <si>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</si>
  <si>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</si>
  <si>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</si>
  <si>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</si>
  <si>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</si>
  <si>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</si>
  <si>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</si>
  <si>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</si>
  <si>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</si>
  <si>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</si>
  <si>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</si>
  <si>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</si>
  <si>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</si>
  <si>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</si>
  <si>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</si>
  <si>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</si>
  <si>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</si>
  <si>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</si>
  <si>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</si>
  <si>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</si>
  <si>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</si>
  <si>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</si>
  <si>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</si>
  <si>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</si>
  <si>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</si>
  <si>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</si>
  <si>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</si>
  <si>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</si>
  <si>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</si>
  <si>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</si>
  <si>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</si>
  <si>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</si>
  <si>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</si>
  <si>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</si>
  <si>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</si>
  <si>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</si>
  <si>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</si>
  <si>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</si>
  <si>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</si>
  <si>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</si>
  <si>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</si>
  <si>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</si>
  <si>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</si>
  <si>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</si>
  <si>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</si>
  <si>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</si>
  <si>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</si>
  <si>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</si>
  <si>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</si>
  <si>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</si>
  <si>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</si>
  <si>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</si>
  <si>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</si>
  <si>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</si>
  <si>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</si>
  <si>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</si>
  <si>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</si>
  <si>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</si>
  <si>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</si>
  <si>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</si>
  <si>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</si>
  <si>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</si>
  <si>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</si>
  <si>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</si>
  <si>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</si>
  <si>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</si>
  <si>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</si>
  <si>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</si>
  <si>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</si>
  <si>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</si>
  <si>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</si>
  <si>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</si>
  <si>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</si>
  <si>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</si>
  <si>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</si>
  <si>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</si>
  <si>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</si>
  <si>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</si>
  <si>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</si>
  <si>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</si>
  <si>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</si>
  <si>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</si>
  <si>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</si>
  <si>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</si>
  <si>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</si>
  <si>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</si>
  <si>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</si>
  <si>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</si>
  <si>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</si>
  <si>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</si>
  <si>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</si>
  <si>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</si>
  <si>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</si>
  <si>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</si>
  <si>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</si>
  <si>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</si>
  <si>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</si>
  <si>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</si>
  <si>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</si>
  <si>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</si>
  <si>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</si>
  <si>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</si>
  <si>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</si>
  <si>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</si>
  <si>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</si>
  <si>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</si>
  <si>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</si>
  <si>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</si>
  <si>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</si>
  <si>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</si>
  <si>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</si>
  <si>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</si>
  <si>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</si>
  <si>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</si>
  <si>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</si>
  <si>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</si>
  <si>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</si>
  <si>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</si>
  <si>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</si>
  <si>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</si>
  <si>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</si>
  <si>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</si>
  <si>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</si>
  <si>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</si>
  <si>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</si>
  <si>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</si>
  <si>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</si>
  <si>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</si>
  <si>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</si>
  <si>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</si>
  <si>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</si>
  <si>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</si>
  <si>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</si>
  <si>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</si>
  <si>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</si>
  <si>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</si>
  <si>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</si>
  <si>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</si>
  <si>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</si>
  <si>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</si>
  <si>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</si>
  <si>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</si>
  <si>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</si>
  <si>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</si>
  <si>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</si>
  <si>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</si>
  <si>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</si>
  <si>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</si>
  <si>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</si>
  <si>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</si>
  <si>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</si>
  <si>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</si>
  <si>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</si>
  <si>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</si>
  <si>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</si>
  <si>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</si>
  <si>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</si>
  <si>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</si>
  <si>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</si>
  <si>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</si>
  <si>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</si>
  <si>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</si>
  <si>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</si>
  <si>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</si>
  <si>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</si>
  <si>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</si>
  <si>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</si>
  <si>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</si>
  <si>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</si>
  <si>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</si>
  <si>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</si>
  <si>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</si>
  <si>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</si>
  <si>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</si>
  <si>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</si>
  <si>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</si>
  <si>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</si>
  <si>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</si>
  <si>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</si>
  <si>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</si>
  <si>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</si>
  <si>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</si>
  <si>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</si>
  <si>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</si>
  <si>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</si>
  <si>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</si>
  <si>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</si>
  <si>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</si>
  <si>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</si>
  <si>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</si>
  <si>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</si>
  <si>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</si>
  <si>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</si>
  <si>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</si>
  <si>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</si>
  <si>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</si>
  <si>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</si>
  <si>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</si>
  <si>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</si>
  <si>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</si>
  <si>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</si>
  <si>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</si>
  <si>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</si>
  <si>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</si>
  <si>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</si>
  <si>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</si>
  <si>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</si>
  <si>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</si>
  <si>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</si>
  <si>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</si>
  <si>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</si>
  <si>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</si>
  <si>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</si>
  <si>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</si>
  <si>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</si>
  <si>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</si>
  <si>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</si>
  <si>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</si>
  <si>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</si>
  <si>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</si>
  <si>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</si>
  <si>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</si>
  <si>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</si>
  <si>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</si>
  <si>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</si>
  <si>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</si>
  <si>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</si>
  <si>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</si>
  <si>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</si>
  <si>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</si>
  <si>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</si>
  <si>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</si>
  <si>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</si>
  <si>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</si>
  <si>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</si>
  <si>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</si>
  <si>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</si>
  <si>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</si>
  <si>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</si>
  <si>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</si>
  <si>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</si>
  <si>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</si>
  <si>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</si>
  <si>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</si>
  <si>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</si>
  <si>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</si>
  <si>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</si>
  <si>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</si>
  <si>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</si>
  <si>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</si>
  <si>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</si>
  <si>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</si>
  <si>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</si>
  <si>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</si>
  <si>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</si>
  <si>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</si>
  <si>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</si>
  <si>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</si>
  <si>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</si>
  <si>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</si>
  <si>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</si>
  <si>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</si>
  <si>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</si>
  <si>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</si>
  <si>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</si>
  <si>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</si>
  <si>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</si>
  <si>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</si>
  <si>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</si>
  <si>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</si>
  <si>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</si>
  <si>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</si>
  <si>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</si>
  <si>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</si>
  <si>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</si>
  <si>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</si>
  <si>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</si>
  <si>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</si>
  <si>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</si>
  <si>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</si>
  <si>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</si>
  <si>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</si>
  <si>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</si>
  <si>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</si>
  <si>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</si>
  <si>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</si>
  <si>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</si>
  <si>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</si>
  <si>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</si>
  <si>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</si>
  <si>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</si>
  <si>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</si>
  <si>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</si>
  <si>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</si>
  <si>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</si>
  <si>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</si>
  <si>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</si>
  <si>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</si>
  <si>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</si>
  <si>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</si>
  <si>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</si>
  <si>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</si>
  <si>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</si>
  <si>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</si>
  <si>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</si>
  <si>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</si>
  <si>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</si>
  <si>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</si>
  <si>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</si>
  <si>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</si>
  <si>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</si>
  <si>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</si>
  <si>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</si>
  <si>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</si>
  <si>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</si>
  <si>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</si>
  <si>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</si>
  <si>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</si>
  <si>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</si>
  <si>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</si>
  <si>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</si>
  <si>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</si>
  <si>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</si>
  <si>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</si>
  <si>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</si>
  <si>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</si>
  <si>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</si>
  <si>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</si>
  <si>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</si>
  <si>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</si>
  <si>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</si>
  <si>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</si>
  <si>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</si>
  <si>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</si>
  <si>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</si>
  <si>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</si>
  <si>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</si>
  <si>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</si>
  <si>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</si>
  <si>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</si>
  <si>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</si>
  <si>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</si>
  <si>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</si>
  <si>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</si>
  <si>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</si>
  <si>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</si>
  <si>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</si>
  <si>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</si>
  <si>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</si>
  <si>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</si>
  <si>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</si>
  <si>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</si>
  <si>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</si>
  <si>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</si>
  <si>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</si>
  <si>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</si>
  <si>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</si>
  <si>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</si>
  <si>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</si>
  <si>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</si>
  <si>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</si>
  <si>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</si>
  <si>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</si>
  <si>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</si>
  <si>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</si>
  <si>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</si>
  <si>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</si>
  <si>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</si>
  <si>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</si>
  <si>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</si>
  <si>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</si>
  <si>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</si>
  <si>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</si>
  <si>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</si>
  <si>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</si>
  <si>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</si>
  <si>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</si>
  <si>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</si>
  <si>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</si>
  <si>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</si>
  <si>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</si>
  <si>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</si>
  <si>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</si>
  <si>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</si>
  <si>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</si>
  <si>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</si>
  <si>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</si>
  <si>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</si>
  <si>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</si>
  <si>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</si>
  <si>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</si>
  <si>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</si>
  <si>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</si>
  <si>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</si>
  <si>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</si>
  <si>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</si>
  <si>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</si>
  <si>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</si>
  <si>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</si>
  <si>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</si>
  <si>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</si>
  <si>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</si>
  <si>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</si>
  <si>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</si>
  <si>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</si>
  <si>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</si>
  <si>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</si>
  <si>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</si>
  <si>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</si>
  <si>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</si>
  <si>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</si>
  <si>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</si>
  <si>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</si>
  <si>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</si>
  <si>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</si>
  <si>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</si>
  <si>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</si>
  <si>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</si>
  <si>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</si>
  <si>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</si>
  <si>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</si>
  <si>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</si>
  <si>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</si>
  <si>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</si>
  <si>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</si>
  <si>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</si>
  <si>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</si>
  <si>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</si>
  <si>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</si>
  <si>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</si>
  <si>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</si>
  <si>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</si>
  <si>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</si>
  <si>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</si>
  <si>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</si>
  <si>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</si>
  <si>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</si>
  <si>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</si>
  <si>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</si>
  <si>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</si>
  <si>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</si>
  <si>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</si>
  <si>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</si>
  <si>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</si>
  <si>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</si>
  <si>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</si>
  <si>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</si>
  <si>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</si>
  <si>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</si>
  <si>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</si>
  <si>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</si>
  <si>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</si>
  <si>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</si>
  <si>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</si>
  <si>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</si>
  <si>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</si>
  <si>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</si>
  <si>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</si>
  <si>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</si>
  <si>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</si>
  <si>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</si>
  <si>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</si>
  <si>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</si>
  <si>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</si>
  <si>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</si>
  <si>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</si>
  <si>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</si>
  <si>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</si>
  <si>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</si>
  <si>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</si>
  <si>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</si>
  <si>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</si>
  <si>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</si>
  <si>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</si>
  <si>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</si>
  <si>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</si>
  <si>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</si>
  <si>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</si>
  <si>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</si>
  <si>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</si>
  <si>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</si>
  <si>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</si>
  <si>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</si>
  <si>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</si>
  <si>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</si>
  <si>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</si>
  <si>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</si>
  <si>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</si>
  <si>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</si>
  <si>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</si>
  <si>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</si>
  <si>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</si>
  <si>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</si>
  <si>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</si>
  <si>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</si>
  <si>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</si>
  <si>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</si>
  <si>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</si>
  <si>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</si>
  <si>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</si>
  <si>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</si>
  <si>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</si>
  <si>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</si>
  <si>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</si>
  <si>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</si>
  <si>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</si>
  <si>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</si>
  <si>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</si>
  <si>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</si>
  <si>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</si>
  <si>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</si>
  <si>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</si>
  <si>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</si>
  <si>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</si>
  <si>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</si>
  <si>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</si>
  <si>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</si>
  <si>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</si>
  <si>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</si>
  <si>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</si>
  <si>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</si>
  <si>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</si>
  <si>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</si>
  <si>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</si>
  <si>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</si>
  <si>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</si>
  <si>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</si>
  <si>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</si>
  <si>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</si>
  <si>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</si>
  <si>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</si>
  <si>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</si>
  <si>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</si>
  <si>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</si>
  <si>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</si>
  <si>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</si>
  <si>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</si>
  <si>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</si>
  <si>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</si>
  <si>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</si>
  <si>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</si>
  <si>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</si>
  <si>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</si>
  <si>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</si>
  <si>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</si>
  <si>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</si>
  <si>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</si>
  <si>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</si>
  <si>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</si>
  <si>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</si>
  <si>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</si>
  <si>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</si>
  <si>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</si>
  <si>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</si>
  <si>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</si>
  <si>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</si>
  <si>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</si>
  <si>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</si>
  <si>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</si>
  <si>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</si>
  <si>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</si>
  <si>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</si>
  <si>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</si>
  <si>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</si>
  <si>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</si>
  <si>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</si>
  <si>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</si>
  <si>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</si>
  <si>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</si>
  <si>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</si>
  <si>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</si>
  <si>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</si>
  <si>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</si>
  <si>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</si>
  <si>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</si>
  <si>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</si>
  <si>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</si>
  <si>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</si>
  <si>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</si>
  <si>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</si>
  <si>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</si>
  <si>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</si>
  <si>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</si>
  <si>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</si>
  <si>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</si>
  <si>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</si>
  <si>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</si>
  <si>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</si>
  <si>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</si>
  <si>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</si>
  <si>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</si>
  <si>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</si>
  <si>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</si>
  <si>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</si>
  <si>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</si>
  <si>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</si>
  <si>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</si>
  <si>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</si>
  <si>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</si>
  <si>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</si>
  <si>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</si>
  <si>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</si>
  <si>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</si>
  <si>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</si>
  <si>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</si>
  <si>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</si>
  <si>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</si>
  <si>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</si>
  <si>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</si>
  <si>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</si>
  <si>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</si>
  <si>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</si>
  <si>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</si>
  <si>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</si>
  <si>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</si>
  <si>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</si>
  <si>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</si>
  <si>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</si>
  <si>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</si>
  <si>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</si>
  <si>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</si>
  <si>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</si>
  <si>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</si>
  <si>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</si>
  <si>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</si>
  <si>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</si>
  <si>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</si>
  <si>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</si>
  <si>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</si>
  <si>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</si>
  <si>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</si>
  <si>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</si>
  <si>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</si>
  <si>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</si>
  <si>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</si>
  <si>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</si>
  <si>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</si>
  <si>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</si>
  <si>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</si>
  <si>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</si>
  <si>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</si>
  <si>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</si>
  <si>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</si>
  <si>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</si>
  <si>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</si>
  <si>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</si>
  <si>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</si>
  <si>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</si>
  <si>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</si>
  <si>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</si>
  <si>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</si>
  <si>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</si>
  <si>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</si>
  <si>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</si>
  <si>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</si>
  <si>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</si>
  <si>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</si>
  <si>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</si>
  <si>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</si>
  <si>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</si>
  <si>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</si>
  <si>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</si>
  <si>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</si>
  <si>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</si>
  <si>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</si>
  <si>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</si>
  <si>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</si>
  <si>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</si>
  <si>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</si>
  <si>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</si>
  <si>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</si>
  <si>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</si>
  <si>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</si>
  <si>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</si>
  <si>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</si>
  <si>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</si>
  <si>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</si>
  <si>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</si>
  <si>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</si>
  <si>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</si>
  <si>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</si>
  <si>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</si>
  <si>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</si>
  <si>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</si>
  <si>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</si>
  <si>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</si>
  <si>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</si>
  <si>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</si>
  <si>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</si>
  <si>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</si>
  <si>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</si>
  <si>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</si>
  <si>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</si>
  <si>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</si>
  <si>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</si>
  <si>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</si>
  <si>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</si>
  <si>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</si>
  <si>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</si>
  <si>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</si>
  <si>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</si>
  <si>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</si>
  <si>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</si>
  <si>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</si>
  <si>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</si>
  <si>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</si>
  <si>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</si>
  <si>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</si>
  <si>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</si>
  <si>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</si>
  <si>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</si>
  <si>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</si>
  <si>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</si>
  <si>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</si>
  <si>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</si>
  <si>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</si>
  <si>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</si>
  <si>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</si>
  <si>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</si>
  <si>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</si>
  <si>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</si>
  <si>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</si>
  <si>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</si>
  <si>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</si>
  <si>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</si>
  <si>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</si>
  <si>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</si>
  <si>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</si>
  <si>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</si>
  <si>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</si>
  <si>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</si>
  <si>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</si>
  <si>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</si>
  <si>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</si>
  <si>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</si>
  <si>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</si>
  <si>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</si>
  <si>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</si>
  <si>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</si>
  <si>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</si>
  <si>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</si>
  <si>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</si>
  <si>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</si>
  <si>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</si>
  <si>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</si>
  <si>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</si>
  <si>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</si>
  <si>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</si>
  <si>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</si>
  <si>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</si>
  <si>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</si>
  <si>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</si>
  <si>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</si>
  <si>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</si>
  <si>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</si>
  <si>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</si>
  <si>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</si>
  <si>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</si>
  <si>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</si>
  <si>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</si>
  <si>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</si>
  <si>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</si>
  <si>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</si>
  <si>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</si>
  <si>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</si>
  <si>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</si>
  <si>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</si>
  <si>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山鹿中央病院</t>
    <phoneticPr fontId="3"/>
  </si>
  <si>
    <t>〒861-0501 山鹿市山鹿１０００</t>
    <phoneticPr fontId="3"/>
  </si>
  <si>
    <t>〇</t>
  </si>
  <si>
    <t>医療法人</t>
  </si>
  <si>
    <t>複数の診療科で活用</t>
  </si>
  <si>
    <t>呼吸器内科</t>
  </si>
  <si>
    <t>神経内科</t>
  </si>
  <si>
    <t>消化器内科（胃腸内科）</t>
  </si>
  <si>
    <t>地域包括ケア入院医療管理料１</t>
  </si>
  <si>
    <t>ＤＰＣ病院ではない</t>
  </si>
  <si>
    <t>有</t>
  </si>
  <si>
    <t>看護必要度Ⅰ</t>
    <phoneticPr fontId="3"/>
  </si>
  <si>
    <t>一般病棟</t>
  </si>
  <si>
    <t>急性期機能</t>
  </si>
  <si>
    <t>腎臓内科</t>
  </si>
  <si>
    <t>療養病棟入院料１</t>
  </si>
  <si>
    <t>-</t>
    <phoneticPr fontId="3"/>
  </si>
  <si>
    <t>療養病棟</t>
  </si>
  <si>
    <t>慢性期機能</t>
  </si>
  <si>
    <t>回復期ﾘﾊﾋﾞﾘﾃｰｼｮﾝ病棟入院料４</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</si>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</sst>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240a9078e8653368c9c291ae2f8b74012e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1054</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1054</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1054</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1054</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1054</v>
      </c>
      <c r="N89" s="262" t="s">
        <v>1057</v>
      </c>
    </row>
    <row r="90" spans="1:22" s="21" customFormat="1">
      <c r="A90" s="243"/>
      <c r="B90" s="1"/>
      <c r="C90" s="3"/>
      <c r="D90" s="3"/>
      <c r="E90" s="3"/>
      <c r="F90" s="3"/>
      <c r="G90" s="3"/>
      <c r="H90" s="287"/>
      <c r="I90" s="67" t="s">
        <v>36</v>
      </c>
      <c r="J90" s="68"/>
      <c r="K90" s="69"/>
      <c r="L90" s="262" t="s">
        <v>1050</v>
      </c>
      <c r="M90" s="262" t="s">
        <v>1055</v>
      </c>
      <c r="N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60</v>
      </c>
      <c r="M102" s="258">
        <v>0</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42</v>
      </c>
      <c r="N103" s="258">
        <v>18</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42</v>
      </c>
      <c r="N104" s="258">
        <v>18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42</v>
      </c>
      <c r="N106" s="258">
        <v>18</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42</v>
      </c>
      <c r="N107" s="258">
        <v>18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42</v>
      </c>
      <c r="N109" s="258">
        <v>18</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42</v>
      </c>
      <c r="N110" s="258">
        <v>18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533</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1052</v>
      </c>
      <c r="N131" s="98" t="s">
        <v>1056</v>
      </c>
    </row>
    <row r="132" spans="1:22" s="83" customFormat="1" ht="34.5" customHeight="1">
      <c r="A132" s="244" t="s">
        <v>621</v>
      </c>
      <c r="B132" s="84"/>
      <c r="C132" s="295"/>
      <c r="D132" s="297"/>
      <c r="E132" s="320" t="s">
        <v>58</v>
      </c>
      <c r="F132" s="321"/>
      <c r="G132" s="321"/>
      <c r="H132" s="322"/>
      <c r="I132" s="389"/>
      <c r="J132" s="101"/>
      <c r="K132" s="102"/>
      <c r="L132" s="82">
        <v>60</v>
      </c>
      <c r="M132" s="82">
        <v>42</v>
      </c>
      <c r="N132" s="82">
        <v>18</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15</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98</v>
      </c>
      <c r="K151" s="264" t="str">
        <f t="shared" si="3"/>
        <v/>
      </c>
      <c r="L151" s="117">
        <v>98</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40</v>
      </c>
      <c r="K157" s="264" t="str">
        <f t="shared" si="3"/>
        <v>※</v>
      </c>
      <c r="L157" s="117">
        <v>0</v>
      </c>
      <c r="M157" s="117">
        <v>40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24</v>
      </c>
      <c r="K197" s="264" t="str">
        <f t="shared" si="5"/>
        <v/>
      </c>
      <c r="L197" s="117">
        <v>0</v>
      </c>
      <c r="M197" s="117">
        <v>0</v>
      </c>
      <c r="N197" s="117">
        <v>24</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24</v>
      </c>
      <c r="K204" s="264" t="str">
        <f t="shared" si="5"/>
        <v/>
      </c>
      <c r="L204" s="117">
        <v>24</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17</v>
      </c>
      <c r="K220" s="264" t="str">
        <f t="shared" si="7"/>
        <v/>
      </c>
      <c r="L220" s="117">
        <v>17</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37</v>
      </c>
      <c r="K269" s="81" t="str">
        <f t="shared" si="8"/>
        <v/>
      </c>
      <c r="L269" s="147">
        <v>22</v>
      </c>
      <c r="M269" s="147">
        <v>7</v>
      </c>
      <c r="N269" s="147">
        <v>8</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1.4</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5</v>
      </c>
      <c r="N271" s="147">
        <v>2</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1.2</v>
      </c>
      <c r="M272" s="148">
        <v>0.8</v>
      </c>
      <c r="N272" s="148">
        <v>0</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8</v>
      </c>
      <c r="M273" s="147">
        <v>7</v>
      </c>
      <c r="N273" s="147">
        <v>4</v>
      </c>
    </row>
    <row r="274" spans="1:14" s="83" customFormat="1" ht="34.5" customHeight="1">
      <c r="A274" s="249" t="s">
        <v>727</v>
      </c>
      <c r="B274" s="120"/>
      <c r="C274" s="372"/>
      <c r="D274" s="372"/>
      <c r="E274" s="372"/>
      <c r="F274" s="372"/>
      <c r="G274" s="371" t="s">
        <v>148</v>
      </c>
      <c r="H274" s="371"/>
      <c r="I274" s="404"/>
      <c r="J274" s="266">
        <f t="shared" si="9"/>
        <v>2.8</v>
      </c>
      <c r="K274" s="81" t="str">
        <f t="shared" si="8"/>
        <v/>
      </c>
      <c r="L274" s="148">
        <v>1.2</v>
      </c>
      <c r="M274" s="148">
        <v>1.6</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0</v>
      </c>
      <c r="N277" s="147">
        <v>2</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14</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4.8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7</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1.3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0.6</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1057</v>
      </c>
    </row>
    <row r="368" spans="1:22" s="118" customFormat="1" ht="20.25" customHeight="1">
      <c r="A368" s="243"/>
      <c r="B368" s="1"/>
      <c r="C368" s="3"/>
      <c r="D368" s="3"/>
      <c r="E368" s="3"/>
      <c r="F368" s="3"/>
      <c r="G368" s="3"/>
      <c r="H368" s="287"/>
      <c r="I368" s="67" t="s">
        <v>36</v>
      </c>
      <c r="J368" s="170"/>
      <c r="K368" s="79"/>
      <c r="L368" s="137" t="s">
        <v>1050</v>
      </c>
      <c r="M368" s="137" t="s">
        <v>1055</v>
      </c>
      <c r="N368" s="137" t="s">
        <v>1058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1186</v>
      </c>
      <c r="K392" s="81" t="str">
        <f t="shared" ref="K392:K397" si="12">IF(OR(COUNTIF(L392:N392,"未確認")&gt;0,COUNTIF(L392:N392,"~*")&gt;0),"※","")</f>
        <v/>
      </c>
      <c r="L392" s="147">
        <v>1032</v>
      </c>
      <c r="M392" s="147">
        <v>78</v>
      </c>
      <c r="N392" s="147">
        <v>76</v>
      </c>
    </row>
    <row r="393" spans="1:22" s="83" customFormat="1" ht="34.5" customHeight="1">
      <c r="A393" s="249" t="s">
        <v>773</v>
      </c>
      <c r="B393" s="84"/>
      <c r="C393" s="370"/>
      <c r="D393" s="380"/>
      <c r="E393" s="320" t="s">
        <v>224</v>
      </c>
      <c r="F393" s="321"/>
      <c r="G393" s="321"/>
      <c r="H393" s="322"/>
      <c r="I393" s="343"/>
      <c r="J393" s="140">
        <f t="shared" si="11"/>
        <v>1013</v>
      </c>
      <c r="K393" s="81" t="str">
        <f t="shared" si="12"/>
        <v/>
      </c>
      <c r="L393" s="147">
        <v>859</v>
      </c>
      <c r="M393" s="147">
        <v>78</v>
      </c>
      <c r="N393" s="147">
        <v>76</v>
      </c>
    </row>
    <row r="394" spans="1:22" s="83" customFormat="1" ht="34.5" customHeight="1">
      <c r="A394" s="250" t="s">
        <v>774</v>
      </c>
      <c r="B394" s="84"/>
      <c r="C394" s="370"/>
      <c r="D394" s="381"/>
      <c r="E394" s="320" t="s">
        <v>225</v>
      </c>
      <c r="F394" s="321"/>
      <c r="G394" s="321"/>
      <c r="H394" s="322"/>
      <c r="I394" s="343"/>
      <c r="J394" s="140">
        <f t="shared" si="11"/>
        <v>173</v>
      </c>
      <c r="K394" s="81" t="str">
        <f t="shared" si="12"/>
        <v/>
      </c>
      <c r="L394" s="147">
        <v>173</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39143</v>
      </c>
      <c r="K396" s="81" t="str">
        <f t="shared" si="12"/>
        <v/>
      </c>
      <c r="L396" s="147">
        <v>19136</v>
      </c>
      <c r="M396" s="147">
        <v>14564</v>
      </c>
      <c r="N396" s="147">
        <v>5443</v>
      </c>
    </row>
    <row r="397" spans="1:22" s="83" customFormat="1" ht="34.5" customHeight="1">
      <c r="A397" s="250" t="s">
        <v>777</v>
      </c>
      <c r="B397" s="119"/>
      <c r="C397" s="370"/>
      <c r="D397" s="320" t="s">
        <v>228</v>
      </c>
      <c r="E397" s="321"/>
      <c r="F397" s="321"/>
      <c r="G397" s="321"/>
      <c r="H397" s="322"/>
      <c r="I397" s="344"/>
      <c r="J397" s="140">
        <f t="shared" si="11"/>
        <v>1201</v>
      </c>
      <c r="K397" s="81" t="str">
        <f t="shared" si="12"/>
        <v/>
      </c>
      <c r="L397" s="147">
        <v>1040</v>
      </c>
      <c r="M397" s="147">
        <v>84</v>
      </c>
      <c r="N397" s="147">
        <v>77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1186</v>
      </c>
      <c r="K405" s="81" t="str">
        <f t="shared" ref="K405:K422" si="14">IF(OR(COUNTIF(L405:N405,"未確認")&gt;0,COUNTIF(L405:N405,"~*")&gt;0),"※","")</f>
        <v/>
      </c>
      <c r="L405" s="147">
        <v>1032</v>
      </c>
      <c r="M405" s="147">
        <v>78</v>
      </c>
      <c r="N405" s="147">
        <v>76</v>
      </c>
    </row>
    <row r="406" spans="1:22" s="83" customFormat="1" ht="34.5" customHeight="1">
      <c r="A406" s="251" t="s">
        <v>779</v>
      </c>
      <c r="B406" s="119"/>
      <c r="C406" s="369"/>
      <c r="D406" s="375" t="s">
        <v>233</v>
      </c>
      <c r="E406" s="377" t="s">
        <v>234</v>
      </c>
      <c r="F406" s="378"/>
      <c r="G406" s="378"/>
      <c r="H406" s="379"/>
      <c r="I406" s="361"/>
      <c r="J406" s="140">
        <f t="shared" si="13"/>
        <v>138</v>
      </c>
      <c r="K406" s="81" t="str">
        <f t="shared" si="14"/>
        <v/>
      </c>
      <c r="L406" s="147">
        <v>3</v>
      </c>
      <c r="M406" s="147">
        <v>74</v>
      </c>
      <c r="N406" s="147">
        <v>61</v>
      </c>
    </row>
    <row r="407" spans="1:22" s="83" customFormat="1" ht="34.5" customHeight="1">
      <c r="A407" s="251" t="s">
        <v>780</v>
      </c>
      <c r="B407" s="119"/>
      <c r="C407" s="369"/>
      <c r="D407" s="369"/>
      <c r="E407" s="320" t="s">
        <v>235</v>
      </c>
      <c r="F407" s="321"/>
      <c r="G407" s="321"/>
      <c r="H407" s="322"/>
      <c r="I407" s="361"/>
      <c r="J407" s="140">
        <f t="shared" si="13"/>
        <v>728</v>
      </c>
      <c r="K407" s="81" t="str">
        <f t="shared" si="14"/>
        <v/>
      </c>
      <c r="L407" s="147">
        <v>728</v>
      </c>
      <c r="M407" s="147">
        <v>0</v>
      </c>
      <c r="N407" s="147">
        <v>0</v>
      </c>
    </row>
    <row r="408" spans="1:22" s="83" customFormat="1" ht="34.5" customHeight="1">
      <c r="A408" s="251" t="s">
        <v>781</v>
      </c>
      <c r="B408" s="119"/>
      <c r="C408" s="369"/>
      <c r="D408" s="369"/>
      <c r="E408" s="320" t="s">
        <v>236</v>
      </c>
      <c r="F408" s="321"/>
      <c r="G408" s="321"/>
      <c r="H408" s="322"/>
      <c r="I408" s="361"/>
      <c r="J408" s="140">
        <f t="shared" si="13"/>
        <v>235</v>
      </c>
      <c r="K408" s="81" t="str">
        <f t="shared" si="14"/>
        <v/>
      </c>
      <c r="L408" s="147">
        <v>217</v>
      </c>
      <c r="M408" s="147">
        <v>3</v>
      </c>
      <c r="N408" s="147">
        <v>15</v>
      </c>
    </row>
    <row r="409" spans="1:22" s="83" customFormat="1" ht="34.5" customHeight="1">
      <c r="A409" s="251" t="s">
        <v>782</v>
      </c>
      <c r="B409" s="119"/>
      <c r="C409" s="369"/>
      <c r="D409" s="369"/>
      <c r="E409" s="317" t="s">
        <v>989</v>
      </c>
      <c r="F409" s="318"/>
      <c r="G409" s="318"/>
      <c r="H409" s="319"/>
      <c r="I409" s="361"/>
      <c r="J409" s="140">
        <f t="shared" si="13"/>
        <v>85</v>
      </c>
      <c r="K409" s="81" t="str">
        <f t="shared" si="14"/>
        <v/>
      </c>
      <c r="L409" s="147">
        <v>84</v>
      </c>
      <c r="M409" s="147">
        <v>1</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1201</v>
      </c>
      <c r="K413" s="81" t="str">
        <f t="shared" si="14"/>
        <v/>
      </c>
      <c r="L413" s="147">
        <v>1040</v>
      </c>
      <c r="M413" s="147">
        <v>84</v>
      </c>
      <c r="N413" s="147">
        <v>77</v>
      </c>
    </row>
    <row r="414" spans="1:22" s="83" customFormat="1" ht="34.5" customHeight="1">
      <c r="A414" s="251" t="s">
        <v>787</v>
      </c>
      <c r="B414" s="119"/>
      <c r="C414" s="369"/>
      <c r="D414" s="375" t="s">
        <v>240</v>
      </c>
      <c r="E414" s="377" t="s">
        <v>241</v>
      </c>
      <c r="F414" s="378"/>
      <c r="G414" s="378"/>
      <c r="H414" s="379"/>
      <c r="I414" s="361"/>
      <c r="J414" s="140">
        <f t="shared" si="13"/>
        <v>138</v>
      </c>
      <c r="K414" s="81" t="str">
        <f t="shared" si="14"/>
        <v/>
      </c>
      <c r="L414" s="147">
        <v>130</v>
      </c>
      <c r="M414" s="147">
        <v>1</v>
      </c>
      <c r="N414" s="147">
        <v>7</v>
      </c>
    </row>
    <row r="415" spans="1:22" s="83" customFormat="1" ht="34.5" customHeight="1">
      <c r="A415" s="251" t="s">
        <v>788</v>
      </c>
      <c r="B415" s="119"/>
      <c r="C415" s="369"/>
      <c r="D415" s="369"/>
      <c r="E415" s="320" t="s">
        <v>242</v>
      </c>
      <c r="F415" s="321"/>
      <c r="G415" s="321"/>
      <c r="H415" s="322"/>
      <c r="I415" s="361"/>
      <c r="J415" s="140">
        <f t="shared" si="13"/>
        <v>711</v>
      </c>
      <c r="K415" s="81" t="str">
        <f t="shared" si="14"/>
        <v/>
      </c>
      <c r="L415" s="147">
        <v>640</v>
      </c>
      <c r="M415" s="147">
        <v>18</v>
      </c>
      <c r="N415" s="147">
        <v>53</v>
      </c>
    </row>
    <row r="416" spans="1:22" s="83" customFormat="1" ht="34.5" customHeight="1">
      <c r="A416" s="251" t="s">
        <v>789</v>
      </c>
      <c r="B416" s="119"/>
      <c r="C416" s="369"/>
      <c r="D416" s="369"/>
      <c r="E416" s="320" t="s">
        <v>243</v>
      </c>
      <c r="F416" s="321"/>
      <c r="G416" s="321"/>
      <c r="H416" s="322"/>
      <c r="I416" s="361"/>
      <c r="J416" s="140">
        <f t="shared" si="13"/>
        <v>89</v>
      </c>
      <c r="K416" s="81" t="str">
        <f t="shared" si="14"/>
        <v/>
      </c>
      <c r="L416" s="147">
        <v>80</v>
      </c>
      <c r="M416" s="147">
        <v>7</v>
      </c>
      <c r="N416" s="147">
        <v>2</v>
      </c>
    </row>
    <row r="417" spans="1:22" s="83" customFormat="1" ht="34.5" customHeight="1">
      <c r="A417" s="251" t="s">
        <v>790</v>
      </c>
      <c r="B417" s="119"/>
      <c r="C417" s="369"/>
      <c r="D417" s="369"/>
      <c r="E417" s="320" t="s">
        <v>244</v>
      </c>
      <c r="F417" s="321"/>
      <c r="G417" s="321"/>
      <c r="H417" s="322"/>
      <c r="I417" s="361"/>
      <c r="J417" s="140">
        <f t="shared" si="13"/>
        <v>43</v>
      </c>
      <c r="K417" s="81" t="str">
        <f t="shared" si="14"/>
        <v/>
      </c>
      <c r="L417" s="147">
        <v>31</v>
      </c>
      <c r="M417" s="147">
        <v>4</v>
      </c>
      <c r="N417" s="147">
        <v>8</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11</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21</v>
      </c>
      <c r="M420" s="147">
        <v>8</v>
      </c>
      <c r="N420" s="147">
        <v>2</v>
      </c>
    </row>
    <row r="421" spans="1:22" s="83" customFormat="1" ht="34.5" customHeight="1">
      <c r="A421" s="251" t="s">
        <v>794</v>
      </c>
      <c r="B421" s="119"/>
      <c r="C421" s="369"/>
      <c r="D421" s="369"/>
      <c r="E421" s="320" t="s">
        <v>247</v>
      </c>
      <c r="F421" s="321"/>
      <c r="G421" s="321"/>
      <c r="H421" s="322"/>
      <c r="I421" s="361"/>
      <c r="J421" s="140">
        <f t="shared" si="13"/>
        <v>178</v>
      </c>
      <c r="K421" s="81" t="str">
        <f t="shared" si="14"/>
        <v/>
      </c>
      <c r="L421" s="147">
        <v>127</v>
      </c>
      <c r="M421" s="147">
        <v>46</v>
      </c>
      <c r="N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1063</v>
      </c>
      <c r="K430" s="193" t="str">
        <f>IF(OR(COUNTIF(L430:N430,"未確認")&gt;0,COUNTIF(L430:N430,"~*")&gt;0),"※","")</f>
        <v/>
      </c>
      <c r="L430" s="147">
        <v>910</v>
      </c>
      <c r="M430" s="147">
        <v>83</v>
      </c>
      <c r="N430" s="147">
        <v>70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36</v>
      </c>
      <c r="K431" s="193" t="str">
        <f>IF(OR(COUNTIF(L431:N431,"未確認")&gt;0,COUNTIF(L431:N431,"~*")&gt;0),"※","")</f>
        <v/>
      </c>
      <c r="L431" s="147">
        <v>27</v>
      </c>
      <c r="M431" s="147">
        <v>6</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v>
      </c>
      <c r="K432" s="193" t="str">
        <f>IF(OR(COUNTIF(L432:N432,"未確認")&gt;0,COUNTIF(L432:N432,"~*")&gt;0),"※","")</f>
        <v/>
      </c>
      <c r="L432" s="147">
        <v>5</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1022</v>
      </c>
      <c r="K433" s="193" t="str">
        <f>IF(OR(COUNTIF(L433:N433,"未確認")&gt;0,COUNTIF(L433:N433,"~*")&gt;0),"※","")</f>
        <v/>
      </c>
      <c r="L433" s="147">
        <v>878</v>
      </c>
      <c r="M433" s="147">
        <v>77</v>
      </c>
      <c r="N433" s="147">
        <v>67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19</v>
      </c>
      <c r="K468" s="201" t="str">
        <f t="shared" ref="K468:K475" si="16">IF(OR(COUNTIF(L468:N468,"未確認")&gt;0,COUNTIF(L468:N468,"*")&gt;0),"※","")</f>
        <v/>
      </c>
      <c r="L468" s="117">
        <v>19</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18</v>
      </c>
      <c r="K477" s="201" t="str">
        <f t="shared" ref="K477:K496" si="18">IF(OR(COUNTIF(L477:N477,"未確認")&gt;0,COUNTIF(L477:N477,"*")&gt;0),"※","")</f>
        <v/>
      </c>
      <c r="L477" s="117">
        <v>18</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32</v>
      </c>
      <c r="K534" s="201" t="str">
        <f t="shared" si="23"/>
        <v>※</v>
      </c>
      <c r="L534" s="117">
        <v>21</v>
      </c>
      <c r="M534" s="117" t="s">
        <v>541</v>
      </c>
      <c r="N534" s="117">
        <v>11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1057</v>
      </c>
    </row>
    <row r="544" spans="1:22" s="1" customFormat="1" ht="20.25" customHeight="1">
      <c r="A544" s="243"/>
      <c r="C544" s="62"/>
      <c r="D544" s="3"/>
      <c r="E544" s="3"/>
      <c r="F544" s="3"/>
      <c r="G544" s="3"/>
      <c r="H544" s="287"/>
      <c r="I544" s="67" t="s">
        <v>36</v>
      </c>
      <c r="J544" s="68"/>
      <c r="K544" s="186"/>
      <c r="L544" s="70" t="s">
        <v>1050</v>
      </c>
      <c r="M544" s="70" t="s">
        <v>1055</v>
      </c>
      <c r="N544" s="70" t="s">
        <v>1058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32.9</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17.899999999999999</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9.5</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7.3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5.2</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15.1</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22.3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8.5</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1057</v>
      </c>
    </row>
    <row r="589" spans="1:22" s="1" customFormat="1" ht="20.25" customHeight="1">
      <c r="A589" s="243"/>
      <c r="C589" s="62"/>
      <c r="D589" s="3"/>
      <c r="E589" s="3"/>
      <c r="F589" s="3"/>
      <c r="G589" s="3"/>
      <c r="H589" s="287"/>
      <c r="I589" s="67" t="s">
        <v>36</v>
      </c>
      <c r="J589" s="68"/>
      <c r="K589" s="186"/>
      <c r="L589" s="70" t="s">
        <v>1050</v>
      </c>
      <c r="M589" s="70" t="s">
        <v>1055</v>
      </c>
      <c r="N589" s="70" t="s">
        <v>1058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1058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1050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126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268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c r="N632" s="117">
        <v>0</v>
      </c>
    </row>
    <row r="633" spans="1:22" s="118" customFormat="1" ht="56">
      <c r="A633" s="252" t="s">
        <v>919</v>
      </c>
      <c r="B633" s="119"/>
      <c r="C633" s="320" t="s">
        <v>436</v>
      </c>
      <c r="D633" s="321"/>
      <c r="E633" s="321"/>
      <c r="F633" s="321"/>
      <c r="G633" s="321"/>
      <c r="H633" s="322"/>
      <c r="I633" s="122" t="s">
        <v>437</v>
      </c>
      <c r="J633" s="116">
        <f t="shared" si="30"/>
        <v>24</v>
      </c>
      <c r="K633" s="201" t="str">
        <f t="shared" si="31"/>
        <v/>
      </c>
      <c r="L633" s="117">
        <v>24</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v>11</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78</v>
      </c>
      <c r="K646" s="201" t="str">
        <f t="shared" ref="K646:K660" si="33">IF(OR(COUNTIF(L646:N646,"未確認")&gt;0,COUNTIF(L646:N646,"*")&gt;0),"※","")</f>
        <v/>
      </c>
      <c r="L646" s="117">
        <v>37</v>
      </c>
      <c r="M646" s="117">
        <v>18</v>
      </c>
      <c r="N646" s="117">
        <v>23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27</v>
      </c>
      <c r="K648" s="201" t="str">
        <f t="shared" si="33"/>
        <v>※</v>
      </c>
      <c r="L648" s="117">
        <v>13</v>
      </c>
      <c r="M648" s="117" t="s">
        <v>541</v>
      </c>
      <c r="N648" s="117">
        <v>14</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v>17</v>
      </c>
      <c r="M649" s="117" t="s">
        <v>541</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v>
      </c>
      <c r="L655" s="117">
        <v>27</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v>
      </c>
      <c r="L657" s="117">
        <v>20</v>
      </c>
      <c r="M657" s="117">
        <v>0</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85.1</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77</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38</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19</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38</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37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31.6</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t="s">
        <v>541</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t="str">
        <f>IF(SUM(L685:N685)=0,IF(COUNTIF(L685:N685,"未確認")&gt;0,"未確認",IF(COUNTIF(L685:N685,"~*")&gt;0,"*",SUM(L685:N685))),SUM(L685:N685))</f>
        <v>*</v>
      </c>
      <c r="K685" s="201" t="str">
        <f>IF(OR(COUNTIF(L685:N685,"未確認")&gt;0,COUNTIF(L685:N685,"*")&gt;0),"※","")</f>
        <v>※</v>
      </c>
      <c r="L685" s="117">
        <v>0</v>
      </c>
      <c r="M685" s="117" t="s">
        <v>541</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72B7E1-920C-485D-A5EF-D8A8F17CCDD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2019-12-23T02:07:09Z</dcterms:modified>
</cp:coreProperties>
</file>