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5E6530E3-F582-4906-A32A-F8833B84E4BF}"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<sst xmlns="http://schemas.openxmlformats.org/spreadsheetml/2006/main" count="3193" uniqueCount="1057">
  <si>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</si>
  <si>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</si>
  <si>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</si>
  <si>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</si>
  <si>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</si>
  <si>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</si>
  <si>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</si>
  <si>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</si>
  <si>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</si>
  <si>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</si>
  <si>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</si>
  <si>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</si>
  <si>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</si>
  <si>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</si>
  <si>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</si>
  <si>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</si>
  <si>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</si>
  <si>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</si>
  <si>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</si>
  <si>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</si>
  <si>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</si>
  <si>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</si>
  <si>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</si>
  <si>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</si>
  <si>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</si>
  <si>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</si>
  <si>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</si>
  <si>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</si>
  <si>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</si>
  <si>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</si>
  <si>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</si>
  <si>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</si>
  <si>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</si>
  <si>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</si>
  <si>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</si>
  <si>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</si>
  <si>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</si>
  <si>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</si>
  <si>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</si>
  <si>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</si>
  <si>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</si>
  <si>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</si>
  <si>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</si>
  <si>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</si>
  <si>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</si>
  <si>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</si>
  <si>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</si>
  <si>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</si>
  <si>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</si>
  <si>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</si>
  <si>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</si>
  <si>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</si>
  <si>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</si>
  <si>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</si>
  <si>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</si>
  <si>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</si>
  <si>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</si>
  <si>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</si>
  <si>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</si>
  <si>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</si>
  <si>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</si>
  <si>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</si>
  <si>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</si>
  <si>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</si>
  <si>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</si>
  <si>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</si>
  <si>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</si>
  <si>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</si>
  <si>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</si>
  <si>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</si>
  <si>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</si>
  <si>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</si>
  <si>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</si>
  <si>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</si>
  <si>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</si>
  <si>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</si>
  <si>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</si>
  <si>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</si>
  <si>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</si>
  <si>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</si>
  <si>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</si>
  <si>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</si>
  <si>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</si>
  <si>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</si>
  <si>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</si>
  <si>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</si>
  <si>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</si>
  <si>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</si>
  <si>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</si>
  <si>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</si>
  <si>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</si>
  <si>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</si>
  <si>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</si>
  <si>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</si>
  <si>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</si>
  <si>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</si>
  <si>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</si>
  <si>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</si>
  <si>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</si>
  <si>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</si>
  <si>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</si>
  <si>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</si>
  <si>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</si>
  <si>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</si>
  <si>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</si>
  <si>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</si>
  <si>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</si>
  <si>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</si>
  <si>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</si>
  <si>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</si>
  <si>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</si>
  <si>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</si>
  <si>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</si>
  <si>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</si>
  <si>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</si>
  <si>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</si>
  <si>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</si>
  <si>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</si>
  <si>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</si>
  <si>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</si>
  <si>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</si>
  <si>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</si>
  <si>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</si>
  <si>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</si>
  <si>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</si>
  <si>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</si>
  <si>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</si>
  <si>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</si>
  <si>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</si>
  <si>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</si>
  <si>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</si>
  <si>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</si>
  <si>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</si>
  <si>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</si>
  <si>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</si>
  <si>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</si>
  <si>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</si>
  <si>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</si>
  <si>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</si>
  <si>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</si>
  <si>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</si>
  <si>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</si>
  <si>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</si>
  <si>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</si>
  <si>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</si>
  <si>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</si>
  <si>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</si>
  <si>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</si>
  <si>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</si>
  <si>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</si>
  <si>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</si>
  <si>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</si>
  <si>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</si>
  <si>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</si>
  <si>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</si>
  <si>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</si>
  <si>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</si>
  <si>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</si>
  <si>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</si>
  <si>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</si>
  <si>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</si>
  <si>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</si>
  <si>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</si>
  <si>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</si>
  <si>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</si>
  <si>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</si>
  <si>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</si>
  <si>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</si>
  <si>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</si>
  <si>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</si>
  <si>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</si>
  <si>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</si>
  <si>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</si>
  <si>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</si>
  <si>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</si>
  <si>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</si>
  <si>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</si>
  <si>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</si>
  <si>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</si>
  <si>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</si>
  <si>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</si>
  <si>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</si>
  <si>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</si>
  <si>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</si>
  <si>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</si>
  <si>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</si>
  <si>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</si>
  <si>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</si>
  <si>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</si>
  <si>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</si>
  <si>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</si>
  <si>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</si>
  <si>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</si>
  <si>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</si>
  <si>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</si>
  <si>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</si>
  <si>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</si>
  <si>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</si>
  <si>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</si>
  <si>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</si>
  <si>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</si>
  <si>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</si>
  <si>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</si>
  <si>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</si>
  <si>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</si>
  <si>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</si>
  <si>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</si>
  <si>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</si>
  <si>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</si>
  <si>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</si>
  <si>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</si>
  <si>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</si>
  <si>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</si>
  <si>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</si>
  <si>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</si>
  <si>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</si>
  <si>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</si>
  <si>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</si>
  <si>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</si>
  <si>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</si>
  <si>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</si>
  <si>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</si>
  <si>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</si>
  <si>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</si>
  <si>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</si>
  <si>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</si>
  <si>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</si>
  <si>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</si>
  <si>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</si>
  <si>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</si>
  <si>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</si>
  <si>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</si>
  <si>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</si>
  <si>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</si>
  <si>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</si>
  <si>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</si>
  <si>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</si>
  <si>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</si>
  <si>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</si>
  <si>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</si>
  <si>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</si>
  <si>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</si>
  <si>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</si>
  <si>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</si>
  <si>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</si>
  <si>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</si>
  <si>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</si>
  <si>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</si>
  <si>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</si>
  <si>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</si>
  <si>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</si>
  <si>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</si>
  <si>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</si>
  <si>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</si>
  <si>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</si>
  <si>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</si>
  <si>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</si>
  <si>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</si>
  <si>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</si>
  <si>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</si>
  <si>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</si>
  <si>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</si>
  <si>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</si>
  <si>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</si>
  <si>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</si>
  <si>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</si>
  <si>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</si>
  <si>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</si>
  <si>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</si>
  <si>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</si>
  <si>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</si>
  <si>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</si>
  <si>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</si>
  <si>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</si>
  <si>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</si>
  <si>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</si>
  <si>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</si>
  <si>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</si>
  <si>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</si>
  <si>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</si>
  <si>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</si>
  <si>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</si>
  <si>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</si>
  <si>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</si>
  <si>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</si>
  <si>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</si>
  <si>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</si>
  <si>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</si>
  <si>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</si>
  <si>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</si>
  <si>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</si>
  <si>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</si>
  <si>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</si>
  <si>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</si>
  <si>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</si>
  <si>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</si>
  <si>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</si>
  <si>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</si>
  <si>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</si>
  <si>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</si>
  <si>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</si>
  <si>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</si>
  <si>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</si>
  <si>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</si>
  <si>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</si>
  <si>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</si>
  <si>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</si>
  <si>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</si>
  <si>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</si>
  <si>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</si>
  <si>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</si>
  <si>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</si>
  <si>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</si>
  <si>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</si>
  <si>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</si>
  <si>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</si>
  <si>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</si>
  <si>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</si>
  <si>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</si>
  <si>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</si>
  <si>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</si>
  <si>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</si>
  <si>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</si>
  <si>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</si>
  <si>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</si>
  <si>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</si>
  <si>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</si>
  <si>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</si>
  <si>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</si>
  <si>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</si>
  <si>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</si>
  <si>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</si>
  <si>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</si>
  <si>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</si>
  <si>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</si>
  <si>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</si>
  <si>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</si>
  <si>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</si>
  <si>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</si>
  <si>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</si>
  <si>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</si>
  <si>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</si>
  <si>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</si>
  <si>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</si>
  <si>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</si>
  <si>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</si>
  <si>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</si>
  <si>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</si>
  <si>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</si>
  <si>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</si>
  <si>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</si>
  <si>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</si>
  <si>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</si>
  <si>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</si>
  <si>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</si>
  <si>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</si>
  <si>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</si>
  <si>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</si>
  <si>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</si>
  <si>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</si>
  <si>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</si>
  <si>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</si>
  <si>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</si>
  <si>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</si>
  <si>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</si>
  <si>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</si>
  <si>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</si>
  <si>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</si>
  <si>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</si>
  <si>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</si>
  <si>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</si>
  <si>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</si>
  <si>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</si>
  <si>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</si>
  <si>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</si>
  <si>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</si>
  <si>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</si>
  <si>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</si>
  <si>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</si>
  <si>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</si>
  <si>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</si>
  <si>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</si>
  <si>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</si>
  <si>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</si>
  <si>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</si>
  <si>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</si>
  <si>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</si>
  <si>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</si>
  <si>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</si>
  <si>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</si>
  <si>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</si>
  <si>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</si>
  <si>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</si>
  <si>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</si>
  <si>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</si>
  <si>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</si>
  <si>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</si>
  <si>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</si>
  <si>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</si>
  <si>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</si>
  <si>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</si>
  <si>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</si>
  <si>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</si>
  <si>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</si>
  <si>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</si>
  <si>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</si>
  <si>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</si>
  <si>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</si>
  <si>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</si>
  <si>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</si>
  <si>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</si>
  <si>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</si>
  <si>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</si>
  <si>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</si>
  <si>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</si>
  <si>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</si>
  <si>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</si>
  <si>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</si>
  <si>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</si>
  <si>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</si>
  <si>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</si>
  <si>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</si>
  <si>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</si>
  <si>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</si>
  <si>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</si>
  <si>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</si>
  <si>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</si>
  <si>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</si>
  <si>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</si>
  <si>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</si>
  <si>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</si>
  <si>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</si>
  <si>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</si>
  <si>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</si>
  <si>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</si>
  <si>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</si>
  <si>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</si>
  <si>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</si>
  <si>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</si>
  <si>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</si>
  <si>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</si>
  <si>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</si>
  <si>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</si>
  <si>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</si>
  <si>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</si>
  <si>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</si>
  <si>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</si>
  <si>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</si>
  <si>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</si>
  <si>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</si>
  <si>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</si>
  <si>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</si>
  <si>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</si>
  <si>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</si>
  <si>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</si>
  <si>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</si>
  <si>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</si>
  <si>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</si>
  <si>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</si>
  <si>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</si>
  <si>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</si>
  <si>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</si>
  <si>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</si>
  <si>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</si>
  <si>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</si>
  <si>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</si>
  <si>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</si>
  <si>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</si>
  <si>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</si>
  <si>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</si>
  <si>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</si>
  <si>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</si>
  <si>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</si>
  <si>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</si>
  <si>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</si>
  <si>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</si>
  <si>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</si>
  <si>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</si>
  <si>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</si>
  <si>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</si>
  <si>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</si>
  <si>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</si>
  <si>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</si>
  <si>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</si>
  <si>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</si>
  <si>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</si>
  <si>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</si>
  <si>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</si>
  <si>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</si>
  <si>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</si>
  <si>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</si>
  <si>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</si>
  <si>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</si>
  <si>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</si>
  <si>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</si>
  <si>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</si>
  <si>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</si>
  <si>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</si>
  <si>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</si>
  <si>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</si>
  <si>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</si>
  <si>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</si>
  <si>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</si>
  <si>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</si>
  <si>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</si>
  <si>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</si>
  <si>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</si>
  <si>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</si>
  <si>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</si>
  <si>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</si>
  <si>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</si>
  <si>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</si>
  <si>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</si>
  <si>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</si>
  <si>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</si>
  <si>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</si>
  <si>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</si>
  <si>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</si>
  <si>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</si>
  <si>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</si>
  <si>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</si>
  <si>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</si>
  <si>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</si>
  <si>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</si>
  <si>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</si>
  <si>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</si>
  <si>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</si>
  <si>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</si>
  <si>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</si>
  <si>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</si>
  <si>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</si>
  <si>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</si>
  <si>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</si>
  <si>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</si>
  <si>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</si>
  <si>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</si>
  <si>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</si>
  <si>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</si>
  <si>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</si>
  <si>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</si>
  <si>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</si>
  <si>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</si>
  <si>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</si>
  <si>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</si>
  <si>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</si>
  <si>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</si>
  <si>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</si>
  <si>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</si>
  <si>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</si>
  <si>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</si>
  <si>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</si>
  <si>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</si>
  <si>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</si>
  <si>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</si>
  <si>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</si>
  <si>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</si>
  <si>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</si>
  <si>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</si>
  <si>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</si>
  <si>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</si>
  <si>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</si>
  <si>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</si>
  <si>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</si>
  <si>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</si>
  <si>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</si>
  <si>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</si>
  <si>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</si>
  <si>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</si>
  <si>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</si>
  <si>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</si>
  <si>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</si>
  <si>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</si>
  <si>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</si>
  <si>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</si>
  <si>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</si>
  <si>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</si>
  <si>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</si>
  <si>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</si>
  <si>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</si>
  <si>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</si>
  <si>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</si>
  <si>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</si>
  <si>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</si>
  <si>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</si>
  <si>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</si>
  <si>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</si>
  <si>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</si>
  <si>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</si>
  <si>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</si>
  <si>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</si>
  <si>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</si>
  <si>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</si>
  <si>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</si>
  <si>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</si>
  <si>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</si>
  <si>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</si>
  <si>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</si>
  <si>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</si>
  <si>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</si>
  <si>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</si>
  <si>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</si>
  <si>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</si>
  <si>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</si>
  <si>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</si>
  <si>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</si>
  <si>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</si>
  <si>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</si>
  <si>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</si>
  <si>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</si>
  <si>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</si>
  <si>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</si>
  <si>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</si>
  <si>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</si>
  <si>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</si>
  <si>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</si>
  <si>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</si>
  <si>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</si>
  <si>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</si>
  <si>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</si>
  <si>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</si>
  <si>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</si>
  <si>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</si>
  <si>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</si>
  <si>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</si>
  <si>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</si>
  <si>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</si>
  <si>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</si>
  <si>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</si>
  <si>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</si>
  <si>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</si>
  <si>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</si>
  <si>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</si>
  <si>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</si>
  <si>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</si>
  <si>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</si>
  <si>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</si>
  <si>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</si>
  <si>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</si>
  <si>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</si>
  <si>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</si>
  <si>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</si>
  <si>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</si>
  <si>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</si>
  <si>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</si>
  <si>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</si>
  <si>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</si>
  <si>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</si>
  <si>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</si>
  <si>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</si>
  <si>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</si>
  <si>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</si>
  <si>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</si>
  <si>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</si>
  <si>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</si>
  <si>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</si>
  <si>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</si>
  <si>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</si>
  <si>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</si>
  <si>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</si>
  <si>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</si>
  <si>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</si>
  <si>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</si>
  <si>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</si>
  <si>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</si>
  <si>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</si>
  <si>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</si>
  <si>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</si>
  <si>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</si>
  <si>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</si>
  <si>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</si>
  <si>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</si>
  <si>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</si>
  <si>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</si>
  <si>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</si>
  <si>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</si>
  <si>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</si>
  <si>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</si>
  <si>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</si>
  <si>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</si>
  <si>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</si>
  <si>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</si>
  <si>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</si>
  <si>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</si>
  <si>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</si>
  <si>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</si>
  <si>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</si>
  <si>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</si>
  <si>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</si>
  <si>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</si>
  <si>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</si>
  <si>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</si>
  <si>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</si>
  <si>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</si>
  <si>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</si>
  <si>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</si>
  <si>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</si>
  <si>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</si>
  <si>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</si>
  <si>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</si>
  <si>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</si>
  <si>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</si>
  <si>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</si>
  <si>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</si>
  <si>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</si>
  <si>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</si>
  <si>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</si>
  <si>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</si>
  <si>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</si>
  <si>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</si>
  <si>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</si>
  <si>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</si>
  <si>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</si>
  <si>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</si>
  <si>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</si>
  <si>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</si>
  <si>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</si>
  <si>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</si>
  <si>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</si>
  <si>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</si>
  <si>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</si>
  <si>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</si>
  <si>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</si>
  <si>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</si>
  <si>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</si>
  <si>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</si>
  <si>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</si>
  <si>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</si>
  <si>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</si>
  <si>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</si>
  <si>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</si>
  <si>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</si>
  <si>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</si>
  <si>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</si>
  <si>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</si>
  <si>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</si>
  <si>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</si>
  <si>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</si>
  <si>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</si>
  <si>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</si>
  <si>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</si>
  <si>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</si>
  <si>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</si>
  <si>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</si>
  <si>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</si>
  <si>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</si>
  <si>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</si>
  <si>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</si>
  <si>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</si>
  <si>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</si>
  <si>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</si>
  <si>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</si>
  <si>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</si>
  <si>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</si>
  <si>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</si>
  <si>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</si>
  <si>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</si>
  <si>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</si>
  <si>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</si>
  <si>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</si>
  <si>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</si>
  <si>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</si>
  <si>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</si>
  <si>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</si>
  <si>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</si>
  <si>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</si>
  <si>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</si>
  <si>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</si>
  <si>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</si>
  <si>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</si>
  <si>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</si>
  <si>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</si>
  <si>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</si>
  <si>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</si>
  <si>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</si>
  <si>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</si>
  <si>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</si>
  <si>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</si>
  <si>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</si>
  <si>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</si>
  <si>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</si>
  <si>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</si>
  <si>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</si>
  <si>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</si>
  <si>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</si>
  <si>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</si>
  <si>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</si>
  <si>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</si>
  <si>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</si>
  <si>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</si>
  <si>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</si>
  <si>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</si>
  <si>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</si>
  <si>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</si>
  <si>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</si>
  <si>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</si>
  <si>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</si>
  <si>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</si>
  <si>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</si>
  <si>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</si>
  <si>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</si>
  <si>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</si>
  <si>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</si>
  <si>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</si>
  <si>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</si>
  <si>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</si>
  <si>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</si>
  <si>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</si>
  <si>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</si>
  <si>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</si>
  <si>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</si>
  <si>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</si>
  <si>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</si>
  <si>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</si>
  <si>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</si>
  <si>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</si>
  <si>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</si>
  <si>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</si>
  <si>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</si>
  <si>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</si>
  <si>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</si>
  <si>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</si>
  <si>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</si>
  <si>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</si>
  <si>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</si>
  <si>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</si>
  <si>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</si>
  <si>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</si>
  <si>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</si>
  <si>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</si>
  <si>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</si>
  <si>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</si>
  <si>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</si>
  <si>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</si>
  <si>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</si>
  <si>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</si>
  <si>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</si>
  <si>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</si>
  <si>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</si>
  <si>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</si>
  <si>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</si>
  <si>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</si>
  <si>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</si>
  <si>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</si>
  <si>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</si>
  <si>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</si>
  <si>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</si>
  <si>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</si>
  <si>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</si>
  <si>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</si>
  <si>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</si>
  <si>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</si>
  <si>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</si>
  <si>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</si>
  <si>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</si>
  <si>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</si>
  <si>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</si>
  <si>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</si>
  <si>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</si>
  <si>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</si>
  <si>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</si>
  <si>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</si>
  <si>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</si>
  <si>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</si>
  <si>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</si>
  <si>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</si>
  <si>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</si>
  <si>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</si>
  <si>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</si>
  <si>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</si>
  <si>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</si>
  <si>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</si>
  <si>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</si>
  <si>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</si>
  <si>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</si>
  <si>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</si>
  <si>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</si>
  <si>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</si>
  <si>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</si>
  <si>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</si>
  <si>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</si>
  <si>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</si>
  <si>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</si>
  <si>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</si>
  <si>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</si>
  <si>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</si>
  <si>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</si>
  <si>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</si>
  <si>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</si>
  <si>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</si>
  <si>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</si>
  <si>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</si>
  <si>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</si>
  <si>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</si>
  <si>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</si>
  <si>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</si>
  <si>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</si>
  <si>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</si>
  <si>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</si>
  <si>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</si>
  <si>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</si>
  <si>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</si>
  <si>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</si>
  <si>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</si>
  <si>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</si>
  <si>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</si>
  <si>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</si>
  <si>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</si>
  <si>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</si>
  <si>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</si>
  <si>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</si>
  <si>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</si>
  <si>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</si>
  <si>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</si>
  <si>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</si>
  <si>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</si>
  <si>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</si>
  <si>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</si>
  <si>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</si>
  <si>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</si>
  <si>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</si>
  <si>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</si>
  <si>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</si>
  <si>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</si>
  <si>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</si>
  <si>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</si>
  <si>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</si>
  <si>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</si>
  <si>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</si>
  <si>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</si>
  <si>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</si>
  <si>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</si>
  <si>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</si>
  <si>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</si>
  <si>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</si>
  <si>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</si>
  <si>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</si>
  <si>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</si>
  <si>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</si>
  <si>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</si>
  <si>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</si>
  <si>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</si>
  <si>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</si>
  <si>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</si>
  <si>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</si>
  <si>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</si>
  <si>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</si>
  <si>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</si>
  <si>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</si>
  <si>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</si>
  <si>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</si>
  <si>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</si>
  <si>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</si>
  <si>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</si>
  <si>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</si>
  <si>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</si>
  <si>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</si>
  <si>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</si>
  <si>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</si>
  <si>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</si>
  <si>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</si>
  <si>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</si>
  <si>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</si>
  <si>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</si>
  <si>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</si>
  <si>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</si>
  <si>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</si>
  <si>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</si>
  <si>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</si>
  <si>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</si>
  <si>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</si>
  <si>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</si>
  <si>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</si>
  <si>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</si>
  <si>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</si>
  <si>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</si>
  <si>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</si>
  <si>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</si>
  <si>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</si>
  <si>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</si>
  <si>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</si>
  <si>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</si>
  <si>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</si>
  <si>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</si>
  <si>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</si>
  <si>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</si>
  <si>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</si>
  <si>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</si>
  <si>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</si>
  <si>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</si>
  <si>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</si>
  <si>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</si>
  <si>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</si>
  <si>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</si>
  <si>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</si>
  <si>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</si>
  <si>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</si>
  <si>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</si>
  <si>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</si>
  <si>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</si>
  <si>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</si>
  <si>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</si>
  <si>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</si>
  <si>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</si>
  <si>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</si>
  <si>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</si>
  <si>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</si>
  <si>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</si>
  <si>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</si>
  <si>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</si>
  <si>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</si>
  <si>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</si>
  <si>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</si>
  <si>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</si>
  <si>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</si>
  <si>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</si>
  <si>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</si>
  <si>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</si>
  <si>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</si>
  <si>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</si>
  <si>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</si>
  <si>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</si>
  <si>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</si>
  <si>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</si>
  <si>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</si>
  <si>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</si>
  <si>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</si>
  <si>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</si>
  <si>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</si>
  <si>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</si>
  <si>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</si>
  <si>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</si>
  <si>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</si>
  <si>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</si>
  <si>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</si>
  <si>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</si>
  <si>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</si>
  <si>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</si>
  <si>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保利病院</t>
    <phoneticPr fontId="3"/>
  </si>
  <si>
    <t>〒861-0533 山鹿市古閑９８４</t>
    <phoneticPr fontId="3"/>
  </si>
  <si>
    <t>〇</t>
  </si>
  <si>
    <t>医療法人</t>
  </si>
  <si>
    <t>複数の診療科で活用</t>
  </si>
  <si>
    <t>脳神経外科</t>
  </si>
  <si>
    <t>内科</t>
  </si>
  <si>
    <t>整形外科</t>
  </si>
  <si>
    <t>地域一般入院料１</t>
  </si>
  <si>
    <t>ＤＰＣ病院ではない</t>
  </si>
  <si>
    <t>有</t>
  </si>
  <si>
    <t>看護必要度Ⅰ</t>
    <phoneticPr fontId="3"/>
  </si>
  <si>
    <t>3階　一般病棟</t>
  </si>
  <si>
    <t>急性期機能</t>
  </si>
  <si>
    <t>回復期ﾘﾊﾋﾞﾘﾃｰｼｮﾝ病棟入院料３</t>
  </si>
  <si>
    <t>-</t>
    <phoneticPr fontId="3"/>
  </si>
  <si>
    <t>3階　回復期リハビリテーション病棟</t>
  </si>
  <si>
    <t>回復期機能</t>
  </si>
  <si>
    <t>2階　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</si>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</sst>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2347b23975176653284f1f7356ba5539cfcb"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1049</v>
      </c>
      <c r="M9" s="282" t="s">
        <v>1053</v>
      </c>
      <c r="N9" s="282" t="s">
        <v>1055</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t="s">
        <v>1039</v>
      </c>
      <c r="M11" s="25"/>
      <c r="N11" s="25"/>
    </row>
    <row r="12" spans="1:22" s="21" customFormat="1" ht="34.5" customHeight="1">
      <c r="A12" s="244" t="s">
        <v>606</v>
      </c>
      <c r="B12" s="24"/>
      <c r="C12" s="19"/>
      <c r="D12" s="19"/>
      <c r="E12" s="19"/>
      <c r="F12" s="19"/>
      <c r="G12" s="19"/>
      <c r="H12" s="20"/>
      <c r="I12" s="422" t="s">
        <v>4</v>
      </c>
      <c r="J12" s="422"/>
      <c r="K12" s="422"/>
      <c r="L12" s="29"/>
      <c r="M12" s="29" t="s">
        <v>1039</v>
      </c>
      <c r="N12" s="29"/>
    </row>
    <row r="13" spans="1:22" s="21" customFormat="1" ht="34.5" customHeight="1">
      <c r="A13" s="244" t="s">
        <v>606</v>
      </c>
      <c r="B13" s="17"/>
      <c r="C13" s="19"/>
      <c r="D13" s="19"/>
      <c r="E13" s="19"/>
      <c r="F13" s="19"/>
      <c r="G13" s="19"/>
      <c r="H13" s="20"/>
      <c r="I13" s="422" t="s">
        <v>5</v>
      </c>
      <c r="J13" s="422"/>
      <c r="K13" s="422"/>
      <c r="L13" s="28"/>
      <c r="M13" s="28"/>
      <c r="N13" s="28" t="s">
        <v>1039</v>
      </c>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1049</v>
      </c>
      <c r="M22" s="282" t="s">
        <v>1053</v>
      </c>
      <c r="N22" s="282" t="s">
        <v>1055</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t="s">
        <v>1039</v>
      </c>
      <c r="M24" s="25"/>
      <c r="N24" s="25"/>
    </row>
    <row r="25" spans="1:22" s="21" customFormat="1" ht="34.5" customHeight="1">
      <c r="A25" s="244" t="s">
        <v>607</v>
      </c>
      <c r="B25" s="24"/>
      <c r="C25" s="19"/>
      <c r="D25" s="19"/>
      <c r="E25" s="19"/>
      <c r="F25" s="19"/>
      <c r="G25" s="19"/>
      <c r="H25" s="20"/>
      <c r="I25" s="303" t="s">
        <v>4</v>
      </c>
      <c r="J25" s="304"/>
      <c r="K25" s="305"/>
      <c r="L25" s="29"/>
      <c r="M25" s="29" t="s">
        <v>1039</v>
      </c>
      <c r="N25" s="29"/>
    </row>
    <row r="26" spans="1:22" s="21" customFormat="1" ht="34.5" customHeight="1">
      <c r="A26" s="244" t="s">
        <v>607</v>
      </c>
      <c r="B26" s="17"/>
      <c r="C26" s="19"/>
      <c r="D26" s="19"/>
      <c r="E26" s="19"/>
      <c r="F26" s="19"/>
      <c r="G26" s="19"/>
      <c r="H26" s="20"/>
      <c r="I26" s="303" t="s">
        <v>5</v>
      </c>
      <c r="J26" s="304"/>
      <c r="K26" s="305"/>
      <c r="L26" s="28"/>
      <c r="M26" s="28"/>
      <c r="N26" s="28" t="s">
        <v>1039</v>
      </c>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1049</v>
      </c>
      <c r="M35" s="282" t="s">
        <v>1053</v>
      </c>
      <c r="N35" s="282" t="s">
        <v>1055</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1049</v>
      </c>
      <c r="M44" s="282" t="s">
        <v>1053</v>
      </c>
      <c r="N44" s="282" t="s">
        <v>1055</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ht="39">
      <c r="A89" s="243"/>
      <c r="B89" s="18"/>
      <c r="C89" s="62"/>
      <c r="D89" s="3"/>
      <c r="E89" s="3"/>
      <c r="F89" s="3"/>
      <c r="G89" s="3"/>
      <c r="H89" s="287"/>
      <c r="I89" s="287"/>
      <c r="J89" s="64" t="s">
        <v>35</v>
      </c>
      <c r="K89" s="65"/>
      <c r="L89" s="262" t="s">
        <v>1049</v>
      </c>
      <c r="M89" s="262" t="s">
        <v>1053</v>
      </c>
      <c r="N89" s="262" t="s">
        <v>1055</v>
      </c>
    </row>
    <row r="90" spans="1:22" s="21" customFormat="1">
      <c r="A90" s="243"/>
      <c r="B90" s="1"/>
      <c r="C90" s="3"/>
      <c r="D90" s="3"/>
      <c r="E90" s="3"/>
      <c r="F90" s="3"/>
      <c r="G90" s="3"/>
      <c r="H90" s="287"/>
      <c r="I90" s="67" t="s">
        <v>36</v>
      </c>
      <c r="J90" s="68"/>
      <c r="K90" s="69"/>
      <c r="L90" s="262" t="s">
        <v>1050</v>
      </c>
      <c r="M90" s="262" t="s">
        <v>1054</v>
      </c>
      <c r="N90" s="262" t="s">
        <v>1056</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1049</v>
      </c>
      <c r="M97" s="66" t="s">
        <v>1053</v>
      </c>
      <c r="N97" s="66" t="s">
        <v>1055</v>
      </c>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1054</v>
      </c>
      <c r="N98" s="70" t="s">
        <v>1056</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60</v>
      </c>
      <c r="K99" s="237" t="str">
        <f>IF(OR(COUNTIF(L99:N99,"未確認")&gt;0,COUNTIF(L99:N99,"~*")&gt;0),"※","")</f>
        <v/>
      </c>
      <c r="L99" s="258">
        <v>32</v>
      </c>
      <c r="M99" s="258">
        <v>28</v>
      </c>
      <c r="N99" s="258">
        <v>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60</v>
      </c>
      <c r="K101" s="237" t="str">
        <f>IF(OR(COUNTIF(L101:N101,"未確認")&gt;0,COUNTIF(L101:N101,"~*")&gt;0),"※","")</f>
        <v/>
      </c>
      <c r="L101" s="258">
        <v>32</v>
      </c>
      <c r="M101" s="258">
        <v>28</v>
      </c>
      <c r="N101" s="258">
        <v>0</v>
      </c>
    </row>
    <row r="102" spans="1:22" s="83" customFormat="1" ht="34.5" customHeight="1">
      <c r="A102" s="244" t="s">
        <v>610</v>
      </c>
      <c r="B102" s="84"/>
      <c r="C102" s="377"/>
      <c r="D102" s="379"/>
      <c r="E102" s="317" t="s">
        <v>612</v>
      </c>
      <c r="F102" s="318"/>
      <c r="G102" s="318"/>
      <c r="H102" s="319"/>
      <c r="I102" s="420"/>
      <c r="J102" s="256">
        <f t="shared" si="0"/>
        <v>60</v>
      </c>
      <c r="K102" s="237" t="str">
        <f t="shared" ref="K102:K111" si="1">IF(OR(COUNTIF(L101:N101,"未確認")&gt;0,COUNTIF(L101:N101,"~*")&gt;0),"※","")</f>
        <v/>
      </c>
      <c r="L102" s="258">
        <v>32</v>
      </c>
      <c r="M102" s="258">
        <v>28</v>
      </c>
      <c r="N102" s="258">
        <v>0</v>
      </c>
    </row>
    <row r="103" spans="1:22" s="83" customFormat="1" ht="34.5" customHeight="1">
      <c r="A103" s="244" t="s">
        <v>613</v>
      </c>
      <c r="B103" s="84"/>
      <c r="C103" s="334" t="s">
        <v>46</v>
      </c>
      <c r="D103" s="336"/>
      <c r="E103" s="334" t="s">
        <v>42</v>
      </c>
      <c r="F103" s="335"/>
      <c r="G103" s="335"/>
      <c r="H103" s="336"/>
      <c r="I103" s="420"/>
      <c r="J103" s="256">
        <f t="shared" si="0"/>
        <v>60</v>
      </c>
      <c r="K103" s="237" t="str">
        <f t="shared" si="1"/>
        <v/>
      </c>
      <c r="L103" s="258">
        <v>0</v>
      </c>
      <c r="M103" s="258">
        <v>0</v>
      </c>
      <c r="N103" s="258">
        <v>60</v>
      </c>
    </row>
    <row r="104" spans="1:22" s="83" customFormat="1" ht="34.5" customHeight="1">
      <c r="A104" s="244" t="s">
        <v>614</v>
      </c>
      <c r="B104" s="84"/>
      <c r="C104" s="396"/>
      <c r="D104" s="397"/>
      <c r="E104" s="428"/>
      <c r="F104" s="429"/>
      <c r="G104" s="320" t="s">
        <v>47</v>
      </c>
      <c r="H104" s="322"/>
      <c r="I104" s="420"/>
      <c r="J104" s="256">
        <f t="shared" si="0"/>
        <v>60</v>
      </c>
      <c r="K104" s="237" t="str">
        <f t="shared" si="1"/>
        <v/>
      </c>
      <c r="L104" s="258">
        <v>0</v>
      </c>
      <c r="M104" s="258">
        <v>0</v>
      </c>
      <c r="N104" s="258">
        <v>60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60</v>
      </c>
      <c r="K106" s="237" t="str">
        <f t="shared" si="1"/>
        <v/>
      </c>
      <c r="L106" s="258">
        <v>0</v>
      </c>
      <c r="M106" s="258">
        <v>0</v>
      </c>
      <c r="N106" s="258">
        <v>60</v>
      </c>
    </row>
    <row r="107" spans="1:22" s="83" customFormat="1" ht="34.5" customHeight="1">
      <c r="A107" s="244" t="s">
        <v>614</v>
      </c>
      <c r="B107" s="84"/>
      <c r="C107" s="396"/>
      <c r="D107" s="397"/>
      <c r="E107" s="428"/>
      <c r="F107" s="429"/>
      <c r="G107" s="320" t="s">
        <v>47</v>
      </c>
      <c r="H107" s="322"/>
      <c r="I107" s="420"/>
      <c r="J107" s="256">
        <f t="shared" si="0"/>
        <v>60</v>
      </c>
      <c r="K107" s="237" t="str">
        <f t="shared" si="1"/>
        <v/>
      </c>
      <c r="L107" s="258">
        <v>0</v>
      </c>
      <c r="M107" s="258">
        <v>0</v>
      </c>
      <c r="N107" s="258">
        <v>60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60</v>
      </c>
      <c r="K109" s="237" t="str">
        <f t="shared" si="1"/>
        <v/>
      </c>
      <c r="L109" s="258">
        <v>0</v>
      </c>
      <c r="M109" s="258">
        <v>0</v>
      </c>
      <c r="N109" s="258">
        <v>60</v>
      </c>
    </row>
    <row r="110" spans="1:22" s="83" customFormat="1" ht="34.5" customHeight="1">
      <c r="A110" s="244" t="s">
        <v>614</v>
      </c>
      <c r="B110" s="84"/>
      <c r="C110" s="396"/>
      <c r="D110" s="397"/>
      <c r="E110" s="432"/>
      <c r="F110" s="433"/>
      <c r="G110" s="317" t="s">
        <v>47</v>
      </c>
      <c r="H110" s="319"/>
      <c r="I110" s="420"/>
      <c r="J110" s="256">
        <f t="shared" si="0"/>
        <v>60</v>
      </c>
      <c r="K110" s="237" t="str">
        <f t="shared" si="1"/>
        <v/>
      </c>
      <c r="L110" s="258">
        <v>0</v>
      </c>
      <c r="M110" s="258">
        <v>0</v>
      </c>
      <c r="N110" s="258">
        <v>60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1053</v>
      </c>
      <c r="N118" s="66" t="s">
        <v>1055</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1054</v>
      </c>
      <c r="N119" s="70" t="s">
        <v>1056</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c r="N121" s="98" t="s">
        <v>1042</v>
      </c>
    </row>
    <row r="122" spans="1:22" s="83" customFormat="1" ht="40.5" customHeight="1">
      <c r="A122" s="244" t="s">
        <v>619</v>
      </c>
      <c r="B122" s="1"/>
      <c r="C122" s="295"/>
      <c r="D122" s="297"/>
      <c r="E122" s="396"/>
      <c r="F122" s="418"/>
      <c r="G122" s="418"/>
      <c r="H122" s="397"/>
      <c r="I122" s="354"/>
      <c r="J122" s="101"/>
      <c r="K122" s="102"/>
      <c r="L122" s="98" t="s">
        <v>1043</v>
      </c>
      <c r="M122" s="98" t="s">
        <v>1044</v>
      </c>
      <c r="N122" s="98" t="s">
        <v>1043</v>
      </c>
    </row>
    <row r="123" spans="1:22" s="83" customFormat="1" ht="40.5" customHeight="1">
      <c r="A123" s="244" t="s">
        <v>620</v>
      </c>
      <c r="B123" s="1"/>
      <c r="C123" s="289"/>
      <c r="D123" s="290"/>
      <c r="E123" s="377"/>
      <c r="F123" s="378"/>
      <c r="G123" s="378"/>
      <c r="H123" s="379"/>
      <c r="I123" s="341"/>
      <c r="J123" s="105"/>
      <c r="K123" s="106"/>
      <c r="L123" s="98" t="s">
        <v>1044</v>
      </c>
      <c r="M123" s="98" t="s">
        <v>533</v>
      </c>
      <c r="N123" s="98" t="s">
        <v>533</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1053</v>
      </c>
      <c r="N129" s="66" t="s">
        <v>1055</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1054</v>
      </c>
      <c r="N130" s="70" t="s">
        <v>1056</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1051</v>
      </c>
      <c r="N131" s="98" t="s">
        <v>567</v>
      </c>
    </row>
    <row r="132" spans="1:22" s="83" customFormat="1" ht="34.5" customHeight="1">
      <c r="A132" s="244" t="s">
        <v>621</v>
      </c>
      <c r="B132" s="84"/>
      <c r="C132" s="295"/>
      <c r="D132" s="297"/>
      <c r="E132" s="320" t="s">
        <v>58</v>
      </c>
      <c r="F132" s="321"/>
      <c r="G132" s="321"/>
      <c r="H132" s="322"/>
      <c r="I132" s="389"/>
      <c r="J132" s="101"/>
      <c r="K132" s="102"/>
      <c r="L132" s="82">
        <v>32</v>
      </c>
      <c r="M132" s="82">
        <v>28</v>
      </c>
      <c r="N132" s="82">
        <v>60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1053</v>
      </c>
      <c r="N143" s="66" t="s">
        <v>1055</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1054</v>
      </c>
      <c r="N144" s="70" t="s">
        <v>1056</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60</v>
      </c>
      <c r="K152" s="264" t="str">
        <f t="shared" si="3"/>
        <v/>
      </c>
      <c r="L152" s="117">
        <v>60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row>
    <row r="158" spans="1:14" s="118" customFormat="1" ht="34.5" customHeight="1">
      <c r="A158" s="246" t="s">
        <v>661</v>
      </c>
      <c r="B158" s="115"/>
      <c r="C158" s="317" t="s">
        <v>567</v>
      </c>
      <c r="D158" s="318"/>
      <c r="E158" s="318"/>
      <c r="F158" s="318"/>
      <c r="G158" s="318"/>
      <c r="H158" s="319"/>
      <c r="I158" s="413"/>
      <c r="J158" s="263">
        <f t="shared" si="2"/>
        <v>43</v>
      </c>
      <c r="K158" s="264" t="str">
        <f t="shared" si="3"/>
        <v/>
      </c>
      <c r="L158" s="117">
        <v>0</v>
      </c>
      <c r="M158" s="117">
        <v>0</v>
      </c>
      <c r="N158" s="117">
        <v>43</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33</v>
      </c>
      <c r="K196" s="264" t="str">
        <f t="shared" si="5"/>
        <v/>
      </c>
      <c r="L196" s="117">
        <v>0</v>
      </c>
      <c r="M196" s="117">
        <v>33</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1053</v>
      </c>
      <c r="N226" s="66" t="s">
        <v>1055</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1054</v>
      </c>
      <c r="N227" s="70" t="s">
        <v>1056</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1053</v>
      </c>
      <c r="N234" s="66" t="s">
        <v>1055</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1054</v>
      </c>
      <c r="N235" s="70" t="s">
        <v>1056</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c r="N236" s="127"/>
    </row>
    <row r="237" spans="1:22" s="83" customFormat="1" ht="34.5" customHeight="1">
      <c r="A237" s="248" t="s">
        <v>627</v>
      </c>
      <c r="B237" s="119"/>
      <c r="C237" s="320" t="s">
        <v>130</v>
      </c>
      <c r="D237" s="321"/>
      <c r="E237" s="321"/>
      <c r="F237" s="321"/>
      <c r="G237" s="321"/>
      <c r="H237" s="322"/>
      <c r="I237" s="407"/>
      <c r="J237" s="260" t="s">
        <v>1047</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1053</v>
      </c>
      <c r="N244" s="66" t="s">
        <v>1055</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1054</v>
      </c>
      <c r="N245" s="70" t="s">
        <v>1056</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1053</v>
      </c>
      <c r="N253" s="66" t="s">
        <v>1055</v>
      </c>
      <c r="O253" s="8"/>
      <c r="P253" s="8"/>
      <c r="Q253" s="8"/>
      <c r="R253" s="8"/>
      <c r="S253" s="8"/>
      <c r="T253" s="8"/>
      <c r="U253" s="8"/>
      <c r="V253" s="8"/>
    </row>
    <row r="254" spans="1:22">
      <c r="A254" s="243"/>
      <c r="B254" s="1"/>
      <c r="C254" s="62"/>
      <c r="D254" s="3"/>
      <c r="F254" s="3"/>
      <c r="G254" s="3"/>
      <c r="H254" s="287"/>
      <c r="I254" s="67" t="s">
        <v>36</v>
      </c>
      <c r="J254" s="68"/>
      <c r="K254" s="79"/>
      <c r="L254" s="70" t="s">
        <v>1050</v>
      </c>
      <c r="M254" s="137" t="s">
        <v>1054</v>
      </c>
      <c r="N254" s="137" t="s">
        <v>1056</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1053</v>
      </c>
      <c r="N263" s="66" t="s">
        <v>1055</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1054</v>
      </c>
      <c r="N264" s="70" t="s">
        <v>1056</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6</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2.6</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15</v>
      </c>
      <c r="K269" s="81" t="str">
        <f t="shared" si="8"/>
        <v/>
      </c>
      <c r="L269" s="147">
        <v>9</v>
      </c>
      <c r="M269" s="147">
        <v>3</v>
      </c>
      <c r="N269" s="147">
        <v>3</v>
      </c>
    </row>
    <row r="270" spans="1:22" s="83" customFormat="1" ht="34.5" customHeight="1">
      <c r="A270" s="249" t="s">
        <v>725</v>
      </c>
      <c r="B270" s="120"/>
      <c r="C270" s="371"/>
      <c r="D270" s="371"/>
      <c r="E270" s="371"/>
      <c r="F270" s="371"/>
      <c r="G270" s="371" t="s">
        <v>148</v>
      </c>
      <c r="H270" s="371"/>
      <c r="I270" s="404"/>
      <c r="J270" s="266">
        <f t="shared" si="9"/>
        <v>0.4</v>
      </c>
      <c r="K270" s="81" t="str">
        <f t="shared" si="8"/>
        <v/>
      </c>
      <c r="L270" s="148">
        <v>0</v>
      </c>
      <c r="M270" s="148">
        <v>0.4</v>
      </c>
      <c r="N270" s="148">
        <v>0</v>
      </c>
    </row>
    <row r="271" spans="1:22" s="83" customFormat="1" ht="34.5" customHeight="1">
      <c r="A271" s="249" t="s">
        <v>726</v>
      </c>
      <c r="B271" s="120"/>
      <c r="C271" s="371" t="s">
        <v>151</v>
      </c>
      <c r="D271" s="372"/>
      <c r="E271" s="372"/>
      <c r="F271" s="372"/>
      <c r="G271" s="371" t="s">
        <v>146</v>
      </c>
      <c r="H271" s="371"/>
      <c r="I271" s="404"/>
      <c r="J271" s="266">
        <f t="shared" si="9"/>
        <v>21</v>
      </c>
      <c r="K271" s="81" t="str">
        <f t="shared" si="8"/>
        <v/>
      </c>
      <c r="L271" s="147">
        <v>6</v>
      </c>
      <c r="M271" s="147">
        <v>5</v>
      </c>
      <c r="N271" s="147">
        <v>10</v>
      </c>
    </row>
    <row r="272" spans="1:22" s="83" customFormat="1" ht="34.5" customHeight="1">
      <c r="A272" s="249" t="s">
        <v>726</v>
      </c>
      <c r="B272" s="120"/>
      <c r="C272" s="372"/>
      <c r="D272" s="372"/>
      <c r="E272" s="372"/>
      <c r="F272" s="372"/>
      <c r="G272" s="371" t="s">
        <v>148</v>
      </c>
      <c r="H272" s="371"/>
      <c r="I272" s="404"/>
      <c r="J272" s="266">
        <f t="shared" si="9"/>
        <v>1.4000000000000001</v>
      </c>
      <c r="K272" s="81" t="str">
        <f t="shared" si="8"/>
        <v/>
      </c>
      <c r="L272" s="148">
        <v>0.3</v>
      </c>
      <c r="M272" s="148">
        <v>0</v>
      </c>
      <c r="N272" s="148">
        <v>1.1000000000000001</v>
      </c>
    </row>
    <row r="273" spans="1:14" s="83" customFormat="1" ht="34.5" customHeight="1">
      <c r="A273" s="249" t="s">
        <v>727</v>
      </c>
      <c r="B273" s="120"/>
      <c r="C273" s="371" t="s">
        <v>152</v>
      </c>
      <c r="D273" s="372"/>
      <c r="E273" s="372"/>
      <c r="F273" s="372"/>
      <c r="G273" s="371" t="s">
        <v>146</v>
      </c>
      <c r="H273" s="371"/>
      <c r="I273" s="404"/>
      <c r="J273" s="266">
        <f t="shared" si="9"/>
        <v>17</v>
      </c>
      <c r="K273" s="81" t="str">
        <f t="shared" si="8"/>
        <v/>
      </c>
      <c r="L273" s="147">
        <v>0</v>
      </c>
      <c r="M273" s="147">
        <v>7</v>
      </c>
      <c r="N273" s="147">
        <v>10</v>
      </c>
    </row>
    <row r="274" spans="1:14" s="83" customFormat="1" ht="34.5" customHeight="1">
      <c r="A274" s="249" t="s">
        <v>727</v>
      </c>
      <c r="B274" s="120"/>
      <c r="C274" s="372"/>
      <c r="D274" s="372"/>
      <c r="E274" s="372"/>
      <c r="F274" s="372"/>
      <c r="G274" s="371" t="s">
        <v>148</v>
      </c>
      <c r="H274" s="371"/>
      <c r="I274" s="404"/>
      <c r="J274" s="266">
        <f t="shared" si="9"/>
        <v>4.5</v>
      </c>
      <c r="K274" s="81" t="str">
        <f t="shared" si="8"/>
        <v/>
      </c>
      <c r="L274" s="148">
        <v>0.4</v>
      </c>
      <c r="M274" s="148">
        <v>0</v>
      </c>
      <c r="N274" s="148">
        <v>4.0999999999999996</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2</v>
      </c>
      <c r="K277" s="81" t="str">
        <f t="shared" si="8"/>
        <v/>
      </c>
      <c r="L277" s="147">
        <v>0</v>
      </c>
      <c r="M277" s="147">
        <v>2</v>
      </c>
      <c r="N277" s="147">
        <v>0</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1</v>
      </c>
      <c r="K279" s="81" t="str">
        <f t="shared" si="8"/>
        <v/>
      </c>
      <c r="L279" s="147">
        <v>0</v>
      </c>
      <c r="M279" s="147">
        <v>1</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4</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3</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1</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1.4</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3</v>
      </c>
      <c r="M299" s="147">
        <v>3</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1.6</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4</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3</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4</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1053</v>
      </c>
      <c r="N322" s="66" t="s">
        <v>1055</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1054</v>
      </c>
      <c r="N323" s="137" t="s">
        <v>1056</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row>
    <row r="328" spans="1:22" s="83" customFormat="1" ht="34.5" customHeight="1">
      <c r="A328" s="249" t="s">
        <v>747</v>
      </c>
      <c r="B328" s="159"/>
      <c r="C328" s="371"/>
      <c r="D328" s="371"/>
      <c r="E328" s="371"/>
      <c r="F328" s="372"/>
      <c r="G328" s="372"/>
      <c r="H328" s="288" t="s">
        <v>174</v>
      </c>
      <c r="I328" s="354"/>
      <c r="J328" s="267">
        <v>0</v>
      </c>
      <c r="K328" s="81"/>
      <c r="L328" s="269"/>
      <c r="M328" s="161"/>
      <c r="N328" s="161"/>
    </row>
    <row r="329" spans="1:22" s="83" customFormat="1" ht="34.5" customHeight="1">
      <c r="A329" s="249" t="s">
        <v>750</v>
      </c>
      <c r="B329" s="159"/>
      <c r="C329" s="371"/>
      <c r="D329" s="371"/>
      <c r="E329" s="371"/>
      <c r="F329" s="372"/>
      <c r="G329" s="371" t="s">
        <v>176</v>
      </c>
      <c r="H329" s="288" t="s">
        <v>173</v>
      </c>
      <c r="I329" s="354"/>
      <c r="J329" s="266">
        <v>2</v>
      </c>
      <c r="K329" s="81"/>
      <c r="L329" s="269"/>
      <c r="M329" s="161"/>
      <c r="N329" s="161"/>
    </row>
    <row r="330" spans="1:22" s="83" customFormat="1" ht="34.5" customHeight="1">
      <c r="A330" s="249" t="s">
        <v>750</v>
      </c>
      <c r="B330" s="159"/>
      <c r="C330" s="371"/>
      <c r="D330" s="371"/>
      <c r="E330" s="371"/>
      <c r="F330" s="372"/>
      <c r="G330" s="372"/>
      <c r="H330" s="288" t="s">
        <v>174</v>
      </c>
      <c r="I330" s="354"/>
      <c r="J330" s="267">
        <v>0</v>
      </c>
      <c r="K330" s="81"/>
      <c r="L330" s="269"/>
      <c r="M330" s="161"/>
      <c r="N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1053</v>
      </c>
      <c r="N342" s="66" t="s">
        <v>1055</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1054</v>
      </c>
      <c r="N343" s="137" t="s">
        <v>1056</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row>
    <row r="345" spans="1:22" s="83" customFormat="1" ht="34.5" customHeight="1">
      <c r="A345" s="249" t="s">
        <v>755</v>
      </c>
      <c r="B345" s="159"/>
      <c r="C345" s="396"/>
      <c r="D345" s="397"/>
      <c r="E345" s="399"/>
      <c r="F345" s="399"/>
      <c r="G345" s="320" t="s">
        <v>184</v>
      </c>
      <c r="H345" s="322"/>
      <c r="I345" s="354"/>
      <c r="J345" s="271">
        <v>1</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0</v>
      </c>
      <c r="K349" s="81"/>
      <c r="L349" s="269"/>
      <c r="M349" s="161"/>
      <c r="N349" s="161"/>
    </row>
    <row r="350" spans="1:22" s="83" customFormat="1" ht="34.5" customHeight="1">
      <c r="A350" s="249" t="s">
        <v>760</v>
      </c>
      <c r="B350" s="159"/>
      <c r="C350" s="394"/>
      <c r="D350" s="395"/>
      <c r="E350" s="320" t="s">
        <v>190</v>
      </c>
      <c r="F350" s="321"/>
      <c r="G350" s="321"/>
      <c r="H350" s="322"/>
      <c r="I350" s="341"/>
      <c r="J350" s="271">
        <v>1</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1053</v>
      </c>
      <c r="N367" s="66" t="s">
        <v>1055</v>
      </c>
    </row>
    <row r="368" spans="1:22" s="118" customFormat="1" ht="20.25" customHeight="1">
      <c r="A368" s="243"/>
      <c r="B368" s="1"/>
      <c r="C368" s="3"/>
      <c r="D368" s="3"/>
      <c r="E368" s="3"/>
      <c r="F368" s="3"/>
      <c r="G368" s="3"/>
      <c r="H368" s="287"/>
      <c r="I368" s="67" t="s">
        <v>36</v>
      </c>
      <c r="J368" s="170"/>
      <c r="K368" s="79"/>
      <c r="L368" s="137" t="s">
        <v>1050</v>
      </c>
      <c r="M368" s="137" t="s">
        <v>1054</v>
      </c>
      <c r="N368" s="137" t="s">
        <v>1056</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1053</v>
      </c>
      <c r="N390" s="66" t="s">
        <v>1055</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1054</v>
      </c>
      <c r="N391" s="70" t="s">
        <v>1056</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674</v>
      </c>
      <c r="K392" s="81" t="str">
        <f t="shared" ref="K392:K397" si="12">IF(OR(COUNTIF(L392:N392,"未確認")&gt;0,COUNTIF(L392:N392,"~*")&gt;0),"※","")</f>
        <v/>
      </c>
      <c r="L392" s="147">
        <v>509</v>
      </c>
      <c r="M392" s="147">
        <v>142</v>
      </c>
      <c r="N392" s="147">
        <v>23</v>
      </c>
    </row>
    <row r="393" spans="1:22" s="83" customFormat="1" ht="34.5" customHeight="1">
      <c r="A393" s="249" t="s">
        <v>773</v>
      </c>
      <c r="B393" s="84"/>
      <c r="C393" s="370"/>
      <c r="D393" s="380"/>
      <c r="E393" s="320" t="s">
        <v>224</v>
      </c>
      <c r="F393" s="321"/>
      <c r="G393" s="321"/>
      <c r="H393" s="322"/>
      <c r="I393" s="343"/>
      <c r="J393" s="140">
        <f t="shared" si="11"/>
        <v>260</v>
      </c>
      <c r="K393" s="81" t="str">
        <f t="shared" si="12"/>
        <v/>
      </c>
      <c r="L393" s="147">
        <v>95</v>
      </c>
      <c r="M393" s="147">
        <v>142</v>
      </c>
      <c r="N393" s="147">
        <v>23</v>
      </c>
    </row>
    <row r="394" spans="1:22" s="83" customFormat="1" ht="34.5" customHeight="1">
      <c r="A394" s="250" t="s">
        <v>774</v>
      </c>
      <c r="B394" s="84"/>
      <c r="C394" s="370"/>
      <c r="D394" s="381"/>
      <c r="E394" s="320" t="s">
        <v>225</v>
      </c>
      <c r="F394" s="321"/>
      <c r="G394" s="321"/>
      <c r="H394" s="322"/>
      <c r="I394" s="343"/>
      <c r="J394" s="140">
        <f t="shared" si="11"/>
        <v>130</v>
      </c>
      <c r="K394" s="81" t="str">
        <f t="shared" si="12"/>
        <v/>
      </c>
      <c r="L394" s="147">
        <v>130</v>
      </c>
      <c r="M394" s="147">
        <v>0</v>
      </c>
      <c r="N394" s="147">
        <v>0</v>
      </c>
    </row>
    <row r="395" spans="1:22" s="83" customFormat="1" ht="34.5" customHeight="1">
      <c r="A395" s="250" t="s">
        <v>775</v>
      </c>
      <c r="B395" s="84"/>
      <c r="C395" s="370"/>
      <c r="D395" s="382"/>
      <c r="E395" s="320" t="s">
        <v>226</v>
      </c>
      <c r="F395" s="321"/>
      <c r="G395" s="321"/>
      <c r="H395" s="322"/>
      <c r="I395" s="343"/>
      <c r="J395" s="140">
        <f t="shared" si="11"/>
        <v>284</v>
      </c>
      <c r="K395" s="81" t="str">
        <f t="shared" si="12"/>
        <v/>
      </c>
      <c r="L395" s="147">
        <v>284</v>
      </c>
      <c r="M395" s="147">
        <v>0</v>
      </c>
      <c r="N395" s="147">
        <v>0</v>
      </c>
    </row>
    <row r="396" spans="1:22" s="83" customFormat="1" ht="34.5" customHeight="1">
      <c r="A396" s="250" t="s">
        <v>776</v>
      </c>
      <c r="B396" s="1"/>
      <c r="C396" s="370"/>
      <c r="D396" s="320" t="s">
        <v>227</v>
      </c>
      <c r="E396" s="321"/>
      <c r="F396" s="321"/>
      <c r="G396" s="321"/>
      <c r="H396" s="322"/>
      <c r="I396" s="343"/>
      <c r="J396" s="140">
        <f t="shared" si="11"/>
        <v>30610</v>
      </c>
      <c r="K396" s="81" t="str">
        <f t="shared" si="12"/>
        <v/>
      </c>
      <c r="L396" s="147">
        <v>7837</v>
      </c>
      <c r="M396" s="147">
        <v>6990</v>
      </c>
      <c r="N396" s="147">
        <v>15783</v>
      </c>
    </row>
    <row r="397" spans="1:22" s="83" customFormat="1" ht="34.5" customHeight="1">
      <c r="A397" s="250" t="s">
        <v>777</v>
      </c>
      <c r="B397" s="119"/>
      <c r="C397" s="370"/>
      <c r="D397" s="320" t="s">
        <v>228</v>
      </c>
      <c r="E397" s="321"/>
      <c r="F397" s="321"/>
      <c r="G397" s="321"/>
      <c r="H397" s="322"/>
      <c r="I397" s="344"/>
      <c r="J397" s="140">
        <f t="shared" si="11"/>
        <v>690</v>
      </c>
      <c r="K397" s="81" t="str">
        <f t="shared" si="12"/>
        <v/>
      </c>
      <c r="L397" s="147">
        <v>505</v>
      </c>
      <c r="M397" s="147">
        <v>152</v>
      </c>
      <c r="N397" s="147">
        <v>33</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1053</v>
      </c>
      <c r="N403" s="66" t="s">
        <v>1055</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1054</v>
      </c>
      <c r="N404" s="70" t="s">
        <v>1056</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674</v>
      </c>
      <c r="K405" s="81" t="str">
        <f t="shared" ref="K405:K422" si="14">IF(OR(COUNTIF(L405:N405,"未確認")&gt;0,COUNTIF(L405:N405,"~*")&gt;0),"※","")</f>
        <v/>
      </c>
      <c r="L405" s="147">
        <v>509</v>
      </c>
      <c r="M405" s="147">
        <v>142</v>
      </c>
      <c r="N405" s="147">
        <v>23</v>
      </c>
    </row>
    <row r="406" spans="1:22" s="83" customFormat="1" ht="34.5" customHeight="1">
      <c r="A406" s="251" t="s">
        <v>779</v>
      </c>
      <c r="B406" s="119"/>
      <c r="C406" s="369"/>
      <c r="D406" s="375" t="s">
        <v>233</v>
      </c>
      <c r="E406" s="377" t="s">
        <v>234</v>
      </c>
      <c r="F406" s="378"/>
      <c r="G406" s="378"/>
      <c r="H406" s="379"/>
      <c r="I406" s="361"/>
      <c r="J406" s="140">
        <f t="shared" si="13"/>
        <v>173</v>
      </c>
      <c r="K406" s="81" t="str">
        <f t="shared" si="14"/>
        <v/>
      </c>
      <c r="L406" s="147">
        <v>8</v>
      </c>
      <c r="M406" s="147">
        <v>142</v>
      </c>
      <c r="N406" s="147">
        <v>23</v>
      </c>
    </row>
    <row r="407" spans="1:22" s="83" customFormat="1" ht="34.5" customHeight="1">
      <c r="A407" s="251" t="s">
        <v>780</v>
      </c>
      <c r="B407" s="119"/>
      <c r="C407" s="369"/>
      <c r="D407" s="369"/>
      <c r="E407" s="320" t="s">
        <v>235</v>
      </c>
      <c r="F407" s="321"/>
      <c r="G407" s="321"/>
      <c r="H407" s="322"/>
      <c r="I407" s="361"/>
      <c r="J407" s="140">
        <f t="shared" si="13"/>
        <v>410</v>
      </c>
      <c r="K407" s="81" t="str">
        <f t="shared" si="14"/>
        <v/>
      </c>
      <c r="L407" s="147">
        <v>410</v>
      </c>
      <c r="M407" s="147">
        <v>0</v>
      </c>
      <c r="N407" s="147">
        <v>0</v>
      </c>
    </row>
    <row r="408" spans="1:22" s="83" customFormat="1" ht="34.5" customHeight="1">
      <c r="A408" s="251" t="s">
        <v>781</v>
      </c>
      <c r="B408" s="119"/>
      <c r="C408" s="369"/>
      <c r="D408" s="369"/>
      <c r="E408" s="320" t="s">
        <v>236</v>
      </c>
      <c r="F408" s="321"/>
      <c r="G408" s="321"/>
      <c r="H408" s="322"/>
      <c r="I408" s="361"/>
      <c r="J408" s="140">
        <f t="shared" si="13"/>
        <v>88</v>
      </c>
      <c r="K408" s="81" t="str">
        <f t="shared" si="14"/>
        <v/>
      </c>
      <c r="L408" s="147">
        <v>88</v>
      </c>
      <c r="M408" s="147">
        <v>0</v>
      </c>
      <c r="N408" s="147">
        <v>0</v>
      </c>
    </row>
    <row r="409" spans="1:22" s="83" customFormat="1" ht="34.5" customHeight="1">
      <c r="A409" s="251" t="s">
        <v>782</v>
      </c>
      <c r="B409" s="119"/>
      <c r="C409" s="369"/>
      <c r="D409" s="369"/>
      <c r="E409" s="317" t="s">
        <v>989</v>
      </c>
      <c r="F409" s="318"/>
      <c r="G409" s="318"/>
      <c r="H409" s="319"/>
      <c r="I409" s="361"/>
      <c r="J409" s="140">
        <f t="shared" si="13"/>
        <v>3</v>
      </c>
      <c r="K409" s="81" t="str">
        <f t="shared" si="14"/>
        <v/>
      </c>
      <c r="L409" s="147">
        <v>3</v>
      </c>
      <c r="M409" s="147">
        <v>0</v>
      </c>
      <c r="N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690</v>
      </c>
      <c r="K413" s="81" t="str">
        <f t="shared" si="14"/>
        <v/>
      </c>
      <c r="L413" s="147">
        <v>505</v>
      </c>
      <c r="M413" s="147">
        <v>152</v>
      </c>
      <c r="N413" s="147">
        <v>33</v>
      </c>
    </row>
    <row r="414" spans="1:22" s="83" customFormat="1" ht="34.5" customHeight="1">
      <c r="A414" s="251" t="s">
        <v>787</v>
      </c>
      <c r="B414" s="119"/>
      <c r="C414" s="369"/>
      <c r="D414" s="375" t="s">
        <v>240</v>
      </c>
      <c r="E414" s="377" t="s">
        <v>241</v>
      </c>
      <c r="F414" s="378"/>
      <c r="G414" s="378"/>
      <c r="H414" s="379"/>
      <c r="I414" s="361"/>
      <c r="J414" s="140">
        <f t="shared" si="13"/>
        <v>173</v>
      </c>
      <c r="K414" s="81" t="str">
        <f t="shared" si="14"/>
        <v/>
      </c>
      <c r="L414" s="147">
        <v>165</v>
      </c>
      <c r="M414" s="147">
        <v>6</v>
      </c>
      <c r="N414" s="147">
        <v>2</v>
      </c>
    </row>
    <row r="415" spans="1:22" s="83" customFormat="1" ht="34.5" customHeight="1">
      <c r="A415" s="251" t="s">
        <v>788</v>
      </c>
      <c r="B415" s="119"/>
      <c r="C415" s="369"/>
      <c r="D415" s="369"/>
      <c r="E415" s="320" t="s">
        <v>242</v>
      </c>
      <c r="F415" s="321"/>
      <c r="G415" s="321"/>
      <c r="H415" s="322"/>
      <c r="I415" s="361"/>
      <c r="J415" s="140">
        <f t="shared" si="13"/>
        <v>370</v>
      </c>
      <c r="K415" s="81" t="str">
        <f t="shared" si="14"/>
        <v/>
      </c>
      <c r="L415" s="147">
        <v>260</v>
      </c>
      <c r="M415" s="147">
        <v>110</v>
      </c>
      <c r="N415" s="147">
        <v>0</v>
      </c>
    </row>
    <row r="416" spans="1:22" s="83" customFormat="1" ht="34.5" customHeight="1">
      <c r="A416" s="251" t="s">
        <v>789</v>
      </c>
      <c r="B416" s="119"/>
      <c r="C416" s="369"/>
      <c r="D416" s="369"/>
      <c r="E416" s="320" t="s">
        <v>243</v>
      </c>
      <c r="F416" s="321"/>
      <c r="G416" s="321"/>
      <c r="H416" s="322"/>
      <c r="I416" s="361"/>
      <c r="J416" s="140">
        <f t="shared" si="13"/>
        <v>52</v>
      </c>
      <c r="K416" s="81" t="str">
        <f t="shared" si="14"/>
        <v/>
      </c>
      <c r="L416" s="147">
        <v>41</v>
      </c>
      <c r="M416" s="147">
        <v>6</v>
      </c>
      <c r="N416" s="147">
        <v>5</v>
      </c>
    </row>
    <row r="417" spans="1:22" s="83" customFormat="1" ht="34.5" customHeight="1">
      <c r="A417" s="251" t="s">
        <v>790</v>
      </c>
      <c r="B417" s="119"/>
      <c r="C417" s="369"/>
      <c r="D417" s="369"/>
      <c r="E417" s="320" t="s">
        <v>244</v>
      </c>
      <c r="F417" s="321"/>
      <c r="G417" s="321"/>
      <c r="H417" s="322"/>
      <c r="I417" s="361"/>
      <c r="J417" s="140">
        <f t="shared" si="13"/>
        <v>35</v>
      </c>
      <c r="K417" s="81" t="str">
        <f t="shared" si="14"/>
        <v/>
      </c>
      <c r="L417" s="147">
        <v>12</v>
      </c>
      <c r="M417" s="147">
        <v>23</v>
      </c>
      <c r="N417" s="147">
        <v>0</v>
      </c>
    </row>
    <row r="418" spans="1:22" s="83" customFormat="1" ht="34.5" customHeight="1">
      <c r="A418" s="251" t="s">
        <v>791</v>
      </c>
      <c r="B418" s="119"/>
      <c r="C418" s="369"/>
      <c r="D418" s="369"/>
      <c r="E418" s="320" t="s">
        <v>245</v>
      </c>
      <c r="F418" s="321"/>
      <c r="G418" s="321"/>
      <c r="H418" s="322"/>
      <c r="I418" s="361"/>
      <c r="J418" s="140">
        <f t="shared" si="13"/>
        <v>3</v>
      </c>
      <c r="K418" s="81" t="str">
        <f t="shared" si="14"/>
        <v/>
      </c>
      <c r="L418" s="147">
        <v>1</v>
      </c>
      <c r="M418" s="147">
        <v>1</v>
      </c>
      <c r="N418" s="147">
        <v>1</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14</v>
      </c>
      <c r="K420" s="81" t="str">
        <f t="shared" si="14"/>
        <v/>
      </c>
      <c r="L420" s="147">
        <v>8</v>
      </c>
      <c r="M420" s="147">
        <v>6</v>
      </c>
      <c r="N420" s="147">
        <v>0</v>
      </c>
    </row>
    <row r="421" spans="1:22" s="83" customFormat="1" ht="34.5" customHeight="1">
      <c r="A421" s="251" t="s">
        <v>794</v>
      </c>
      <c r="B421" s="119"/>
      <c r="C421" s="369"/>
      <c r="D421" s="369"/>
      <c r="E421" s="320" t="s">
        <v>247</v>
      </c>
      <c r="F421" s="321"/>
      <c r="G421" s="321"/>
      <c r="H421" s="322"/>
      <c r="I421" s="361"/>
      <c r="J421" s="140">
        <f t="shared" si="13"/>
        <v>43</v>
      </c>
      <c r="K421" s="81" t="str">
        <f t="shared" si="14"/>
        <v/>
      </c>
      <c r="L421" s="147">
        <v>18</v>
      </c>
      <c r="M421" s="147">
        <v>0</v>
      </c>
      <c r="N421" s="147">
        <v>25</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1053</v>
      </c>
      <c r="N428" s="66" t="s">
        <v>1055</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1054</v>
      </c>
      <c r="N429" s="70" t="s">
        <v>1056</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517</v>
      </c>
      <c r="K430" s="193" t="str">
        <f>IF(OR(COUNTIF(L430:N430,"未確認")&gt;0,COUNTIF(L430:N430,"~*")&gt;0),"※","")</f>
        <v/>
      </c>
      <c r="L430" s="147">
        <v>340</v>
      </c>
      <c r="M430" s="147">
        <v>146</v>
      </c>
      <c r="N430" s="147">
        <v>31</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282</v>
      </c>
      <c r="K431" s="193" t="str">
        <f>IF(OR(COUNTIF(L431:N431,"未確認")&gt;0,COUNTIF(L431:N431,"~*")&gt;0),"※","")</f>
        <v/>
      </c>
      <c r="L431" s="147">
        <v>190</v>
      </c>
      <c r="M431" s="147">
        <v>92</v>
      </c>
      <c r="N431" s="147">
        <v>0</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18</v>
      </c>
      <c r="K432" s="193" t="str">
        <f>IF(OR(COUNTIF(L432:N432,"未確認")&gt;0,COUNTIF(L432:N432,"~*")&gt;0),"※","")</f>
        <v/>
      </c>
      <c r="L432" s="147">
        <v>13</v>
      </c>
      <c r="M432" s="147">
        <v>5</v>
      </c>
      <c r="N432" s="147">
        <v>0</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145</v>
      </c>
      <c r="K433" s="193" t="str">
        <f>IF(OR(COUNTIF(L433:N433,"未確認")&gt;0,COUNTIF(L433:N433,"~*")&gt;0),"※","")</f>
        <v/>
      </c>
      <c r="L433" s="147">
        <v>80</v>
      </c>
      <c r="M433" s="147">
        <v>34</v>
      </c>
      <c r="N433" s="147">
        <v>31</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72</v>
      </c>
      <c r="K434" s="193" t="str">
        <f>IF(OR(COUNTIF(L434:N434,"未確認")&gt;0,COUNTIF(L434:N434,"~*")&gt;0),"※","")</f>
        <v/>
      </c>
      <c r="L434" s="147">
        <v>57</v>
      </c>
      <c r="M434" s="147">
        <v>15</v>
      </c>
      <c r="N434" s="147">
        <v>0</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1053</v>
      </c>
      <c r="N441" s="66" t="s">
        <v>1055</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1054</v>
      </c>
      <c r="N442" s="70" t="s">
        <v>1056</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1053</v>
      </c>
      <c r="N466" s="66" t="s">
        <v>1055</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1054</v>
      </c>
      <c r="N467" s="70" t="s">
        <v>1056</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IF(SUM(L468:N468)=0,IF(COUNTIF(L468:N468,"未確認")&gt;0,"未確認",IF(COUNTIF(L468:N468,"*")&gt;0,"*",SUM(L468:N468))),SUM(L468:N468))</f>
        <v>*</v>
      </c>
      <c r="K468" s="201" t="str">
        <f t="shared" ref="K468:K475" si="16">IF(OR(COUNTIF(L468:N468,"未確認")&gt;0,COUNTIF(L468:N468,"*")&gt;0),"※","")</f>
        <v>※</v>
      </c>
      <c r="L468" s="117" t="s">
        <v>541</v>
      </c>
      <c r="M468" s="117">
        <v>0</v>
      </c>
      <c r="N468" s="117">
        <v>0</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IF(SUM(L469:N469)=0,IF(COUNTIF(L469:N469,"未確認")&gt;0,"未確認",IF(COUNTIF(L469:N469,"~*")&gt;0,"*",SUM(L469:N469))),SUM(L469:N469))</f>
        <v>0</v>
      </c>
      <c r="K469" s="201" t="str">
        <f t="shared" si="16"/>
        <v/>
      </c>
      <c r="L469" s="117">
        <v>0</v>
      </c>
      <c r="M469" s="117">
        <v>0</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t="s">
        <v>541</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IF(OR(COUNTIF(L477:N477,"未確認")&gt;0,COUNTIF(L477:N477,"*")&gt;0),"※","")</f>
        <v>※</v>
      </c>
      <c r="L477" s="117" t="s">
        <v>541</v>
      </c>
      <c r="M477" s="117">
        <v>0</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IF(SUM(L481:N481)=0,IF(COUNTIF(L481:N481,"未確認")&gt;0,"未確認",IF(COUNTIF(L481:N481,"*")&gt;0,"*",SUM(L481:N481))),SUM(L481:N481))</f>
        <v>0</v>
      </c>
      <c r="K481" s="201" t="str">
        <f t="shared" si="18"/>
        <v/>
      </c>
      <c r="L481" s="117">
        <v>0</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1053</v>
      </c>
      <c r="N502" s="66" t="s">
        <v>1055</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1054</v>
      </c>
      <c r="N503" s="70" t="s">
        <v>1056</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1053</v>
      </c>
      <c r="N514" s="66" t="s">
        <v>1055</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1054</v>
      </c>
      <c r="N515" s="70" t="s">
        <v>1056</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1053</v>
      </c>
      <c r="N520" s="66" t="s">
        <v>1055</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1054</v>
      </c>
      <c r="N521" s="70" t="s">
        <v>1056</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1053</v>
      </c>
      <c r="N525" s="66" t="s">
        <v>1055</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1054</v>
      </c>
      <c r="N526" s="70" t="s">
        <v>1056</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1053</v>
      </c>
      <c r="N530" s="66" t="s">
        <v>1055</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1054</v>
      </c>
      <c r="N531" s="70" t="s">
        <v>1056</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1053</v>
      </c>
      <c r="N543" s="66" t="s">
        <v>1055</v>
      </c>
    </row>
    <row r="544" spans="1:22" s="1" customFormat="1" ht="20.25" customHeight="1">
      <c r="A544" s="243"/>
      <c r="C544" s="62"/>
      <c r="D544" s="3"/>
      <c r="E544" s="3"/>
      <c r="F544" s="3"/>
      <c r="G544" s="3"/>
      <c r="H544" s="287"/>
      <c r="I544" s="67" t="s">
        <v>36</v>
      </c>
      <c r="J544" s="68"/>
      <c r="K544" s="186"/>
      <c r="L544" s="70" t="s">
        <v>1050</v>
      </c>
      <c r="M544" s="70" t="s">
        <v>1054</v>
      </c>
      <c r="N544" s="70" t="s">
        <v>1056</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1048</v>
      </c>
      <c r="M558" s="211" t="s">
        <v>1052</v>
      </c>
      <c r="N558" s="211" t="s">
        <v>1052</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v>8.1999999999999993</v>
      </c>
      <c r="M560" s="211" t="s">
        <v>533</v>
      </c>
      <c r="N560" s="211" t="s">
        <v>533</v>
      </c>
    </row>
    <row r="561" spans="1:14" s="91" customFormat="1" ht="34.5" customHeight="1">
      <c r="A561" s="251" t="s">
        <v>871</v>
      </c>
      <c r="B561" s="119"/>
      <c r="C561" s="209"/>
      <c r="D561" s="331" t="s">
        <v>377</v>
      </c>
      <c r="E561" s="342"/>
      <c r="F561" s="342"/>
      <c r="G561" s="342"/>
      <c r="H561" s="332"/>
      <c r="I561" s="343"/>
      <c r="J561" s="207"/>
      <c r="K561" s="210"/>
      <c r="L561" s="211">
        <v>3.3</v>
      </c>
      <c r="M561" s="211" t="s">
        <v>533</v>
      </c>
      <c r="N561" s="211" t="s">
        <v>533</v>
      </c>
    </row>
    <row r="562" spans="1:14" s="91" customFormat="1" ht="34.5" customHeight="1">
      <c r="A562" s="251" t="s">
        <v>872</v>
      </c>
      <c r="B562" s="119"/>
      <c r="C562" s="209"/>
      <c r="D562" s="331" t="s">
        <v>992</v>
      </c>
      <c r="E562" s="342"/>
      <c r="F562" s="342"/>
      <c r="G562" s="342"/>
      <c r="H562" s="332"/>
      <c r="I562" s="343"/>
      <c r="J562" s="207"/>
      <c r="K562" s="210"/>
      <c r="L562" s="211">
        <v>1.6</v>
      </c>
      <c r="M562" s="211" t="s">
        <v>533</v>
      </c>
      <c r="N562" s="211" t="s">
        <v>533</v>
      </c>
    </row>
    <row r="563" spans="1:14" s="91" customFormat="1" ht="34.5" customHeight="1">
      <c r="A563" s="251" t="s">
        <v>873</v>
      </c>
      <c r="B563" s="119"/>
      <c r="C563" s="209"/>
      <c r="D563" s="331" t="s">
        <v>379</v>
      </c>
      <c r="E563" s="342"/>
      <c r="F563" s="342"/>
      <c r="G563" s="342"/>
      <c r="H563" s="332"/>
      <c r="I563" s="343"/>
      <c r="J563" s="207"/>
      <c r="K563" s="210"/>
      <c r="L563" s="211">
        <v>0.4</v>
      </c>
      <c r="M563" s="211" t="s">
        <v>533</v>
      </c>
      <c r="N563" s="211" t="s">
        <v>533</v>
      </c>
    </row>
    <row r="564" spans="1:14" s="91" customFormat="1" ht="34.5" customHeight="1">
      <c r="A564" s="251" t="s">
        <v>874</v>
      </c>
      <c r="B564" s="119"/>
      <c r="C564" s="209"/>
      <c r="D564" s="331" t="s">
        <v>380</v>
      </c>
      <c r="E564" s="342"/>
      <c r="F564" s="342"/>
      <c r="G564" s="342"/>
      <c r="H564" s="332"/>
      <c r="I564" s="343"/>
      <c r="J564" s="207"/>
      <c r="K564" s="210"/>
      <c r="L564" s="211">
        <v>0</v>
      </c>
      <c r="M564" s="211" t="s">
        <v>533</v>
      </c>
      <c r="N564" s="211" t="s">
        <v>533</v>
      </c>
    </row>
    <row r="565" spans="1:14" s="91" customFormat="1" ht="34.5" customHeight="1">
      <c r="A565" s="251" t="s">
        <v>875</v>
      </c>
      <c r="B565" s="119"/>
      <c r="C565" s="280"/>
      <c r="D565" s="331" t="s">
        <v>869</v>
      </c>
      <c r="E565" s="342"/>
      <c r="F565" s="342"/>
      <c r="G565" s="342"/>
      <c r="H565" s="332"/>
      <c r="I565" s="343"/>
      <c r="J565" s="207"/>
      <c r="K565" s="210"/>
      <c r="L565" s="211">
        <v>0</v>
      </c>
      <c r="M565" s="211" t="s">
        <v>533</v>
      </c>
      <c r="N565" s="211" t="s">
        <v>533</v>
      </c>
    </row>
    <row r="566" spans="1:14" s="91" customFormat="1" ht="34.5" customHeight="1">
      <c r="A566" s="251" t="s">
        <v>876</v>
      </c>
      <c r="B566" s="119"/>
      <c r="C566" s="285"/>
      <c r="D566" s="331" t="s">
        <v>993</v>
      </c>
      <c r="E566" s="342"/>
      <c r="F566" s="342"/>
      <c r="G566" s="342"/>
      <c r="H566" s="332"/>
      <c r="I566" s="343"/>
      <c r="J566" s="213"/>
      <c r="K566" s="214"/>
      <c r="L566" s="211">
        <v>2</v>
      </c>
      <c r="M566" s="211" t="s">
        <v>533</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t="s">
        <v>533</v>
      </c>
      <c r="N568" s="211" t="s">
        <v>533</v>
      </c>
    </row>
    <row r="569" spans="1:14" s="91" customFormat="1" ht="34.5" customHeight="1">
      <c r="A569" s="251" t="s">
        <v>878</v>
      </c>
      <c r="B569" s="119"/>
      <c r="C569" s="209"/>
      <c r="D569" s="331" t="s">
        <v>377</v>
      </c>
      <c r="E569" s="342"/>
      <c r="F569" s="342"/>
      <c r="G569" s="342"/>
      <c r="H569" s="332"/>
      <c r="I569" s="343"/>
      <c r="J569" s="207"/>
      <c r="K569" s="210"/>
      <c r="L569" s="211" t="s">
        <v>533</v>
      </c>
      <c r="M569" s="211" t="s">
        <v>533</v>
      </c>
      <c r="N569" s="211" t="s">
        <v>533</v>
      </c>
    </row>
    <row r="570" spans="1:14" s="91" customFormat="1" ht="34.5" customHeight="1">
      <c r="A570" s="251" t="s">
        <v>879</v>
      </c>
      <c r="B570" s="119"/>
      <c r="C570" s="209"/>
      <c r="D570" s="331" t="s">
        <v>992</v>
      </c>
      <c r="E570" s="342"/>
      <c r="F570" s="342"/>
      <c r="G570" s="342"/>
      <c r="H570" s="332"/>
      <c r="I570" s="343"/>
      <c r="J570" s="207"/>
      <c r="K570" s="210"/>
      <c r="L570" s="211" t="s">
        <v>533</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t="s">
        <v>533</v>
      </c>
      <c r="M571" s="211" t="s">
        <v>533</v>
      </c>
      <c r="N571" s="211" t="s">
        <v>533</v>
      </c>
    </row>
    <row r="572" spans="1:14" s="91" customFormat="1" ht="34.5" customHeight="1">
      <c r="A572" s="251" t="s">
        <v>881</v>
      </c>
      <c r="B572" s="119"/>
      <c r="C572" s="209"/>
      <c r="D572" s="331" t="s">
        <v>380</v>
      </c>
      <c r="E572" s="342"/>
      <c r="F572" s="342"/>
      <c r="G572" s="342"/>
      <c r="H572" s="332"/>
      <c r="I572" s="343"/>
      <c r="J572" s="207"/>
      <c r="K572" s="210"/>
      <c r="L572" s="211" t="s">
        <v>533</v>
      </c>
      <c r="M572" s="211" t="s">
        <v>533</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t="s">
        <v>533</v>
      </c>
    </row>
    <row r="574" spans="1:14" s="91" customFormat="1" ht="34.5" customHeight="1">
      <c r="A574" s="251" t="s">
        <v>883</v>
      </c>
      <c r="B574" s="119"/>
      <c r="C574" s="212"/>
      <c r="D574" s="331" t="s">
        <v>993</v>
      </c>
      <c r="E574" s="342"/>
      <c r="F574" s="342"/>
      <c r="G574" s="342"/>
      <c r="H574" s="332"/>
      <c r="I574" s="343"/>
      <c r="J574" s="213"/>
      <c r="K574" s="214"/>
      <c r="L574" s="211" t="s">
        <v>533</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v>0</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v>0</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v>0</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v>0</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v>0</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v>0</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v>0</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1053</v>
      </c>
      <c r="N588" s="66" t="s">
        <v>1055</v>
      </c>
    </row>
    <row r="589" spans="1:22" s="1" customFormat="1" ht="20.25" customHeight="1">
      <c r="A589" s="243"/>
      <c r="C589" s="62"/>
      <c r="D589" s="3"/>
      <c r="E589" s="3"/>
      <c r="F589" s="3"/>
      <c r="G589" s="3"/>
      <c r="H589" s="287"/>
      <c r="I589" s="67" t="s">
        <v>36</v>
      </c>
      <c r="J589" s="68"/>
      <c r="K589" s="186"/>
      <c r="L589" s="70" t="s">
        <v>1050</v>
      </c>
      <c r="M589" s="70" t="s">
        <v>1054</v>
      </c>
      <c r="N589" s="70" t="s">
        <v>1056</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t="str">
        <f>IF(SUM(L591:N591)=0,IF(COUNTIF(L591:N591,"未確認")&gt;0,"未確認",IF(COUNTIF(L591:N591,"~*")&gt;0,"*",SUM(L591:N591))),SUM(L591:N591))</f>
        <v>*</v>
      </c>
      <c r="K591" s="201" t="str">
        <f>IF(OR(COUNTIF(L591:N591,"未確認")&gt;0,COUNTIF(L591:N591,"*")&gt;0),"※","")</f>
        <v>※</v>
      </c>
      <c r="L591" s="117" t="s">
        <v>541</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0</v>
      </c>
      <c r="K593" s="201" t="str">
        <f>IF(OR(COUNTIF(L593:N593,"未確認")&gt;0,COUNTIF(L593:N593,"*")&gt;0),"※","")</f>
        <v/>
      </c>
      <c r="L593" s="117">
        <v>0</v>
      </c>
      <c r="M593" s="117">
        <v>0</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400</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33</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331</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57</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440</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1053</v>
      </c>
      <c r="N611" s="66" t="s">
        <v>1055</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1054</v>
      </c>
      <c r="N612" s="70" t="s">
        <v>1056</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57</v>
      </c>
      <c r="K617" s="201" t="str">
        <f t="shared" si="29"/>
        <v/>
      </c>
      <c r="L617" s="117">
        <v>57</v>
      </c>
      <c r="M617" s="117">
        <v>0</v>
      </c>
      <c r="N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1053</v>
      </c>
      <c r="N629" s="66" t="s">
        <v>1055</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1054</v>
      </c>
      <c r="N630" s="70" t="s">
        <v>1056</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IF(SUM(L631:N631)=0,IF(COUNTIF(L631:N631,"未確認")&gt;0,"未確認",IF(COUNTIF(L631:N631,"~*")&gt;0,"*",SUM(L631:N631))),SUM(L631:N631))</f>
        <v>*</v>
      </c>
      <c r="K631" s="201" t="str">
        <f t="shared" ref="K631:K638" si="31">IF(OR(COUNTIF(L631:N631,"未確認")&gt;0,COUNTIF(L631:N631,"*")&gt;0),"※","")</f>
        <v>※</v>
      </c>
      <c r="L631" s="117" t="s">
        <v>541</v>
      </c>
      <c r="M631" s="117">
        <v>0</v>
      </c>
      <c r="N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v>0</v>
      </c>
      <c r="N632" s="117">
        <v>0</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v>0</v>
      </c>
      <c r="N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c r="N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c r="N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1053</v>
      </c>
      <c r="N644" s="66" t="s">
        <v>1055</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1054</v>
      </c>
      <c r="N645" s="70" t="s">
        <v>1056</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66</v>
      </c>
      <c r="K646" s="201" t="str">
        <f t="shared" ref="K646:K660" si="33">IF(OR(COUNTIF(L646:N646,"未確認")&gt;0,COUNTIF(L646:N646,"*")&gt;0),"※","")</f>
        <v>※</v>
      </c>
      <c r="L646" s="117">
        <v>33</v>
      </c>
      <c r="M646" s="117">
        <v>33</v>
      </c>
      <c r="N646" s="117" t="s">
        <v>541</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f t="shared" si="32"/>
        <v>41</v>
      </c>
      <c r="K648" s="201" t="str">
        <f t="shared" si="33"/>
        <v>※</v>
      </c>
      <c r="L648" s="117">
        <v>21</v>
      </c>
      <c r="M648" s="117">
        <v>20</v>
      </c>
      <c r="N648" s="117" t="s">
        <v>541</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c r="N649" s="117">
        <v>0</v>
      </c>
    </row>
    <row r="650" spans="1:22" s="118" customFormat="1" ht="84" customHeight="1">
      <c r="A650" s="252" t="s">
        <v>929</v>
      </c>
      <c r="B650" s="84"/>
      <c r="C650" s="295"/>
      <c r="D650" s="297"/>
      <c r="E650" s="320" t="s">
        <v>941</v>
      </c>
      <c r="F650" s="321"/>
      <c r="G650" s="321"/>
      <c r="H650" s="322"/>
      <c r="I650" s="122" t="s">
        <v>458</v>
      </c>
      <c r="J650" s="116">
        <f t="shared" si="32"/>
        <v>10</v>
      </c>
      <c r="K650" s="201" t="str">
        <f t="shared" si="33"/>
        <v>※</v>
      </c>
      <c r="L650" s="117" t="s">
        <v>541</v>
      </c>
      <c r="M650" s="117">
        <v>10</v>
      </c>
      <c r="N650" s="117" t="s">
        <v>541</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39</v>
      </c>
      <c r="K655" s="201" t="str">
        <f t="shared" si="33"/>
        <v/>
      </c>
      <c r="L655" s="117">
        <v>29</v>
      </c>
      <c r="M655" s="117">
        <v>10</v>
      </c>
      <c r="N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20</v>
      </c>
      <c r="K657" s="201" t="str">
        <f t="shared" si="33"/>
        <v>※</v>
      </c>
      <c r="L657" s="117">
        <v>20</v>
      </c>
      <c r="M657" s="117" t="s">
        <v>541</v>
      </c>
      <c r="N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c r="N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1053</v>
      </c>
      <c r="N665" s="66" t="s">
        <v>1055</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1054</v>
      </c>
      <c r="N666" s="70" t="s">
        <v>1056</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539</v>
      </c>
      <c r="N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v>100</v>
      </c>
      <c r="N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v>4.5</v>
      </c>
      <c r="N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v>145</v>
      </c>
      <c r="N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v>31</v>
      </c>
      <c r="N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v>16</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v>69</v>
      </c>
      <c r="N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v>69</v>
      </c>
      <c r="N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v>40.200000000000003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1053</v>
      </c>
      <c r="N681" s="66" t="s">
        <v>1055</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1054</v>
      </c>
      <c r="N682" s="70" t="s">
        <v>1056</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40</v>
      </c>
      <c r="K683" s="201" t="str">
        <f>IF(OR(COUNTIF(L683:N683,"未確認")&gt;0,COUNTIF(L683:N683,"*")&gt;0),"※","")</f>
        <v/>
      </c>
      <c r="L683" s="117">
        <v>0</v>
      </c>
      <c r="M683" s="117">
        <v>0</v>
      </c>
      <c r="N683" s="117">
        <v>40</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1053</v>
      </c>
      <c r="N691" s="66" t="s">
        <v>1055</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1054</v>
      </c>
      <c r="N692" s="70" t="s">
        <v>1056</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f>IF(SUM(L695:N695)=0,IF(COUNTIF(L695:N695,"未確認")&gt;0,"未確認",IF(COUNTIF(L695:N695,"~*")&gt;0,"*",SUM(L695:N695))),SUM(L695:N695))</f>
        <v>0</v>
      </c>
      <c r="K695" s="201" t="str">
        <f>IF(OR(COUNTIF(L695:N695,"未確認")&gt;0,COUNTIF(L695:N695,"*")&gt;0),"※","")</f>
        <v/>
      </c>
      <c r="L695" s="117">
        <v>0</v>
      </c>
      <c r="M695" s="117">
        <v>0</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1053</v>
      </c>
      <c r="N704" s="66" t="s">
        <v>1055</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1054</v>
      </c>
      <c r="N705" s="70" t="s">
        <v>1056</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162E0F12-217E-4D50-8598-5DB0E867137D}"/>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2019-12-23T02:07:07Z</dcterms:modified>
</cp:coreProperties>
</file>