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9C38874-209E-45EB-89D2-C51BD05C1D29}"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<sst xmlns="http://schemas.openxmlformats.org/spreadsheetml/2006/main" count="2975" uniqueCount="1047">
  <si>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</si>
  <si>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</si>
  <si>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</si>
  <si>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</si>
  <si>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</si>
  <si>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</si>
  <si>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</si>
  <si>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</si>
  <si>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</si>
  <si>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</si>
  <si>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</si>
  <si>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</si>
  <si>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</si>
  <si>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</si>
  <si>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</si>
  <si>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</si>
  <si>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</si>
  <si>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</si>
  <si>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</si>
  <si>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</si>
  <si>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</si>
  <si>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</si>
  <si>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</si>
  <si>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</si>
  <si>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</si>
  <si>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</si>
  <si>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</si>
  <si>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</si>
  <si>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</si>
  <si>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</si>
  <si>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</si>
  <si>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</si>
  <si>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</si>
  <si>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</si>
  <si>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</si>
  <si>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</si>
  <si>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</si>
  <si>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</si>
  <si>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</si>
  <si>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</si>
  <si>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</si>
  <si>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</si>
  <si>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</si>
  <si>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</si>
  <si>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</si>
  <si>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</si>
  <si>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</si>
  <si>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</si>
  <si>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</si>
  <si>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</si>
  <si>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</si>
  <si>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</si>
  <si>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</si>
  <si>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</si>
  <si>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</si>
  <si>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</si>
  <si>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</si>
  <si>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</si>
  <si>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</si>
  <si>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</si>
  <si>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</si>
  <si>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</si>
  <si>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</si>
  <si>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</si>
  <si>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</si>
  <si>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</si>
  <si>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</si>
  <si>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</si>
  <si>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</si>
  <si>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</si>
  <si>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</si>
  <si>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</si>
  <si>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</si>
  <si>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</si>
  <si>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</si>
  <si>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</si>
  <si>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</si>
  <si>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</si>
  <si>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</si>
  <si>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</si>
  <si>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</si>
  <si>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</si>
  <si>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</si>
  <si>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</si>
  <si>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</si>
  <si>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</si>
  <si>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</si>
  <si>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</si>
  <si>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</si>
  <si>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</si>
  <si>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</si>
  <si>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</si>
  <si>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</si>
  <si>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</si>
  <si>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</si>
  <si>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</si>
  <si>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</si>
  <si>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</si>
  <si>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</si>
  <si>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</si>
  <si>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</si>
  <si>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</si>
  <si>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</si>
  <si>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</si>
  <si>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</si>
  <si>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</si>
  <si>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</si>
  <si>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</si>
  <si>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</si>
  <si>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</si>
  <si>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</si>
  <si>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</si>
  <si>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</si>
  <si>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</si>
  <si>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</si>
  <si>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</si>
  <si>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</si>
  <si>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</si>
  <si>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</si>
  <si>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</si>
  <si>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</si>
  <si>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</si>
  <si>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</si>
  <si>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</si>
  <si>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</si>
  <si>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</si>
  <si>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</si>
  <si>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</si>
  <si>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</si>
  <si>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</si>
  <si>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</si>
  <si>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</si>
  <si>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</si>
  <si>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</si>
  <si>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</si>
  <si>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</si>
  <si>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</si>
  <si>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</si>
  <si>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</si>
  <si>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</si>
  <si>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</si>
  <si>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</si>
  <si>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</si>
  <si>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</si>
  <si>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</si>
  <si>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</si>
  <si>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</si>
  <si>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</si>
  <si>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</si>
  <si>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</si>
  <si>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</si>
  <si>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</si>
  <si>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</si>
  <si>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</si>
  <si>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</si>
  <si>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</si>
  <si>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</si>
  <si>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</si>
  <si>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</si>
  <si>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</si>
  <si>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</si>
  <si>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</si>
  <si>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</si>
  <si>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</si>
  <si>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</si>
  <si>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</si>
  <si>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</si>
  <si>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</si>
  <si>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</si>
  <si>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</si>
  <si>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</si>
  <si>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</si>
  <si>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</si>
  <si>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</si>
  <si>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</si>
  <si>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</si>
  <si>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</si>
  <si>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</si>
  <si>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</si>
  <si>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</si>
  <si>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</si>
  <si>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</si>
  <si>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</si>
  <si>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</si>
  <si>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</si>
  <si>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</si>
  <si>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</si>
  <si>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</si>
  <si>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</si>
  <si>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</si>
  <si>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</si>
  <si>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</si>
  <si>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</si>
  <si>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</si>
  <si>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</si>
  <si>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</si>
  <si>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</si>
  <si>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</si>
  <si>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</si>
  <si>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</si>
  <si>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</si>
  <si>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</si>
  <si>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</si>
  <si>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</si>
  <si>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</si>
  <si>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</si>
  <si>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</si>
  <si>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</si>
  <si>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</si>
  <si>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</si>
  <si>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</si>
  <si>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</si>
  <si>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</si>
  <si>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</si>
  <si>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</si>
  <si>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</si>
  <si>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</si>
  <si>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</si>
  <si>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</si>
  <si>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</si>
  <si>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</si>
  <si>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</si>
  <si>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</si>
  <si>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</si>
  <si>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</si>
  <si>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</si>
  <si>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</si>
  <si>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</si>
  <si>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</si>
  <si>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</si>
  <si>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</si>
  <si>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</si>
  <si>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</si>
  <si>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</si>
  <si>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</si>
  <si>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</si>
  <si>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</si>
  <si>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</si>
  <si>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</si>
  <si>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</si>
  <si>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</si>
  <si>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</si>
  <si>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</si>
  <si>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</si>
  <si>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</si>
  <si>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</si>
  <si>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</si>
  <si>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</si>
  <si>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</si>
  <si>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</si>
  <si>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</si>
  <si>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</si>
  <si>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</si>
  <si>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</si>
  <si>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</si>
  <si>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</si>
  <si>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</si>
  <si>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</si>
  <si>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</si>
  <si>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</si>
  <si>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</si>
  <si>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</si>
  <si>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</si>
  <si>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</si>
  <si>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</si>
  <si>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</si>
  <si>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</si>
  <si>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</si>
  <si>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</si>
  <si>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</si>
  <si>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</si>
  <si>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</si>
  <si>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</si>
  <si>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</si>
  <si>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</si>
  <si>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</si>
  <si>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</si>
  <si>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</si>
  <si>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</si>
  <si>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</si>
  <si>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</si>
  <si>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</si>
  <si>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</si>
  <si>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</si>
  <si>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</si>
  <si>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</si>
  <si>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</si>
  <si>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</si>
  <si>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</si>
  <si>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</si>
  <si>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</si>
  <si>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</si>
  <si>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</si>
  <si>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</si>
  <si>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</si>
  <si>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</si>
  <si>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</si>
  <si>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</si>
  <si>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</si>
  <si>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</si>
  <si>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</si>
  <si>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</si>
  <si>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</si>
  <si>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</si>
  <si>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</si>
  <si>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</si>
  <si>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</si>
  <si>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</si>
  <si>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</si>
  <si>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</si>
  <si>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</si>
  <si>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</si>
  <si>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</si>
  <si>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</si>
  <si>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</si>
  <si>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</si>
  <si>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</si>
  <si>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</si>
  <si>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</si>
  <si>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</si>
  <si>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</si>
  <si>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</si>
  <si>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</si>
  <si>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</si>
  <si>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</si>
  <si>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</si>
  <si>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</si>
  <si>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</si>
  <si>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</si>
  <si>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</si>
  <si>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</si>
  <si>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</si>
  <si>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</si>
  <si>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</si>
  <si>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</si>
  <si>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</si>
  <si>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</si>
  <si>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</si>
  <si>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</si>
  <si>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</si>
  <si>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</si>
  <si>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</si>
  <si>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</si>
  <si>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</si>
  <si>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</si>
  <si>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</si>
  <si>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</si>
  <si>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</si>
  <si>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</si>
  <si>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</si>
  <si>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</si>
  <si>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</si>
  <si>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</si>
  <si>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</si>
  <si>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</si>
  <si>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</si>
  <si>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</si>
  <si>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</si>
  <si>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</si>
  <si>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</si>
  <si>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</si>
  <si>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</si>
  <si>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</si>
  <si>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</si>
  <si>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</si>
  <si>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</si>
  <si>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</si>
  <si>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</si>
  <si>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</si>
  <si>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</si>
  <si>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</si>
  <si>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</si>
  <si>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</si>
  <si>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</si>
  <si>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</si>
  <si>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</si>
  <si>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</si>
  <si>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</si>
  <si>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</si>
  <si>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</si>
  <si>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</si>
  <si>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</si>
  <si>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</si>
  <si>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</si>
  <si>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</si>
  <si>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</si>
  <si>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</si>
  <si>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</si>
  <si>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</si>
  <si>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</si>
  <si>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</si>
  <si>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</si>
  <si>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</si>
  <si>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</si>
  <si>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</si>
  <si>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</si>
  <si>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</si>
  <si>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</si>
  <si>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</si>
  <si>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</si>
  <si>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</si>
  <si>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</si>
  <si>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</si>
  <si>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</si>
  <si>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</si>
  <si>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</si>
  <si>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</si>
  <si>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</si>
  <si>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</si>
  <si>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</si>
  <si>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</si>
  <si>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</si>
  <si>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</si>
  <si>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</si>
  <si>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</si>
  <si>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</si>
  <si>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</si>
  <si>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</si>
  <si>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</si>
  <si>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</si>
  <si>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</si>
  <si>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</si>
  <si>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</si>
  <si>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</si>
  <si>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</si>
  <si>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</si>
  <si>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</si>
  <si>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</si>
  <si>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</si>
  <si>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</si>
  <si>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</si>
  <si>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</si>
  <si>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</si>
  <si>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</si>
  <si>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</si>
  <si>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</si>
  <si>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</si>
  <si>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</si>
  <si>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</si>
  <si>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</si>
  <si>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</si>
  <si>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</si>
  <si>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</si>
  <si>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</si>
  <si>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</si>
  <si>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</si>
  <si>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</si>
  <si>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</si>
  <si>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</si>
  <si>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</si>
  <si>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</si>
  <si>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</si>
  <si>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</si>
  <si>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</si>
  <si>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</si>
  <si>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</si>
  <si>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</si>
  <si>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</si>
  <si>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</si>
  <si>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</si>
  <si>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</si>
  <si>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</si>
  <si>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</si>
  <si>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</si>
  <si>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</si>
  <si>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</si>
  <si>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</si>
  <si>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</si>
  <si>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</si>
  <si>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</si>
  <si>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</si>
  <si>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</si>
  <si>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</si>
  <si>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</si>
  <si>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</si>
  <si>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</si>
  <si>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</si>
  <si>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</si>
  <si>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</si>
  <si>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</si>
  <si>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</si>
  <si>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</si>
  <si>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</si>
  <si>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</si>
  <si>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</si>
  <si>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</si>
  <si>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</si>
  <si>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</si>
  <si>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</si>
  <si>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</si>
  <si>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</si>
  <si>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</si>
  <si>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</si>
  <si>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</si>
  <si>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</si>
  <si>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</si>
  <si>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</si>
  <si>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</si>
  <si>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</si>
  <si>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</si>
  <si>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</si>
  <si>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</si>
  <si>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</si>
  <si>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</si>
  <si>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</si>
  <si>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</si>
  <si>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</si>
  <si>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</si>
  <si>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</si>
  <si>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</si>
  <si>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</si>
  <si>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</si>
  <si>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</si>
  <si>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</si>
  <si>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</si>
  <si>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</si>
  <si>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</si>
  <si>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</si>
  <si>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</si>
  <si>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</si>
  <si>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</si>
  <si>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</si>
  <si>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</si>
  <si>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</si>
  <si>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</si>
  <si>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</si>
  <si>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</si>
  <si>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</si>
  <si>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</si>
  <si>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</si>
  <si>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</si>
  <si>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</si>
  <si>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</si>
  <si>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</si>
  <si>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</si>
  <si>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</si>
  <si>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</si>
  <si>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</si>
  <si>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</si>
  <si>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</si>
  <si>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</si>
  <si>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</si>
  <si>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</si>
  <si>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</si>
  <si>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</si>
  <si>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</si>
  <si>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</si>
  <si>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</si>
  <si>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</si>
  <si>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</si>
  <si>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</si>
  <si>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</si>
  <si>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</si>
  <si>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</si>
  <si>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</si>
  <si>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</si>
  <si>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</si>
  <si>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</si>
  <si>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</si>
  <si>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</si>
  <si>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</si>
  <si>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</si>
  <si>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</si>
  <si>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</si>
  <si>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</si>
  <si>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</si>
  <si>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</si>
  <si>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</si>
  <si>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</si>
  <si>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</si>
  <si>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</si>
  <si>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</si>
  <si>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</si>
  <si>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</si>
  <si>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</si>
  <si>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</si>
  <si>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</si>
  <si>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</si>
  <si>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</si>
  <si>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</si>
  <si>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</si>
  <si>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</si>
  <si>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</si>
  <si>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</si>
  <si>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</si>
  <si>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</si>
  <si>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</si>
  <si>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</si>
  <si>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</si>
  <si>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</si>
  <si>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</si>
  <si>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</si>
  <si>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</si>
  <si>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</si>
  <si>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</si>
  <si>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</si>
  <si>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</si>
  <si>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</si>
  <si>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</si>
  <si>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</si>
  <si>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</si>
  <si>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</si>
  <si>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</si>
  <si>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</si>
  <si>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</si>
  <si>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</si>
  <si>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</si>
  <si>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</si>
  <si>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</si>
  <si>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</si>
  <si>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</si>
  <si>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</si>
  <si>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</si>
  <si>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</si>
  <si>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</si>
  <si>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</si>
  <si>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</si>
  <si>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</si>
  <si>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</si>
  <si>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</si>
  <si>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</si>
  <si>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</si>
  <si>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</si>
  <si>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</si>
  <si>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</si>
  <si>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</si>
  <si>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</si>
  <si>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</si>
  <si>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</si>
  <si>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</si>
  <si>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</si>
  <si>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</si>
  <si>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</si>
  <si>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</si>
  <si>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</si>
  <si>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</si>
  <si>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</si>
  <si>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</si>
  <si>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</si>
  <si>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</si>
  <si>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</si>
  <si>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</si>
  <si>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</si>
  <si>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</si>
  <si>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</si>
  <si>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</si>
  <si>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</si>
  <si>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</si>
  <si>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</si>
  <si>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</si>
  <si>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</si>
  <si>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</si>
  <si>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</si>
  <si>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</si>
  <si>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</si>
  <si>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</si>
  <si>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</si>
  <si>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</si>
  <si>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</si>
  <si>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</si>
  <si>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</si>
  <si>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</si>
  <si>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</si>
  <si>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</si>
  <si>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</si>
  <si>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</si>
  <si>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</si>
  <si>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</si>
  <si>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</si>
  <si>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</si>
  <si>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</si>
  <si>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</si>
  <si>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</si>
  <si>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</si>
  <si>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</si>
  <si>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</si>
  <si>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</si>
  <si>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</si>
  <si>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</si>
  <si>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</si>
  <si>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</si>
  <si>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</si>
  <si>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</si>
  <si>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</si>
  <si>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</si>
  <si>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</si>
  <si>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</si>
  <si>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</si>
  <si>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</si>
  <si>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</si>
  <si>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</si>
  <si>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</si>
  <si>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</si>
  <si>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</si>
  <si>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</si>
  <si>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</si>
  <si>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</si>
  <si>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</si>
  <si>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</si>
  <si>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</si>
  <si>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</si>
  <si>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</si>
  <si>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</si>
  <si>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</si>
  <si>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</si>
  <si>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</si>
  <si>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</si>
  <si>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</si>
  <si>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</si>
  <si>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</si>
  <si>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</si>
  <si>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</si>
  <si>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</si>
  <si>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</si>
  <si>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</si>
  <si>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</si>
  <si>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</si>
  <si>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</si>
  <si>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</si>
  <si>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</si>
  <si>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</si>
  <si>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</si>
  <si>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</si>
  <si>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</si>
  <si>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</si>
  <si>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</si>
  <si>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</si>
  <si>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</si>
  <si>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</si>
  <si>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</si>
  <si>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</si>
  <si>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</si>
  <si>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</si>
  <si>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</si>
  <si>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</si>
  <si>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</si>
  <si>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</si>
  <si>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</si>
  <si>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</si>
  <si>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</si>
  <si>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</si>
  <si>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</si>
  <si>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</si>
  <si>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</si>
  <si>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</si>
  <si>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</si>
  <si>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</si>
  <si>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</si>
  <si>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</si>
  <si>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</si>
  <si>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</si>
  <si>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</si>
  <si>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</si>
  <si>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</si>
  <si>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</si>
  <si>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</si>
  <si>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</si>
  <si>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</si>
  <si>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</si>
  <si>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</si>
  <si>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</si>
  <si>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</si>
  <si>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</si>
  <si>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</si>
  <si>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</si>
  <si>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</si>
  <si>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</si>
  <si>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</si>
  <si>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</si>
  <si>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</si>
  <si>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</si>
  <si>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</si>
  <si>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</si>
  <si>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</si>
  <si>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</si>
  <si>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</si>
  <si>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</si>
  <si>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</si>
  <si>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</si>
  <si>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</si>
  <si>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</si>
  <si>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</si>
  <si>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</si>
  <si>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</si>
  <si>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</si>
  <si>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</si>
  <si>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</si>
  <si>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</si>
  <si>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</si>
  <si>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</si>
  <si>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</si>
  <si>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</si>
  <si>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</si>
  <si>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</si>
  <si>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</si>
  <si>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</si>
  <si>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</si>
  <si>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</si>
  <si>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</si>
  <si>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</si>
  <si>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</si>
  <si>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</si>
  <si>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</si>
  <si>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</si>
  <si>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</si>
  <si>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</si>
  <si>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</si>
  <si>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</si>
  <si>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</si>
  <si>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</si>
  <si>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</si>
  <si>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</si>
  <si>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</si>
  <si>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</si>
  <si>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</si>
  <si>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</si>
  <si>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</si>
  <si>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</si>
  <si>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</si>
  <si>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</si>
  <si>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</si>
  <si>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</si>
  <si>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</si>
  <si>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</si>
  <si>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</si>
  <si>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</si>
  <si>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</si>
  <si>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</si>
  <si>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</si>
  <si>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</si>
  <si>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</si>
  <si>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</si>
  <si>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</si>
  <si>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</si>
  <si>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</si>
  <si>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</si>
  <si>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</si>
  <si>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</si>
  <si>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</si>
  <si>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</si>
  <si>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</si>
  <si>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</si>
  <si>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</si>
  <si>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</si>
  <si>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</si>
  <si>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</si>
  <si>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</si>
  <si>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</si>
  <si>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</si>
  <si>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</si>
  <si>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</si>
  <si>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</si>
  <si>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</si>
  <si>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</si>
  <si>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</si>
  <si>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</si>
  <si>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</si>
  <si>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</si>
  <si>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</si>
  <si>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</si>
  <si>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</si>
  <si>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</si>
  <si>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</si>
  <si>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</si>
  <si>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</si>
  <si>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</si>
  <si>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</si>
  <si>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</si>
  <si>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</si>
  <si>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</si>
  <si>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</si>
  <si>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</si>
  <si>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</si>
  <si>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</si>
  <si>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</si>
  <si>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</si>
  <si>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</si>
  <si>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</si>
  <si>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</si>
  <si>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</si>
  <si>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</si>
  <si>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</si>
  <si>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</si>
  <si>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</si>
  <si>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</si>
  <si>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</si>
  <si>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</si>
  <si>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</si>
  <si>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</si>
  <si>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</si>
  <si>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</si>
  <si>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</si>
  <si>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</si>
  <si>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</si>
  <si>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</si>
  <si>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</si>
  <si>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</si>
  <si>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</si>
  <si>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</si>
  <si>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</si>
  <si>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</si>
  <si>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</si>
  <si>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</si>
  <si>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</si>
  <si>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</si>
  <si>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</si>
  <si>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</si>
  <si>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</si>
  <si>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</si>
  <si>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</si>
  <si>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</si>
  <si>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</si>
  <si>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</si>
  <si>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</si>
  <si>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</si>
  <si>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</si>
  <si>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</si>
  <si>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</si>
  <si>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</si>
  <si>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</si>
  <si>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</si>
  <si>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</si>
  <si>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</si>
  <si>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</si>
  <si>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</si>
  <si>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</si>
  <si>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</si>
  <si>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</si>
  <si>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</si>
  <si>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</si>
  <si>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</si>
  <si>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</si>
  <si>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</si>
  <si>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</si>
  <si>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</si>
  <si>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</si>
  <si>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</si>
  <si>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</si>
  <si>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</si>
  <si>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</si>
  <si>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</si>
  <si>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</si>
  <si>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</si>
  <si>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</si>
  <si>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</si>
  <si>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</si>
  <si>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</si>
  <si>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</si>
  <si>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</si>
  <si>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</si>
  <si>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</si>
  <si>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</si>
  <si>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</si>
  <si>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</si>
  <si>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</si>
  <si>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</si>
  <si>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</si>
  <si>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</si>
  <si>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</si>
  <si>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</si>
  <si>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</si>
  <si>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</si>
  <si>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</si>
  <si>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</si>
  <si>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</si>
  <si>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</si>
  <si>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</si>
  <si>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</si>
  <si>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</si>
  <si>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</si>
  <si>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</si>
  <si>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</si>
  <si>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</si>
  <si>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</si>
  <si>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</si>
  <si>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</si>
  <si>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</si>
  <si>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</si>
  <si>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</si>
  <si>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</si>
  <si>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</si>
  <si>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</si>
  <si>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</si>
  <si>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</si>
  <si>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</si>
  <si>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</si>
  <si>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</si>
  <si>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</si>
  <si>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</si>
  <si>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</si>
  <si>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</si>
  <si>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</si>
  <si>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</si>
  <si>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</si>
  <si>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</si>
  <si>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</si>
  <si>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</si>
  <si>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</si>
  <si>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</si>
  <si>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</si>
  <si>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</si>
  <si>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</si>
  <si>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</si>
  <si>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</si>
  <si>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</si>
  <si>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</si>
  <si>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</si>
  <si>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</si>
  <si>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</si>
  <si>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</si>
  <si>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</si>
  <si>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</si>
  <si>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</si>
  <si>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</si>
  <si>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</si>
  <si>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</si>
  <si>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</si>
  <si>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</si>
  <si>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</si>
  <si>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</si>
  <si>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</si>
  <si>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</si>
  <si>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</si>
  <si>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</si>
  <si>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</si>
  <si>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</si>
  <si>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</si>
  <si>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</si>
  <si>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</si>
  <si>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</si>
  <si>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</si>
  <si>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</si>
  <si>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</si>
  <si>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</si>
  <si>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</si>
  <si>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</si>
  <si>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</si>
  <si>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水俣市立明水園</t>
    <phoneticPr fontId="3"/>
  </si>
  <si>
    <t>〒867-0008 水俣市浜４０７６番地</t>
    <phoneticPr fontId="3"/>
  </si>
  <si>
    <t>〇</t>
  </si>
  <si>
    <t>社会福祉法人</t>
  </si>
  <si>
    <t>内科</t>
  </si>
  <si>
    <t>障害者施設等13対１入院基本料</t>
  </si>
  <si>
    <t>ＤＰＣ病院ではない</t>
  </si>
  <si>
    <t>-</t>
    <phoneticPr fontId="3"/>
  </si>
  <si>
    <t>しらぬい</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</si>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</sst>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60753c6de78244e9f528eb3e1cda69699bb"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65</v>
      </c>
      <c r="K99" s="237" t="str">
        <f>IF(OR(COUNTIF(L99:L99,"未確認")&gt;0,COUNTIF(L99:L99,"~*")&gt;0),"※","")</f>
        <v/>
      </c>
      <c r="L99" s="258">
        <v>65</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65</v>
      </c>
      <c r="K101" s="237" t="str">
        <f>IF(OR(COUNTIF(L101:L101,"未確認")&gt;0,COUNTIF(L101:L101,"~*")&gt;0),"※","")</f>
        <v/>
      </c>
      <c r="L101" s="258">
        <v>65</v>
      </c>
    </row>
    <row r="102" spans="1:22" s="83" customFormat="1" ht="34.5" customHeight="1">
      <c r="A102" s="244" t="s">
        <v>610</v>
      </c>
      <c r="B102" s="84"/>
      <c r="C102" s="376"/>
      <c r="D102" s="378"/>
      <c r="E102" s="316" t="s">
        <v>612</v>
      </c>
      <c r="F102" s="317"/>
      <c r="G102" s="317"/>
      <c r="H102" s="318"/>
      <c r="I102" s="419"/>
      <c r="J102" s="256">
        <f t="shared" si="0"/>
        <v>60</v>
      </c>
      <c r="K102" s="237" t="str">
        <f t="shared" ref="K102:K111" si="1">IF(OR(COUNTIF(L101:L101,"未確認")&gt;0,COUNTIF(L101:L101,"~*")&gt;0),"※","")</f>
        <v/>
      </c>
      <c r="L102" s="258">
        <v>60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65</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62</v>
      </c>
      <c r="K168" s="264" t="str">
        <f t="shared" si="3"/>
        <v/>
      </c>
      <c r="L168" s="117">
        <v>62</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29</v>
      </c>
      <c r="K269" s="81" t="str">
        <f t="shared" si="8"/>
        <v/>
      </c>
      <c r="L269" s="147">
        <v>29</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1</v>
      </c>
      <c r="K271" s="81" t="str">
        <f t="shared" si="8"/>
        <v/>
      </c>
      <c r="L271" s="147">
        <v>1</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13</v>
      </c>
      <c r="K273" s="81" t="str">
        <f t="shared" si="8"/>
        <v/>
      </c>
      <c r="L273" s="147">
        <v>13</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1</v>
      </c>
      <c r="K277" s="81" t="str">
        <f t="shared" si="8"/>
        <v/>
      </c>
      <c r="L277" s="147">
        <v>1</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27</v>
      </c>
      <c r="K392" s="81" t="str">
        <f t="shared" ref="K392:K397" si="11">IF(OR(COUNTIF(L392:L392,"未確認")&gt;0,COUNTIF(L392:L392,"~*")&gt;0),"※","")</f>
        <v/>
      </c>
      <c r="L392" s="147">
        <v>27</v>
      </c>
    </row>
    <row r="393" spans="1:22" s="83" customFormat="1" ht="34.5" customHeight="1">
      <c r="A393" s="249" t="s">
        <v>773</v>
      </c>
      <c r="B393" s="84"/>
      <c r="C393" s="369"/>
      <c r="D393" s="379"/>
      <c r="E393" s="319" t="s">
        <v>224</v>
      </c>
      <c r="F393" s="320"/>
      <c r="G393" s="320"/>
      <c r="H393" s="321"/>
      <c r="I393" s="342"/>
      <c r="J393" s="140">
        <f t="shared" si="10"/>
        <v>27</v>
      </c>
      <c r="K393" s="81" t="str">
        <f t="shared" si="11"/>
        <v/>
      </c>
      <c r="L393" s="147">
        <v>27</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22360</v>
      </c>
      <c r="K396" s="81" t="str">
        <f t="shared" si="11"/>
        <v/>
      </c>
      <c r="L396" s="147">
        <v>22360</v>
      </c>
    </row>
    <row r="397" spans="1:22" s="83" customFormat="1" ht="34.5" customHeight="1">
      <c r="A397" s="250" t="s">
        <v>777</v>
      </c>
      <c r="B397" s="119"/>
      <c r="C397" s="369"/>
      <c r="D397" s="319" t="s">
        <v>228</v>
      </c>
      <c r="E397" s="320"/>
      <c r="F397" s="320"/>
      <c r="G397" s="320"/>
      <c r="H397" s="321"/>
      <c r="I397" s="343"/>
      <c r="J397" s="140">
        <f t="shared" si="10"/>
        <v>28</v>
      </c>
      <c r="K397" s="81" t="str">
        <f t="shared" si="11"/>
        <v/>
      </c>
      <c r="L397" s="147">
        <v>28</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27</v>
      </c>
      <c r="K405" s="81" t="str">
        <f t="shared" ref="K405:K422" si="13">IF(OR(COUNTIF(L405:L405,"未確認")&gt;0,COUNTIF(L405:L405,"~*")&gt;0),"※","")</f>
        <v/>
      </c>
      <c r="L405" s="147">
        <v>27</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8</v>
      </c>
      <c r="K407" s="81" t="str">
        <f t="shared" si="13"/>
        <v/>
      </c>
      <c r="L407" s="147">
        <v>8</v>
      </c>
    </row>
    <row r="408" spans="1:22" s="83" customFormat="1" ht="34.5" customHeight="1">
      <c r="A408" s="251" t="s">
        <v>781</v>
      </c>
      <c r="B408" s="119"/>
      <c r="C408" s="368"/>
      <c r="D408" s="368"/>
      <c r="E408" s="319" t="s">
        <v>236</v>
      </c>
      <c r="F408" s="320"/>
      <c r="G408" s="320"/>
      <c r="H408" s="321"/>
      <c r="I408" s="360"/>
      <c r="J408" s="140">
        <f t="shared" si="12"/>
        <v>18</v>
      </c>
      <c r="K408" s="81" t="str">
        <f t="shared" si="13"/>
        <v/>
      </c>
      <c r="L408" s="147">
        <v>18</v>
      </c>
    </row>
    <row r="409" spans="1:22" s="83" customFormat="1" ht="34.5" customHeight="1">
      <c r="A409" s="251" t="s">
        <v>782</v>
      </c>
      <c r="B409" s="119"/>
      <c r="C409" s="368"/>
      <c r="D409" s="368"/>
      <c r="E409" s="316" t="s">
        <v>989</v>
      </c>
      <c r="F409" s="317"/>
      <c r="G409" s="317"/>
      <c r="H409" s="318"/>
      <c r="I409" s="360"/>
      <c r="J409" s="140">
        <f t="shared" si="12"/>
        <v>1</v>
      </c>
      <c r="K409" s="81" t="str">
        <f t="shared" si="13"/>
        <v/>
      </c>
      <c r="L409" s="147">
        <v>1</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28</v>
      </c>
      <c r="K413" s="81" t="str">
        <f t="shared" si="13"/>
        <v/>
      </c>
      <c r="L413" s="147">
        <v>28</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6</v>
      </c>
      <c r="K415" s="81" t="str">
        <f t="shared" si="13"/>
        <v/>
      </c>
      <c r="L415" s="147">
        <v>6</v>
      </c>
    </row>
    <row r="416" spans="1:22" s="83" customFormat="1" ht="34.5" customHeight="1">
      <c r="A416" s="251" t="s">
        <v>789</v>
      </c>
      <c r="B416" s="119"/>
      <c r="C416" s="368"/>
      <c r="D416" s="368"/>
      <c r="E416" s="319" t="s">
        <v>243</v>
      </c>
      <c r="F416" s="320"/>
      <c r="G416" s="320"/>
      <c r="H416" s="321"/>
      <c r="I416" s="360"/>
      <c r="J416" s="140">
        <f t="shared" si="12"/>
        <v>18</v>
      </c>
      <c r="K416" s="81" t="str">
        <f t="shared" si="13"/>
        <v/>
      </c>
      <c r="L416" s="147">
        <v>18</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4</v>
      </c>
      <c r="K421" s="81" t="str">
        <f t="shared" si="13"/>
        <v/>
      </c>
      <c r="L421" s="147">
        <v>4</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28</v>
      </c>
      <c r="K430" s="193" t="str">
        <f>IF(OR(COUNTIF(L430:L430,"未確認")&gt;0,COUNTIF(L430:L430,"~*")&gt;0),"※","")</f>
        <v/>
      </c>
      <c r="L430" s="147">
        <v>28</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4</v>
      </c>
      <c r="K433" s="193" t="str">
        <f>IF(OR(COUNTIF(L433:L433,"未確認")&gt;0,COUNTIF(L433:L433,"~*")&gt;0),"※","")</f>
        <v/>
      </c>
      <c r="L433" s="147">
        <v>4</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24</v>
      </c>
      <c r="K434" s="193" t="str">
        <f>IF(OR(COUNTIF(L434:L434,"未確認")&gt;0,COUNTIF(L434:L434,"~*")&gt;0),"※","")</f>
        <v/>
      </c>
      <c r="L434" s="147">
        <v>24</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62</v>
      </c>
      <c r="K694" s="201" t="str">
        <f>IF(OR(COUNTIF(L694:L694,"未確認")&gt;0,COUNTIF(L694:L694,"*")&gt;0),"※","")</f>
        <v/>
      </c>
      <c r="L694" s="117">
        <v>62</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F6070C0-6887-42EE-88D8-09EA952058F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2019-12-23T02:08:43Z</dcterms:modified>
</cp:coreProperties>
</file>