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defaultThemeVersion="124226"/>
  <mc:AlternateContent xmlns:mc="http://schemas.openxmlformats.org/markup-compatibility/2006">
    <mc:Choice Requires="x15">
      <x15ac:absPath xmlns:x15ac="http://schemas.microsoft.com/office/spreadsheetml/2010/11/ac" url="\\172.16.40.178\share4\R8（2026）\01　高齢者支援課\103　施設介護班\90 社会福祉施設等災害復旧費国庫補助金\★要綱、要領等\02：【県】要領等\05：R8地震（嵩上＋拡充ver）\（設備）交付要領\"/>
    </mc:Choice>
  </mc:AlternateContent>
  <xr:revisionPtr revIDLastSave="0" documentId="13_ncr:1_{5481F8FC-7766-41E8-B978-AE6DC29F7B3D}" xr6:coauthVersionLast="47" xr6:coauthVersionMax="47" xr10:uidLastSave="{00000000-0000-0000-0000-000000000000}"/>
  <bookViews>
    <workbookView xWindow="28680" yWindow="-11130" windowWidth="29040" windowHeight="15720" firstSheet="1" activeTab="1" xr2:uid="{00000000-000D-0000-FFFF-FFFF00000000}"/>
  </bookViews>
  <sheets>
    <sheet name="別紙４" sheetId="2" state="hidden" r:id="rId1"/>
    <sheet name="(R８熊本地震)別紙３－①【総計】" sheetId="1" r:id="rId2"/>
  </sheets>
  <definedNames>
    <definedName name="_xlnm.Print_Area" localSheetId="1">'(R８熊本地震)別紙３－①【総計】'!$A$1:$N$21</definedName>
    <definedName name="_xlnm.Print_Area" localSheetId="0">別紙４!$A$1:$P$34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2" l="1"/>
  <c r="J9" i="2" s="1"/>
  <c r="G9" i="2"/>
  <c r="J27" i="2"/>
  <c r="J26" i="2"/>
  <c r="J23" i="2"/>
  <c r="J19" i="2"/>
  <c r="J11" i="2"/>
  <c r="J10" i="2"/>
  <c r="G12" i="2"/>
  <c r="I11" i="2"/>
  <c r="I10" i="2"/>
  <c r="I13" i="2"/>
  <c r="J13" i="2" s="1"/>
  <c r="I13" i="1"/>
  <c r="M29" i="2"/>
  <c r="L28" i="2"/>
  <c r="O28" i="2" s="1"/>
  <c r="K28" i="2"/>
  <c r="I28" i="2"/>
  <c r="J28" i="2" s="1"/>
  <c r="G28" i="2"/>
  <c r="O27" i="2"/>
  <c r="L27" i="2"/>
  <c r="K27" i="2"/>
  <c r="I27" i="2"/>
  <c r="G27" i="2"/>
  <c r="L26" i="2"/>
  <c r="O26" i="2" s="1"/>
  <c r="K26" i="2"/>
  <c r="I26" i="2"/>
  <c r="G26" i="2"/>
  <c r="L25" i="2"/>
  <c r="O25" i="2" s="1"/>
  <c r="K25" i="2"/>
  <c r="I25" i="2"/>
  <c r="J25" i="2" s="1"/>
  <c r="G25" i="2"/>
  <c r="L24" i="2"/>
  <c r="O24" i="2" s="1"/>
  <c r="K24" i="2"/>
  <c r="I24" i="2"/>
  <c r="J24" i="2" s="1"/>
  <c r="G24" i="2"/>
  <c r="L23" i="2"/>
  <c r="O23" i="2" s="1"/>
  <c r="K23" i="2"/>
  <c r="I23" i="2"/>
  <c r="G23" i="2"/>
  <c r="L22" i="2"/>
  <c r="O22" i="2" s="1"/>
  <c r="K22" i="2"/>
  <c r="I22" i="2"/>
  <c r="J22" i="2" s="1"/>
  <c r="G22" i="2"/>
  <c r="L21" i="2"/>
  <c r="O21" i="2" s="1"/>
  <c r="K21" i="2"/>
  <c r="I21" i="2"/>
  <c r="J21" i="2" s="1"/>
  <c r="G21" i="2"/>
  <c r="L20" i="2"/>
  <c r="O20" i="2" s="1"/>
  <c r="K20" i="2"/>
  <c r="I20" i="2"/>
  <c r="J20" i="2" s="1"/>
  <c r="G20" i="2"/>
  <c r="L19" i="2"/>
  <c r="O19" i="2" s="1"/>
  <c r="K19" i="2"/>
  <c r="I19" i="2"/>
  <c r="G19" i="2"/>
  <c r="L18" i="2"/>
  <c r="O18" i="2" s="1"/>
  <c r="K18" i="2"/>
  <c r="I18" i="2"/>
  <c r="J18" i="2" s="1"/>
  <c r="G18" i="2"/>
  <c r="L17" i="2"/>
  <c r="O17" i="2" s="1"/>
  <c r="K17" i="2"/>
  <c r="I17" i="2"/>
  <c r="J17" i="2" s="1"/>
  <c r="G17" i="2"/>
  <c r="L16" i="2"/>
  <c r="O16" i="2" s="1"/>
  <c r="K16" i="2"/>
  <c r="I16" i="2"/>
  <c r="J16" i="2" s="1"/>
  <c r="G16" i="2"/>
  <c r="L15" i="2"/>
  <c r="O15" i="2" s="1"/>
  <c r="K15" i="2"/>
  <c r="I15" i="2"/>
  <c r="J15" i="2" s="1"/>
  <c r="G15" i="2"/>
  <c r="L14" i="2"/>
  <c r="O14" i="2" s="1"/>
  <c r="K14" i="2"/>
  <c r="I14" i="2"/>
  <c r="J14" i="2" s="1"/>
  <c r="G14" i="2"/>
  <c r="O13" i="2"/>
  <c r="L13" i="2"/>
  <c r="K13" i="2"/>
  <c r="G13" i="2"/>
  <c r="L12" i="2"/>
  <c r="O12" i="2" s="1"/>
  <c r="K12" i="2"/>
  <c r="I12" i="2"/>
  <c r="J12" i="2" s="1"/>
  <c r="L11" i="2"/>
  <c r="O11" i="2" s="1"/>
  <c r="K11" i="2"/>
  <c r="G11" i="2"/>
  <c r="L10" i="2"/>
  <c r="K10" i="2"/>
  <c r="G10" i="2"/>
  <c r="F8" i="1"/>
  <c r="I8" i="1" s="1"/>
  <c r="J8" i="1" s="1"/>
  <c r="K8" i="1" s="1"/>
  <c r="F15" i="1"/>
  <c r="I15" i="1" s="1"/>
  <c r="J15" i="1" s="1"/>
  <c r="K15" i="1" s="1"/>
  <c r="F14" i="1"/>
  <c r="I14" i="1" s="1"/>
  <c r="J14" i="1" s="1"/>
  <c r="K14" i="1" s="1"/>
  <c r="F13" i="1"/>
  <c r="F12" i="1"/>
  <c r="I12" i="1" s="1"/>
  <c r="J12" i="1" s="1"/>
  <c r="K12" i="1" s="1"/>
  <c r="F11" i="1"/>
  <c r="I11" i="1" s="1"/>
  <c r="J11" i="1" s="1"/>
  <c r="K11" i="1" s="1"/>
  <c r="F10" i="1"/>
  <c r="I10" i="1" s="1"/>
  <c r="J10" i="1" s="1"/>
  <c r="K10" i="1" s="1"/>
  <c r="F9" i="1"/>
  <c r="I9" i="1" s="1"/>
  <c r="J9" i="1" s="1"/>
  <c r="K9" i="1" s="1"/>
  <c r="F7" i="1"/>
  <c r="I7" i="1" s="1"/>
  <c r="J7" i="1" s="1"/>
  <c r="K7" i="1" s="1"/>
  <c r="K9" i="2" l="1"/>
  <c r="J13" i="1"/>
  <c r="K13" i="1" s="1"/>
  <c r="O10" i="2"/>
  <c r="F6" i="1"/>
  <c r="A7" i="1"/>
  <c r="A8" i="1" s="1"/>
  <c r="A9" i="1" s="1"/>
  <c r="A10" i="1" s="1"/>
  <c r="A11" i="1" s="1"/>
  <c r="A12" i="1" s="1"/>
  <c r="A13" i="1" s="1"/>
  <c r="A14" i="1" s="1"/>
  <c r="A15" i="1" s="1"/>
  <c r="I6" i="1" l="1"/>
  <c r="J6" i="1" s="1"/>
  <c r="K6" i="1" s="1"/>
  <c r="K16" i="1" s="1"/>
  <c r="K29" i="2"/>
  <c r="L9" i="2"/>
  <c r="O9" i="2" l="1"/>
  <c r="O29" i="2" s="1"/>
  <c r="L29"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杉本 勝亮(sugimoto-katsuaki.po8)</author>
  </authors>
  <commentList>
    <comment ref="B5" authorId="0" shapeId="0" xr:uid="{441B246F-8D92-40FD-AD93-A5037F1A089F}">
      <text>
        <r>
          <rPr>
            <b/>
            <sz val="11"/>
            <color indexed="81"/>
            <rFont val="MS P ゴシック"/>
            <family val="3"/>
            <charset val="128"/>
          </rPr>
          <t>事業所ごとにご記入願います。
記載例：社会福祉法人○○（△△訪問介護事業所）</t>
        </r>
      </text>
    </comment>
    <comment ref="D5" authorId="0" shapeId="0" xr:uid="{80BA6AA5-5BAD-4622-B2D9-A8AA73B4CB37}">
      <text>
        <r>
          <rPr>
            <b/>
            <sz val="11"/>
            <color indexed="81"/>
            <rFont val="MS P ゴシック"/>
            <family val="3"/>
            <charset val="128"/>
          </rPr>
          <t>リストから選択してください</t>
        </r>
      </text>
    </comment>
    <comment ref="I5" authorId="0" shapeId="0" xr:uid="{45AE6003-D786-48B4-A061-99B19D407BF4}">
      <text>
        <r>
          <rPr>
            <sz val="11"/>
            <color indexed="81"/>
            <rFont val="MS P ゴシック"/>
            <family val="3"/>
            <charset val="128"/>
          </rPr>
          <t>Ｃ列を入力すると自動的に入力されます。</t>
        </r>
      </text>
    </comment>
  </commentList>
</comments>
</file>

<file path=xl/sharedStrings.xml><?xml version="1.0" encoding="utf-8"?>
<sst xmlns="http://schemas.openxmlformats.org/spreadsheetml/2006/main" count="93" uniqueCount="93">
  <si>
    <t>事業所等名称</t>
    <rPh sb="0" eb="3">
      <t>ジギョウショ</t>
    </rPh>
    <rPh sb="3" eb="4">
      <t>トウ</t>
    </rPh>
    <rPh sb="4" eb="6">
      <t>メイショウ</t>
    </rPh>
    <phoneticPr fontId="2"/>
  </si>
  <si>
    <t>総事業費</t>
    <rPh sb="0" eb="4">
      <t>ソウジギョウヒ</t>
    </rPh>
    <phoneticPr fontId="2"/>
  </si>
  <si>
    <t>寄付金その他の収入額</t>
    <rPh sb="0" eb="3">
      <t>キフキン</t>
    </rPh>
    <rPh sb="5" eb="6">
      <t>タ</t>
    </rPh>
    <rPh sb="7" eb="9">
      <t>シュウニュウ</t>
    </rPh>
    <rPh sb="9" eb="10">
      <t>ガク</t>
    </rPh>
    <phoneticPr fontId="2"/>
  </si>
  <si>
    <t>差引額</t>
    <rPh sb="0" eb="2">
      <t>サシヒキ</t>
    </rPh>
    <rPh sb="2" eb="3">
      <t>ガク</t>
    </rPh>
    <phoneticPr fontId="2"/>
  </si>
  <si>
    <t>基準額</t>
    <rPh sb="0" eb="2">
      <t>キジュン</t>
    </rPh>
    <rPh sb="2" eb="3">
      <t>ガク</t>
    </rPh>
    <phoneticPr fontId="2"/>
  </si>
  <si>
    <t>地方公共団体補助額</t>
    <rPh sb="0" eb="2">
      <t>チホウ</t>
    </rPh>
    <rPh sb="2" eb="4">
      <t>コウキョウ</t>
    </rPh>
    <rPh sb="4" eb="6">
      <t>ダンタイ</t>
    </rPh>
    <rPh sb="6" eb="8">
      <t>ホジョ</t>
    </rPh>
    <rPh sb="8" eb="9">
      <t>ガク</t>
    </rPh>
    <phoneticPr fontId="2"/>
  </si>
  <si>
    <t>（単位：円）</t>
    <rPh sb="1" eb="3">
      <t>タンイ</t>
    </rPh>
    <rPh sb="4" eb="5">
      <t>エン</t>
    </rPh>
    <phoneticPr fontId="2"/>
  </si>
  <si>
    <t>Ａ</t>
    <phoneticPr fontId="2"/>
  </si>
  <si>
    <t>Ｂ</t>
    <phoneticPr fontId="2"/>
  </si>
  <si>
    <t>Ｃ（Ａ－Ｂ）</t>
    <phoneticPr fontId="2"/>
  </si>
  <si>
    <t>Ｄ</t>
    <phoneticPr fontId="2"/>
  </si>
  <si>
    <t>Ｅ</t>
    <phoneticPr fontId="2"/>
  </si>
  <si>
    <t>Ｆ</t>
    <phoneticPr fontId="2"/>
  </si>
  <si>
    <t>Ｇ</t>
    <phoneticPr fontId="2"/>
  </si>
  <si>
    <t>Ｈ</t>
    <phoneticPr fontId="2"/>
  </si>
  <si>
    <t>Ｉ</t>
    <phoneticPr fontId="2"/>
  </si>
  <si>
    <t>国庫補助
所要額</t>
    <rPh sb="0" eb="2">
      <t>コッコ</t>
    </rPh>
    <rPh sb="2" eb="4">
      <t>ホジョ</t>
    </rPh>
    <rPh sb="5" eb="7">
      <t>ショヨウ</t>
    </rPh>
    <rPh sb="7" eb="8">
      <t>ガク</t>
    </rPh>
    <phoneticPr fontId="2"/>
  </si>
  <si>
    <t>№</t>
    <phoneticPr fontId="2"/>
  </si>
  <si>
    <t>事業種別</t>
    <rPh sb="0" eb="2">
      <t>ジギョウ</t>
    </rPh>
    <rPh sb="2" eb="4">
      <t>シュベツ</t>
    </rPh>
    <phoneticPr fontId="2"/>
  </si>
  <si>
    <t>合　計</t>
    <rPh sb="0" eb="1">
      <t>ア</t>
    </rPh>
    <rPh sb="2" eb="3">
      <t>ケイ</t>
    </rPh>
    <phoneticPr fontId="2"/>
  </si>
  <si>
    <t>国庫補助
基本額</t>
    <rPh sb="0" eb="2">
      <t>コッコ</t>
    </rPh>
    <rPh sb="2" eb="4">
      <t>ホジョ</t>
    </rPh>
    <rPh sb="5" eb="7">
      <t>キホン</t>
    </rPh>
    <rPh sb="7" eb="8">
      <t>ガク</t>
    </rPh>
    <phoneticPr fontId="2"/>
  </si>
  <si>
    <t>国庫補助
交付決定額</t>
    <rPh sb="0" eb="2">
      <t>コッコ</t>
    </rPh>
    <rPh sb="2" eb="4">
      <t>ホジョ</t>
    </rPh>
    <rPh sb="5" eb="7">
      <t>コウフ</t>
    </rPh>
    <rPh sb="7" eb="9">
      <t>ケッテイ</t>
    </rPh>
    <rPh sb="9" eb="10">
      <t>ガク</t>
    </rPh>
    <phoneticPr fontId="2"/>
  </si>
  <si>
    <t>国庫補助
受入済額</t>
    <rPh sb="0" eb="2">
      <t>コッコ</t>
    </rPh>
    <rPh sb="2" eb="4">
      <t>ホジョ</t>
    </rPh>
    <rPh sb="5" eb="7">
      <t>ウケイレ</t>
    </rPh>
    <rPh sb="7" eb="8">
      <t>ズミ</t>
    </rPh>
    <rPh sb="8" eb="9">
      <t>ガク</t>
    </rPh>
    <phoneticPr fontId="2"/>
  </si>
  <si>
    <t>Ｊ</t>
    <phoneticPr fontId="2"/>
  </si>
  <si>
    <t>差引過
不足額</t>
    <rPh sb="0" eb="2">
      <t>サシヒキ</t>
    </rPh>
    <rPh sb="2" eb="3">
      <t>カ</t>
    </rPh>
    <rPh sb="4" eb="6">
      <t>フソク</t>
    </rPh>
    <rPh sb="6" eb="7">
      <t>ガク</t>
    </rPh>
    <phoneticPr fontId="2"/>
  </si>
  <si>
    <t>K(J-H)</t>
  </si>
  <si>
    <t>対象経費
実支出額</t>
    <rPh sb="0" eb="2">
      <t>タイショウ</t>
    </rPh>
    <rPh sb="2" eb="4">
      <t>ケイヒ</t>
    </rPh>
    <rPh sb="5" eb="8">
      <t>ジツシシュツ</t>
    </rPh>
    <rPh sb="8" eb="9">
      <t>ガク</t>
    </rPh>
    <phoneticPr fontId="2"/>
  </si>
  <si>
    <t>（注１）事業所等名称欄には、事業種別も記入すること。（例：○○○○訪問介護事業所）</t>
    <rPh sb="1" eb="2">
      <t>チュウ</t>
    </rPh>
    <rPh sb="4" eb="6">
      <t>ジギョウ</t>
    </rPh>
    <rPh sb="6" eb="7">
      <t>ショ</t>
    </rPh>
    <rPh sb="7" eb="8">
      <t>トウ</t>
    </rPh>
    <rPh sb="8" eb="10">
      <t>メイショウ</t>
    </rPh>
    <rPh sb="10" eb="11">
      <t>ラン</t>
    </rPh>
    <rPh sb="14" eb="16">
      <t>ジギョウ</t>
    </rPh>
    <rPh sb="16" eb="18">
      <t>シュベツ</t>
    </rPh>
    <rPh sb="19" eb="21">
      <t>キニュウ</t>
    </rPh>
    <rPh sb="27" eb="28">
      <t>レイ</t>
    </rPh>
    <rPh sb="33" eb="35">
      <t>ホウモン</t>
    </rPh>
    <rPh sb="35" eb="37">
      <t>カイゴ</t>
    </rPh>
    <rPh sb="37" eb="39">
      <t>ジギョウ</t>
    </rPh>
    <rPh sb="39" eb="40">
      <t>ショ</t>
    </rPh>
    <phoneticPr fontId="2"/>
  </si>
  <si>
    <t>別紙４</t>
    <rPh sb="0" eb="2">
      <t>ベッシ</t>
    </rPh>
    <phoneticPr fontId="2"/>
  </si>
  <si>
    <t>（単位：円）</t>
    <rPh sb="1" eb="3">
      <t>タンイ</t>
    </rPh>
    <rPh sb="4" eb="5">
      <t>エン</t>
    </rPh>
    <phoneticPr fontId="9"/>
  </si>
  <si>
    <t>№</t>
    <phoneticPr fontId="9"/>
  </si>
  <si>
    <r>
      <t>設置主体名
（都道</t>
    </r>
    <r>
      <rPr>
        <sz val="11"/>
        <color indexed="8"/>
        <rFont val="ＭＳ ゴシック"/>
        <family val="3"/>
        <charset val="128"/>
      </rPr>
      <t>府県・市区町村
・民間事業者等）</t>
    </r>
    <rPh sb="0" eb="2">
      <t>セッチ</t>
    </rPh>
    <rPh sb="2" eb="4">
      <t>シュタイ</t>
    </rPh>
    <rPh sb="4" eb="5">
      <t>メイ</t>
    </rPh>
    <rPh sb="7" eb="9">
      <t>トドウ</t>
    </rPh>
    <rPh sb="12" eb="14">
      <t>シク</t>
    </rPh>
    <rPh sb="14" eb="16">
      <t>チョウソン</t>
    </rPh>
    <rPh sb="18" eb="20">
      <t>ミンカン</t>
    </rPh>
    <rPh sb="20" eb="23">
      <t>ジギョウシャ</t>
    </rPh>
    <rPh sb="23" eb="24">
      <t>トウ</t>
    </rPh>
    <phoneticPr fontId="9"/>
  </si>
  <si>
    <t>事業所及び施設等</t>
    <rPh sb="0" eb="3">
      <t>ジギョウショ</t>
    </rPh>
    <rPh sb="3" eb="4">
      <t>オヨ</t>
    </rPh>
    <rPh sb="5" eb="7">
      <t>シセツ</t>
    </rPh>
    <rPh sb="7" eb="8">
      <t>トウ</t>
    </rPh>
    <phoneticPr fontId="9"/>
  </si>
  <si>
    <t>総事業費</t>
    <rPh sb="0" eb="1">
      <t>ソウ</t>
    </rPh>
    <rPh sb="1" eb="4">
      <t>ジギョウヒ</t>
    </rPh>
    <phoneticPr fontId="9"/>
  </si>
  <si>
    <t>寄付金その他
の収入額</t>
    <rPh sb="0" eb="3">
      <t>キフキン</t>
    </rPh>
    <rPh sb="5" eb="6">
      <t>タ</t>
    </rPh>
    <rPh sb="8" eb="10">
      <t>シュウニュウ</t>
    </rPh>
    <rPh sb="10" eb="11">
      <t>ガク</t>
    </rPh>
    <phoneticPr fontId="9"/>
  </si>
  <si>
    <t>差引額</t>
    <rPh sb="0" eb="3">
      <t>サシヒキガク</t>
    </rPh>
    <phoneticPr fontId="9"/>
  </si>
  <si>
    <t>対象経費
実支出額</t>
    <rPh sb="0" eb="2">
      <t>タイショウ</t>
    </rPh>
    <rPh sb="2" eb="4">
      <t>ケイヒ</t>
    </rPh>
    <rPh sb="5" eb="6">
      <t>ジツ</t>
    </rPh>
    <rPh sb="6" eb="8">
      <t>シシュツ</t>
    </rPh>
    <rPh sb="8" eb="9">
      <t>ガク</t>
    </rPh>
    <phoneticPr fontId="9"/>
  </si>
  <si>
    <t>基準額</t>
    <rPh sb="0" eb="3">
      <t>キジュンガク</t>
    </rPh>
    <phoneticPr fontId="9"/>
  </si>
  <si>
    <t>都道府県・指定都市・中核市補助額</t>
    <rPh sb="0" eb="2">
      <t>トドウ</t>
    </rPh>
    <rPh sb="2" eb="3">
      <t>フ</t>
    </rPh>
    <rPh sb="5" eb="7">
      <t>シテイ</t>
    </rPh>
    <rPh sb="7" eb="9">
      <t>トシ</t>
    </rPh>
    <rPh sb="10" eb="13">
      <t>チュウカクシ</t>
    </rPh>
    <rPh sb="13" eb="16">
      <t>ホジョガク</t>
    </rPh>
    <phoneticPr fontId="9"/>
  </si>
  <si>
    <t>国庫補助
基本額</t>
    <rPh sb="0" eb="2">
      <t>コッコ</t>
    </rPh>
    <rPh sb="2" eb="4">
      <t>ホジョ</t>
    </rPh>
    <rPh sb="5" eb="7">
      <t>キホン</t>
    </rPh>
    <rPh sb="7" eb="8">
      <t>ガク</t>
    </rPh>
    <phoneticPr fontId="9"/>
  </si>
  <si>
    <t>国庫補助
所要額</t>
    <rPh sb="0" eb="2">
      <t>コッコ</t>
    </rPh>
    <rPh sb="2" eb="4">
      <t>ホジョ</t>
    </rPh>
    <rPh sb="5" eb="7">
      <t>ショヨウ</t>
    </rPh>
    <rPh sb="7" eb="8">
      <t>ガク</t>
    </rPh>
    <phoneticPr fontId="9"/>
  </si>
  <si>
    <t>国庫補助
交付決定額</t>
    <rPh sb="0" eb="2">
      <t>コッコ</t>
    </rPh>
    <rPh sb="2" eb="4">
      <t>ホジョ</t>
    </rPh>
    <rPh sb="5" eb="7">
      <t>コウフ</t>
    </rPh>
    <rPh sb="7" eb="10">
      <t>ケッテイガク</t>
    </rPh>
    <phoneticPr fontId="9"/>
  </si>
  <si>
    <t>国庫補助
受入済額</t>
    <phoneticPr fontId="9"/>
  </si>
  <si>
    <t>差引過不足額</t>
    <rPh sb="0" eb="1">
      <t>サ</t>
    </rPh>
    <rPh sb="1" eb="2">
      <t>ヒ</t>
    </rPh>
    <rPh sb="2" eb="5">
      <t>カブソク</t>
    </rPh>
    <rPh sb="5" eb="6">
      <t>ガク</t>
    </rPh>
    <phoneticPr fontId="9"/>
  </si>
  <si>
    <t>備考</t>
    <rPh sb="0" eb="2">
      <t>ビコウ</t>
    </rPh>
    <phoneticPr fontId="9"/>
  </si>
  <si>
    <t>Ａ</t>
    <phoneticPr fontId="9"/>
  </si>
  <si>
    <t>Ｂ</t>
    <phoneticPr fontId="9"/>
  </si>
  <si>
    <t>Ｃ（Ａ－Ｂ）</t>
    <phoneticPr fontId="9"/>
  </si>
  <si>
    <t>Ｄ</t>
    <phoneticPr fontId="9"/>
  </si>
  <si>
    <t>Ｅ</t>
    <phoneticPr fontId="9"/>
  </si>
  <si>
    <t>Ｆ</t>
    <phoneticPr fontId="9"/>
  </si>
  <si>
    <t>Ｇ</t>
    <phoneticPr fontId="9"/>
  </si>
  <si>
    <t>Ｈ</t>
    <phoneticPr fontId="9"/>
  </si>
  <si>
    <t>Ｉ</t>
    <phoneticPr fontId="9"/>
  </si>
  <si>
    <t>Ｊ</t>
    <phoneticPr fontId="9"/>
  </si>
  <si>
    <t>Ｋ（Ｊ－Ｈ）</t>
    <phoneticPr fontId="9"/>
  </si>
  <si>
    <t>訪問介護事業所</t>
    <rPh sb="0" eb="2">
      <t>ホウモン</t>
    </rPh>
    <rPh sb="2" eb="4">
      <t>カイゴ</t>
    </rPh>
    <rPh sb="4" eb="7">
      <t>ジギョウショ</t>
    </rPh>
    <phoneticPr fontId="7"/>
  </si>
  <si>
    <t>訪問入浴介護事業所</t>
    <rPh sb="0" eb="2">
      <t>ホウモン</t>
    </rPh>
    <rPh sb="2" eb="4">
      <t>ニュウヨク</t>
    </rPh>
    <rPh sb="4" eb="6">
      <t>カイゴ</t>
    </rPh>
    <rPh sb="6" eb="9">
      <t>ジギョウショ</t>
    </rPh>
    <phoneticPr fontId="7"/>
  </si>
  <si>
    <t>訪問看護事業所</t>
    <rPh sb="0" eb="2">
      <t>ホウモン</t>
    </rPh>
    <rPh sb="2" eb="4">
      <t>カンゴ</t>
    </rPh>
    <rPh sb="4" eb="7">
      <t>ジギョウショ</t>
    </rPh>
    <phoneticPr fontId="9"/>
  </si>
  <si>
    <t>訪問リハビリテーション事業所</t>
    <rPh sb="0" eb="2">
      <t>ホウモン</t>
    </rPh>
    <rPh sb="11" eb="14">
      <t>ジギョウショ</t>
    </rPh>
    <phoneticPr fontId="7"/>
  </si>
  <si>
    <t>通所介護事業所</t>
    <rPh sb="0" eb="2">
      <t>ツウショ</t>
    </rPh>
    <rPh sb="2" eb="4">
      <t>カイゴ</t>
    </rPh>
    <rPh sb="4" eb="7">
      <t>ジギョウショ</t>
    </rPh>
    <phoneticPr fontId="7"/>
  </si>
  <si>
    <t>通所リハビリテーション事業所</t>
    <rPh sb="0" eb="2">
      <t>ツウショ</t>
    </rPh>
    <rPh sb="11" eb="14">
      <t>ジギョウショ</t>
    </rPh>
    <phoneticPr fontId="7"/>
  </si>
  <si>
    <t>短期入所生活介護事業所</t>
    <rPh sb="0" eb="2">
      <t>タンキ</t>
    </rPh>
    <rPh sb="2" eb="4">
      <t>ニュウショ</t>
    </rPh>
    <rPh sb="4" eb="6">
      <t>セイカツ</t>
    </rPh>
    <rPh sb="6" eb="8">
      <t>カイゴ</t>
    </rPh>
    <rPh sb="8" eb="11">
      <t>ジギョウショ</t>
    </rPh>
    <phoneticPr fontId="7"/>
  </si>
  <si>
    <t>短期入所療養介護事業所</t>
    <rPh sb="0" eb="2">
      <t>タンキ</t>
    </rPh>
    <rPh sb="2" eb="4">
      <t>ニュウショ</t>
    </rPh>
    <rPh sb="4" eb="6">
      <t>リョウヨウ</t>
    </rPh>
    <rPh sb="6" eb="8">
      <t>カイゴ</t>
    </rPh>
    <rPh sb="8" eb="11">
      <t>ジギョウショ</t>
    </rPh>
    <phoneticPr fontId="7"/>
  </si>
  <si>
    <t>特定施設入居者生活介護事業所</t>
    <rPh sb="0" eb="2">
      <t>トクテイ</t>
    </rPh>
    <rPh sb="2" eb="4">
      <t>シセツ</t>
    </rPh>
    <rPh sb="4" eb="7">
      <t>ニュウキョシャ</t>
    </rPh>
    <rPh sb="7" eb="9">
      <t>セイカツ</t>
    </rPh>
    <rPh sb="9" eb="11">
      <t>カイゴ</t>
    </rPh>
    <rPh sb="11" eb="14">
      <t>ジギョウショ</t>
    </rPh>
    <phoneticPr fontId="7"/>
  </si>
  <si>
    <t>福祉用具貸与事業所</t>
    <rPh sb="0" eb="2">
      <t>フクシ</t>
    </rPh>
    <rPh sb="2" eb="4">
      <t>ヨウグ</t>
    </rPh>
    <rPh sb="4" eb="6">
      <t>タイヨ</t>
    </rPh>
    <rPh sb="6" eb="9">
      <t>ジギョウショ</t>
    </rPh>
    <phoneticPr fontId="7"/>
  </si>
  <si>
    <t>居宅介護支援事業所</t>
    <rPh sb="0" eb="2">
      <t>キョタク</t>
    </rPh>
    <rPh sb="2" eb="4">
      <t>カイゴ</t>
    </rPh>
    <rPh sb="4" eb="6">
      <t>シエン</t>
    </rPh>
    <rPh sb="6" eb="9">
      <t>ジギョウショ</t>
    </rPh>
    <phoneticPr fontId="7"/>
  </si>
  <si>
    <t>定期巡回・随時対応型訪問介護看護事業所</t>
    <rPh sb="0" eb="2">
      <t>テイキ</t>
    </rPh>
    <rPh sb="2" eb="4">
      <t>ジュンカイ</t>
    </rPh>
    <rPh sb="5" eb="7">
      <t>ズイジ</t>
    </rPh>
    <rPh sb="7" eb="9">
      <t>タイオウ</t>
    </rPh>
    <rPh sb="9" eb="10">
      <t>カタ</t>
    </rPh>
    <rPh sb="10" eb="12">
      <t>ホウモン</t>
    </rPh>
    <rPh sb="12" eb="14">
      <t>カイゴ</t>
    </rPh>
    <rPh sb="14" eb="16">
      <t>カンゴ</t>
    </rPh>
    <rPh sb="16" eb="19">
      <t>ジギョウショ</t>
    </rPh>
    <phoneticPr fontId="7"/>
  </si>
  <si>
    <t>夜間対応型訪問介護事業所</t>
    <rPh sb="0" eb="2">
      <t>ヤカン</t>
    </rPh>
    <rPh sb="2" eb="5">
      <t>タイオウガタ</t>
    </rPh>
    <rPh sb="5" eb="7">
      <t>ホウモン</t>
    </rPh>
    <rPh sb="7" eb="9">
      <t>カイゴ</t>
    </rPh>
    <rPh sb="9" eb="12">
      <t>ジギョウショ</t>
    </rPh>
    <phoneticPr fontId="7"/>
  </si>
  <si>
    <t>地域密着型通所介護事業所</t>
    <rPh sb="0" eb="2">
      <t>チイキ</t>
    </rPh>
    <rPh sb="2" eb="5">
      <t>ミッチャクガタ</t>
    </rPh>
    <rPh sb="5" eb="7">
      <t>ツウショ</t>
    </rPh>
    <rPh sb="7" eb="9">
      <t>カイゴ</t>
    </rPh>
    <rPh sb="9" eb="12">
      <t>ジギョウショ</t>
    </rPh>
    <phoneticPr fontId="7"/>
  </si>
  <si>
    <t>認知症対応型通所介護事業所</t>
    <rPh sb="0" eb="3">
      <t>ニンチショウ</t>
    </rPh>
    <rPh sb="3" eb="6">
      <t>タイオウガタ</t>
    </rPh>
    <rPh sb="6" eb="8">
      <t>ツウショ</t>
    </rPh>
    <rPh sb="8" eb="10">
      <t>カイゴ</t>
    </rPh>
    <rPh sb="10" eb="13">
      <t>ジギョウショ</t>
    </rPh>
    <phoneticPr fontId="7"/>
  </si>
  <si>
    <t>小規模多機能型居宅介護事業所</t>
    <rPh sb="0" eb="3">
      <t>ショウキボ</t>
    </rPh>
    <rPh sb="3" eb="7">
      <t>タキノウガタ</t>
    </rPh>
    <rPh sb="7" eb="9">
      <t>キョタク</t>
    </rPh>
    <rPh sb="9" eb="11">
      <t>カイゴ</t>
    </rPh>
    <rPh sb="11" eb="14">
      <t>ジギョウショ</t>
    </rPh>
    <phoneticPr fontId="7"/>
  </si>
  <si>
    <t>認知症対応型共同生活介護事業所</t>
    <rPh sb="0" eb="3">
      <t>ニンチショウ</t>
    </rPh>
    <rPh sb="3" eb="6">
      <t>タイオウガタ</t>
    </rPh>
    <rPh sb="6" eb="8">
      <t>キョウドウ</t>
    </rPh>
    <rPh sb="8" eb="10">
      <t>セイカツ</t>
    </rPh>
    <rPh sb="10" eb="12">
      <t>カイゴ</t>
    </rPh>
    <rPh sb="12" eb="15">
      <t>ジギョウショ</t>
    </rPh>
    <phoneticPr fontId="7"/>
  </si>
  <si>
    <t>看護小規模多機能型居宅介護事業所</t>
    <rPh sb="0" eb="2">
      <t>カンゴ</t>
    </rPh>
    <rPh sb="2" eb="5">
      <t>ショウキボ</t>
    </rPh>
    <rPh sb="5" eb="9">
      <t>タキノウガタ</t>
    </rPh>
    <rPh sb="9" eb="11">
      <t>キョタク</t>
    </rPh>
    <rPh sb="11" eb="13">
      <t>カイゴ</t>
    </rPh>
    <rPh sb="13" eb="16">
      <t>ジギョウショ</t>
    </rPh>
    <phoneticPr fontId="7"/>
  </si>
  <si>
    <t>養護老人ホーム</t>
    <rPh sb="0" eb="2">
      <t>ヨウゴ</t>
    </rPh>
    <rPh sb="2" eb="4">
      <t>ロウジン</t>
    </rPh>
    <phoneticPr fontId="7"/>
  </si>
  <si>
    <t>特別養護老人ホーム</t>
    <rPh sb="0" eb="2">
      <t>トクベツ</t>
    </rPh>
    <rPh sb="2" eb="4">
      <t>ヨウゴ</t>
    </rPh>
    <rPh sb="4" eb="6">
      <t>ロウジン</t>
    </rPh>
    <phoneticPr fontId="7"/>
  </si>
  <si>
    <t>合　　計</t>
    <rPh sb="0" eb="1">
      <t>ゴウ</t>
    </rPh>
    <rPh sb="3" eb="4">
      <t>ケイ</t>
    </rPh>
    <phoneticPr fontId="9"/>
  </si>
  <si>
    <t>軽費老人ホーム</t>
    <rPh sb="0" eb="2">
      <t>ケイヒ</t>
    </rPh>
    <rPh sb="2" eb="4">
      <t>ロウジン</t>
    </rPh>
    <phoneticPr fontId="7"/>
  </si>
  <si>
    <t>（注１）Ｅ欄には、本通知から得られる基準額を記入すること。</t>
    <rPh sb="1" eb="2">
      <t>チュウ</t>
    </rPh>
    <rPh sb="5" eb="6">
      <t>ラン</t>
    </rPh>
    <rPh sb="9" eb="10">
      <t>ホン</t>
    </rPh>
    <rPh sb="10" eb="12">
      <t>ツウチ</t>
    </rPh>
    <rPh sb="14" eb="15">
      <t>エ</t>
    </rPh>
    <rPh sb="18" eb="21">
      <t>キジュンガク</t>
    </rPh>
    <rPh sb="22" eb="24">
      <t>キニュウ</t>
    </rPh>
    <phoneticPr fontId="9"/>
  </si>
  <si>
    <t>介護老人保健施設</t>
    <rPh sb="0" eb="2">
      <t>カイゴ</t>
    </rPh>
    <rPh sb="2" eb="4">
      <t>ロウジン</t>
    </rPh>
    <rPh sb="4" eb="6">
      <t>ホケン</t>
    </rPh>
    <rPh sb="6" eb="8">
      <t>シセツ</t>
    </rPh>
    <phoneticPr fontId="7"/>
  </si>
  <si>
    <t>（注２）Ｆ欄は間接補助の場合のみ金額を記入すること。なお、直接補助の場合は斜線をひくこと。</t>
    <rPh sb="1" eb="2">
      <t>チュウ</t>
    </rPh>
    <rPh sb="5" eb="6">
      <t>ラン</t>
    </rPh>
    <rPh sb="7" eb="9">
      <t>カンセツ</t>
    </rPh>
    <rPh sb="9" eb="11">
      <t>ホジョ</t>
    </rPh>
    <rPh sb="12" eb="14">
      <t>バアイ</t>
    </rPh>
    <rPh sb="16" eb="18">
      <t>キンガク</t>
    </rPh>
    <rPh sb="19" eb="21">
      <t>キニュウ</t>
    </rPh>
    <rPh sb="29" eb="31">
      <t>チョクセツ</t>
    </rPh>
    <rPh sb="31" eb="33">
      <t>ホジョ</t>
    </rPh>
    <rPh sb="34" eb="36">
      <t>バアイ</t>
    </rPh>
    <rPh sb="37" eb="39">
      <t>シャセン</t>
    </rPh>
    <phoneticPr fontId="9"/>
  </si>
  <si>
    <t>介護医療院</t>
    <rPh sb="0" eb="2">
      <t>カイゴ</t>
    </rPh>
    <rPh sb="2" eb="4">
      <t>イリョウ</t>
    </rPh>
    <rPh sb="4" eb="5">
      <t>イン</t>
    </rPh>
    <phoneticPr fontId="7"/>
  </si>
  <si>
    <t>（注３）Ｇ欄には、Ｃ欄、Ｄ欄、Ｅ欄及びＦ欄を比較して最も低い額を記入すること。</t>
    <rPh sb="1" eb="2">
      <t>チュウ</t>
    </rPh>
    <rPh sb="17" eb="18">
      <t>オヨ</t>
    </rPh>
    <rPh sb="20" eb="21">
      <t>ラン</t>
    </rPh>
    <phoneticPr fontId="9"/>
  </si>
  <si>
    <t>地域包括支援センター</t>
    <rPh sb="0" eb="2">
      <t>チイキ</t>
    </rPh>
    <rPh sb="2" eb="4">
      <t>ホウカツ</t>
    </rPh>
    <rPh sb="4" eb="6">
      <t>シエン</t>
    </rPh>
    <phoneticPr fontId="7"/>
  </si>
  <si>
    <t>（注４）Ｈ欄には、Ｇ欄と同額を記入すること。ただし千円未満の端数が生じた場合には切り捨てること。</t>
    <rPh sb="1" eb="2">
      <t>チュウ</t>
    </rPh>
    <rPh sb="5" eb="6">
      <t>ラン</t>
    </rPh>
    <rPh sb="10" eb="11">
      <t>ラン</t>
    </rPh>
    <rPh sb="12" eb="14">
      <t>ドウガク</t>
    </rPh>
    <rPh sb="15" eb="17">
      <t>キニュウ</t>
    </rPh>
    <phoneticPr fontId="9"/>
  </si>
  <si>
    <t>（注５）本表に記載できない場合は、適宜行を追加すること。</t>
    <rPh sb="1" eb="2">
      <t>チュウ</t>
    </rPh>
    <rPh sb="4" eb="6">
      <t>ホンピョウ</t>
    </rPh>
    <rPh sb="7" eb="9">
      <t>キサイ</t>
    </rPh>
    <rPh sb="13" eb="15">
      <t>バアイ</t>
    </rPh>
    <rPh sb="17" eb="19">
      <t>テキギ</t>
    </rPh>
    <rPh sb="19" eb="20">
      <t>ギョウ</t>
    </rPh>
    <rPh sb="21" eb="23">
      <t>ツイカ</t>
    </rPh>
    <phoneticPr fontId="9"/>
  </si>
  <si>
    <t>別紙４</t>
    <rPh sb="0" eb="2">
      <t>ベッシ</t>
    </rPh>
    <phoneticPr fontId="9"/>
  </si>
  <si>
    <r>
      <t>（法人名</t>
    </r>
    <r>
      <rPr>
        <sz val="12"/>
        <color indexed="8"/>
        <rFont val="ＭＳ ゴシック"/>
        <family val="3"/>
        <charset val="128"/>
      </rPr>
      <t>）</t>
    </r>
    <rPh sb="1" eb="3">
      <t>ホウジン</t>
    </rPh>
    <rPh sb="3" eb="4">
      <t>メイ</t>
    </rPh>
    <phoneticPr fontId="9"/>
  </si>
  <si>
    <t>事業所名</t>
    <rPh sb="0" eb="3">
      <t>ジギョウショ</t>
    </rPh>
    <rPh sb="3" eb="4">
      <t>メイ</t>
    </rPh>
    <phoneticPr fontId="2"/>
  </si>
  <si>
    <r>
      <rPr>
        <b/>
        <u/>
        <sz val="14"/>
        <color rgb="FFFF0000"/>
        <rFont val="ＭＳ ゴシック"/>
        <family val="3"/>
        <charset val="128"/>
      </rPr>
      <t>令和７年８月５日から９月２１日までの間の豪雨及び暴風雨</t>
    </r>
    <r>
      <rPr>
        <b/>
        <sz val="14"/>
        <rFont val="ＭＳ ゴシック"/>
        <family val="3"/>
        <charset val="128"/>
      </rPr>
      <t>による災害に係る</t>
    </r>
    <r>
      <rPr>
        <b/>
        <u/>
        <sz val="14"/>
        <color rgb="FFFF0000"/>
        <rFont val="ＭＳ ゴシック"/>
        <family val="3"/>
        <charset val="128"/>
      </rPr>
      <t>熊本県老人福祉施設等</t>
    </r>
    <r>
      <rPr>
        <b/>
        <strike/>
        <sz val="14"/>
        <rFont val="ＭＳ ゴシック"/>
        <family val="3"/>
        <charset val="128"/>
      </rPr>
      <t>社会福祉施設等</t>
    </r>
    <r>
      <rPr>
        <b/>
        <sz val="14"/>
        <rFont val="ＭＳ ゴシック"/>
        <family val="3"/>
        <charset val="128"/>
      </rPr>
      <t>設備災害復旧費補助金（介護事業所・施設等復旧支援事業分）精算額内訳</t>
    </r>
    <rPh sb="33" eb="34">
      <t>カカ</t>
    </rPh>
    <rPh sb="45" eb="47">
      <t>シャカイ</t>
    </rPh>
    <rPh sb="47" eb="49">
      <t>フクシ</t>
    </rPh>
    <rPh sb="49" eb="51">
      <t>シセツ</t>
    </rPh>
    <rPh sb="51" eb="52">
      <t>トウ</t>
    </rPh>
    <rPh sb="52" eb="54">
      <t>セツビ</t>
    </rPh>
    <rPh sb="54" eb="56">
      <t>サイガイ</t>
    </rPh>
    <rPh sb="56" eb="59">
      <t>フッキュウヒ</t>
    </rPh>
    <rPh sb="59" eb="62">
      <t>ホジョキン</t>
    </rPh>
    <rPh sb="63" eb="65">
      <t>カイゴ</t>
    </rPh>
    <rPh sb="65" eb="68">
      <t>ジギョウショ</t>
    </rPh>
    <rPh sb="69" eb="71">
      <t>シセツ</t>
    </rPh>
    <rPh sb="71" eb="72">
      <t>トウ</t>
    </rPh>
    <rPh sb="72" eb="74">
      <t>フッキュウ</t>
    </rPh>
    <rPh sb="74" eb="76">
      <t>シエン</t>
    </rPh>
    <rPh sb="76" eb="78">
      <t>ジギョウ</t>
    </rPh>
    <rPh sb="78" eb="79">
      <t>ブン</t>
    </rPh>
    <rPh sb="80" eb="83">
      <t>セイサンガク</t>
    </rPh>
    <rPh sb="83" eb="85">
      <t>ウチワケ</t>
    </rPh>
    <phoneticPr fontId="9"/>
  </si>
  <si>
    <t>（注２）本表に記載できない場合は、適宜行を追加すること。</t>
    <rPh sb="1" eb="2">
      <t>チュウ</t>
    </rPh>
    <rPh sb="4" eb="5">
      <t>ホン</t>
    </rPh>
    <rPh sb="5" eb="6">
      <t>ヒョウ</t>
    </rPh>
    <rPh sb="7" eb="9">
      <t>キサイ</t>
    </rPh>
    <rPh sb="13" eb="15">
      <t>バアイ</t>
    </rPh>
    <rPh sb="17" eb="19">
      <t>テキギ</t>
    </rPh>
    <rPh sb="19" eb="20">
      <t>ギョウ</t>
    </rPh>
    <rPh sb="21" eb="23">
      <t>ツイカ</t>
    </rPh>
    <phoneticPr fontId="2"/>
  </si>
  <si>
    <t>法人名：</t>
    <phoneticPr fontId="2"/>
  </si>
  <si>
    <t>令和８年熊本地震に係る熊本県老人福祉施設等設備災害復旧費補助金精算額内訳書</t>
    <rPh sb="0" eb="2">
      <t>レイワ</t>
    </rPh>
    <rPh sb="3" eb="4">
      <t>ネン</t>
    </rPh>
    <rPh sb="4" eb="6">
      <t>クマモト</t>
    </rPh>
    <rPh sb="6" eb="8">
      <t>ジシン</t>
    </rPh>
    <rPh sb="9" eb="10">
      <t>カカ</t>
    </rPh>
    <rPh sb="11" eb="14">
      <t>クマモトケン</t>
    </rPh>
    <rPh sb="14" eb="16">
      <t>ロウジン</t>
    </rPh>
    <rPh sb="16" eb="18">
      <t>フクシ</t>
    </rPh>
    <rPh sb="18" eb="20">
      <t>シセツ</t>
    </rPh>
    <rPh sb="20" eb="21">
      <t>トウ</t>
    </rPh>
    <rPh sb="21" eb="23">
      <t>セツビ</t>
    </rPh>
    <rPh sb="23" eb="25">
      <t>サイガイ</t>
    </rPh>
    <rPh sb="25" eb="27">
      <t>フッキュウ</t>
    </rPh>
    <rPh sb="27" eb="28">
      <t>ヒ</t>
    </rPh>
    <rPh sb="28" eb="31">
      <t>ホジョキン</t>
    </rPh>
    <rPh sb="31" eb="33">
      <t>セイサン</t>
    </rPh>
    <rPh sb="33" eb="34">
      <t>ガク</t>
    </rPh>
    <rPh sb="34" eb="37">
      <t>ウチワケショ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</si>
</sst>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4"/>
      <color theme="1"/>
      <name val="ＭＳ Ｐゴシック"/>
      <family val="2"/>
      <charset val="128"/>
      <scheme val="minor"/>
    </font>
    <font>
      <sz val="14"/>
      <color theme="1"/>
      <name val="ＭＳ Ｐゴシック"/>
      <family val="3"/>
      <charset val="128"/>
      <scheme val="minor"/>
    </font>
    <font>
      <sz val="13"/>
      <color theme="1"/>
      <name val="ＭＳ Ｐゴシック"/>
      <family val="2"/>
      <charset val="128"/>
      <scheme val="minor"/>
    </font>
    <font>
      <sz val="16"/>
      <color theme="1"/>
      <name val="ＭＳ Ｐゴシック"/>
      <family val="3"/>
      <charset val="128"/>
      <scheme val="minor"/>
    </font>
    <font>
      <sz val="11"/>
      <name val="ＭＳ Ｐゴシック"/>
      <family val="3"/>
      <charset val="128"/>
    </font>
    <font>
      <sz val="11"/>
      <color theme="1"/>
      <name val="ＭＳ ゴシック"/>
      <family val="3"/>
      <charset val="128"/>
    </font>
    <font>
      <sz val="6"/>
      <name val="ＭＳ Ｐゴシック"/>
      <family val="3"/>
      <charset val="128"/>
    </font>
    <font>
      <sz val="12"/>
      <color theme="1"/>
      <name val="ＭＳ ゴシック"/>
      <family val="3"/>
      <charset val="128"/>
    </font>
    <font>
      <sz val="12"/>
      <color indexed="8"/>
      <name val="ＭＳ ゴシック"/>
      <family val="3"/>
      <charset val="128"/>
    </font>
    <font>
      <b/>
      <sz val="18"/>
      <color theme="1"/>
      <name val="ＭＳ ゴシック"/>
      <family val="3"/>
      <charset val="128"/>
    </font>
    <font>
      <sz val="11"/>
      <color indexed="8"/>
      <name val="ＭＳ ゴシック"/>
      <family val="3"/>
      <charset val="128"/>
    </font>
    <font>
      <b/>
      <sz val="11"/>
      <color theme="1"/>
      <name val="ＭＳ ゴシック"/>
      <family val="3"/>
      <charset val="128"/>
    </font>
    <font>
      <sz val="10"/>
      <color theme="1"/>
      <name val="ＭＳ ゴシック"/>
      <family val="3"/>
      <charset val="128"/>
    </font>
    <font>
      <b/>
      <sz val="11"/>
      <color indexed="81"/>
      <name val="MS P ゴシック"/>
      <family val="3"/>
      <charset val="128"/>
    </font>
    <font>
      <sz val="11"/>
      <color indexed="81"/>
      <name val="MS P ゴシック"/>
      <family val="3"/>
      <charset val="128"/>
    </font>
    <font>
      <u/>
      <sz val="11"/>
      <color rgb="FFFF0000"/>
      <name val="ＭＳ ゴシック"/>
      <family val="3"/>
      <charset val="128"/>
    </font>
    <font>
      <b/>
      <sz val="14"/>
      <name val="ＭＳ ゴシック"/>
      <family val="3"/>
      <charset val="128"/>
    </font>
    <font>
      <b/>
      <u/>
      <sz val="14"/>
      <color rgb="FFFF0000"/>
      <name val="ＭＳ ゴシック"/>
      <family val="3"/>
      <charset val="128"/>
    </font>
    <font>
      <b/>
      <strike/>
      <sz val="14"/>
      <name val="ＭＳ ゴシック"/>
      <family val="3"/>
      <charset val="12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4" tint="0.59999389629810485"/>
        <bgColor indexed="64"/>
      </patternFill>
    </fill>
    <fill>
      <patternFill patternType="solid">
        <fgColor theme="3" tint="0.7999816888943144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uble">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style="thin">
        <color indexed="64"/>
      </right>
      <top style="double">
        <color indexed="64"/>
      </top>
      <bottom style="thin">
        <color indexed="64"/>
      </bottom>
      <diagonal/>
    </border>
    <border diagonalUp="1">
      <left style="thin">
        <color indexed="64"/>
      </left>
      <right style="thin">
        <color indexed="64"/>
      </right>
      <top style="double">
        <color indexed="64"/>
      </top>
      <bottom style="thin">
        <color indexed="64"/>
      </bottom>
      <diagonal style="thin">
        <color indexed="64"/>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style="thin">
        <color indexed="64"/>
      </right>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style="hair">
        <color indexed="64"/>
      </top>
      <bottom/>
      <diagonal style="thin">
        <color indexed="64"/>
      </diagonal>
    </border>
    <border diagonalDown="1">
      <left style="thin">
        <color indexed="64"/>
      </left>
      <right style="thin">
        <color indexed="64"/>
      </right>
      <top style="hair">
        <color indexed="64"/>
      </top>
      <bottom style="hair">
        <color indexed="64"/>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double">
        <color indexed="64"/>
      </bottom>
      <diagonal style="thin">
        <color indexed="64"/>
      </diagonal>
    </border>
  </borders>
  <cellStyleXfs count="4">
    <xf numFmtId="0" fontId="0" fillId="0" borderId="0">
      <alignment vertical="center"/>
    </xf>
    <xf numFmtId="38" fontId="1" fillId="0" borderId="0" applyFont="0" applyFill="0" applyBorder="0" applyAlignment="0" applyProtection="0">
      <alignment vertical="center"/>
    </xf>
    <xf numFmtId="0" fontId="7" fillId="0" borderId="0"/>
    <xf numFmtId="0" fontId="7" fillId="0" borderId="0">
      <alignment vertical="center"/>
    </xf>
  </cellStyleXfs>
  <cellXfs count="116">
    <xf numFmtId="0" fontId="0" fillId="0" borderId="0" xfId="0">
      <alignment vertical="center"/>
    </xf>
    <xf numFmtId="0" fontId="3" fillId="0" borderId="0" xfId="0" applyFont="1">
      <alignment vertical="center"/>
    </xf>
    <xf numFmtId="38" fontId="0" fillId="0" borderId="0" xfId="1" applyFont="1">
      <alignment vertical="center"/>
    </xf>
    <xf numFmtId="38" fontId="0" fillId="0" borderId="2" xfId="1" applyFont="1" applyBorder="1" applyAlignment="1">
      <alignment horizontal="center" vertical="center"/>
    </xf>
    <xf numFmtId="38" fontId="0" fillId="0" borderId="3" xfId="1" applyFont="1" applyBorder="1" applyAlignment="1">
      <alignment horizontal="center" vertical="center"/>
    </xf>
    <xf numFmtId="38" fontId="0" fillId="0" borderId="2" xfId="1" applyFont="1" applyBorder="1" applyAlignment="1">
      <alignment horizontal="center" vertical="center" wrapText="1"/>
    </xf>
    <xf numFmtId="0" fontId="0" fillId="0" borderId="1" xfId="0" applyBorder="1">
      <alignment vertical="center"/>
    </xf>
    <xf numFmtId="38" fontId="0" fillId="2" borderId="1" xfId="1" applyFont="1" applyFill="1" applyBorder="1" applyProtection="1">
      <alignment vertical="center"/>
    </xf>
    <xf numFmtId="0" fontId="0" fillId="0" borderId="1" xfId="0" applyBorder="1" applyAlignment="1" applyProtection="1">
      <alignment vertical="center" wrapText="1"/>
      <protection locked="0"/>
    </xf>
    <xf numFmtId="38" fontId="0" fillId="0" borderId="1" xfId="1" applyFont="1" applyBorder="1" applyProtection="1">
      <alignment vertical="center"/>
      <protection locked="0"/>
    </xf>
    <xf numFmtId="0" fontId="0" fillId="0" borderId="1" xfId="0" applyBorder="1" applyProtection="1">
      <alignment vertical="center"/>
      <protection locked="0"/>
    </xf>
    <xf numFmtId="0" fontId="0" fillId="0" borderId="0" xfId="0" applyProtection="1">
      <alignment vertical="center"/>
      <protection locked="0"/>
    </xf>
    <xf numFmtId="38" fontId="0" fillId="0" borderId="0" xfId="1" applyFont="1" applyProtection="1">
      <alignment vertical="center"/>
      <protection locked="0"/>
    </xf>
    <xf numFmtId="38" fontId="0" fillId="3" borderId="1" xfId="1" applyFont="1" applyFill="1" applyBorder="1" applyProtection="1">
      <alignment vertical="center"/>
      <protection locked="0"/>
    </xf>
    <xf numFmtId="38" fontId="0" fillId="3" borderId="4" xfId="1" applyFont="1" applyFill="1" applyBorder="1" applyProtection="1">
      <alignment vertical="center"/>
    </xf>
    <xf numFmtId="0" fontId="0" fillId="0" borderId="3" xfId="0" applyBorder="1" applyAlignment="1">
      <alignment horizontal="center" vertical="center"/>
    </xf>
    <xf numFmtId="0" fontId="0" fillId="0" borderId="5" xfId="0" applyBorder="1">
      <alignment vertical="center"/>
    </xf>
    <xf numFmtId="0" fontId="0" fillId="0" borderId="5" xfId="0" applyBorder="1" applyAlignment="1" applyProtection="1">
      <alignment vertical="center" wrapText="1"/>
      <protection locked="0"/>
    </xf>
    <xf numFmtId="38" fontId="0" fillId="0" borderId="5" xfId="1" applyFont="1" applyBorder="1" applyProtection="1">
      <alignment vertical="center"/>
      <protection locked="0"/>
    </xf>
    <xf numFmtId="38" fontId="0" fillId="2" borderId="5" xfId="1" applyFont="1" applyFill="1" applyBorder="1" applyProtection="1">
      <alignment vertical="center"/>
    </xf>
    <xf numFmtId="38" fontId="0" fillId="3" borderId="5" xfId="1" applyFont="1" applyFill="1" applyBorder="1" applyProtection="1">
      <alignment vertical="center"/>
      <protection locked="0"/>
    </xf>
    <xf numFmtId="38" fontId="0" fillId="3" borderId="6" xfId="1" applyFont="1" applyFill="1" applyBorder="1" applyProtection="1">
      <alignment vertical="center"/>
    </xf>
    <xf numFmtId="0" fontId="0" fillId="0" borderId="5" xfId="0" applyBorder="1" applyProtection="1">
      <alignment vertical="center"/>
      <protection locked="0"/>
    </xf>
    <xf numFmtId="38" fontId="0" fillId="2" borderId="7" xfId="1" applyFont="1" applyFill="1" applyBorder="1" applyProtection="1">
      <alignment vertical="center"/>
    </xf>
    <xf numFmtId="38" fontId="0" fillId="3" borderId="7" xfId="1" applyFont="1" applyFill="1" applyBorder="1" applyProtection="1">
      <alignment vertical="center"/>
    </xf>
    <xf numFmtId="0" fontId="0" fillId="0" borderId="7" xfId="0" applyBorder="1" applyProtection="1">
      <alignment vertical="center"/>
      <protection locked="0"/>
    </xf>
    <xf numFmtId="38" fontId="0" fillId="0" borderId="8" xfId="1" applyFont="1" applyBorder="1" applyProtection="1">
      <alignment vertical="center"/>
      <protection locked="0"/>
    </xf>
    <xf numFmtId="38" fontId="0" fillId="3" borderId="8" xfId="1" applyFont="1" applyFill="1" applyBorder="1" applyProtection="1">
      <alignment vertical="center"/>
    </xf>
    <xf numFmtId="38" fontId="0" fillId="3" borderId="8" xfId="1" applyFont="1" applyFill="1" applyBorder="1" applyProtection="1">
      <alignment vertical="center"/>
      <protection locked="0"/>
    </xf>
    <xf numFmtId="38" fontId="0" fillId="3" borderId="1" xfId="1" applyFont="1" applyFill="1" applyBorder="1" applyProtection="1">
      <alignment vertical="center"/>
    </xf>
    <xf numFmtId="38" fontId="0" fillId="3" borderId="5" xfId="1" applyFont="1" applyFill="1" applyBorder="1" applyProtection="1">
      <alignment vertical="center"/>
    </xf>
    <xf numFmtId="0" fontId="0" fillId="0" borderId="2" xfId="0" applyBorder="1" applyAlignment="1">
      <alignment horizontal="center" vertical="center" wrapText="1"/>
    </xf>
    <xf numFmtId="0" fontId="8" fillId="0" borderId="0" xfId="2" applyFont="1" applyAlignment="1">
      <alignment horizontal="left" vertical="center"/>
    </xf>
    <xf numFmtId="38" fontId="8" fillId="0" borderId="0" xfId="1" applyFont="1" applyFill="1" applyBorder="1" applyAlignment="1"/>
    <xf numFmtId="0" fontId="8" fillId="0" borderId="0" xfId="0" applyFont="1" applyAlignment="1">
      <alignment vertical="center" shrinkToFit="1"/>
    </xf>
    <xf numFmtId="0" fontId="8" fillId="0" borderId="0" xfId="0" applyFont="1">
      <alignment vertical="center"/>
    </xf>
    <xf numFmtId="38" fontId="8" fillId="0" borderId="0" xfId="1" applyFont="1" applyFill="1">
      <alignment vertical="center"/>
    </xf>
    <xf numFmtId="0" fontId="8" fillId="0" borderId="0" xfId="2" applyFont="1"/>
    <xf numFmtId="38" fontId="12" fillId="0" borderId="0" xfId="1" applyFont="1" applyFill="1" applyBorder="1" applyAlignment="1">
      <alignment horizontal="center" shrinkToFit="1"/>
    </xf>
    <xf numFmtId="38" fontId="8" fillId="0" borderId="0" xfId="1" applyFont="1" applyFill="1" applyBorder="1" applyAlignment="1">
      <alignment shrinkToFit="1"/>
    </xf>
    <xf numFmtId="38" fontId="8" fillId="0" borderId="0" xfId="1" applyFont="1" applyFill="1" applyBorder="1" applyAlignment="1">
      <alignment horizontal="right" shrinkToFit="1"/>
    </xf>
    <xf numFmtId="38" fontId="10" fillId="0" borderId="0" xfId="1" applyFont="1" applyFill="1" applyBorder="1" applyAlignment="1">
      <alignment horizontal="center" vertical="center" wrapText="1" shrinkToFit="1"/>
    </xf>
    <xf numFmtId="38" fontId="14" fillId="0" borderId="3" xfId="1" applyFont="1" applyFill="1" applyBorder="1" applyAlignment="1">
      <alignment horizontal="center" vertical="top" shrinkToFit="1"/>
    </xf>
    <xf numFmtId="38" fontId="14" fillId="0" borderId="3" xfId="1" applyFont="1" applyFill="1" applyBorder="1" applyAlignment="1" applyProtection="1">
      <alignment horizontal="center" vertical="top" shrinkToFit="1"/>
    </xf>
    <xf numFmtId="0" fontId="15" fillId="0" borderId="10" xfId="2" applyFont="1" applyBorder="1" applyAlignment="1">
      <alignment horizontal="center" vertical="center" shrinkToFit="1"/>
    </xf>
    <xf numFmtId="0" fontId="15" fillId="0" borderId="11" xfId="3" applyFont="1" applyBorder="1" applyAlignment="1" applyProtection="1">
      <alignment vertical="center" wrapText="1" shrinkToFit="1"/>
      <protection locked="0"/>
    </xf>
    <xf numFmtId="38" fontId="15" fillId="0" borderId="10" xfId="1" applyFont="1" applyFill="1" applyBorder="1" applyAlignment="1" applyProtection="1">
      <alignment horizontal="left" vertical="center" wrapText="1" shrinkToFit="1"/>
      <protection locked="0"/>
    </xf>
    <xf numFmtId="38" fontId="15" fillId="0" borderId="10" xfId="1" applyFont="1" applyFill="1" applyBorder="1" applyAlignment="1" applyProtection="1">
      <alignment horizontal="right" vertical="center" shrinkToFit="1"/>
      <protection locked="0"/>
    </xf>
    <xf numFmtId="38" fontId="15" fillId="0" borderId="10" xfId="1" applyFont="1" applyFill="1" applyBorder="1" applyAlignment="1" applyProtection="1">
      <alignment horizontal="center" vertical="center" shrinkToFit="1"/>
      <protection locked="0"/>
    </xf>
    <xf numFmtId="38" fontId="15" fillId="0" borderId="0" xfId="1" applyFont="1" applyFill="1" applyBorder="1" applyAlignment="1" applyProtection="1">
      <alignment horizontal="center" vertical="center" shrinkToFit="1"/>
      <protection locked="0"/>
    </xf>
    <xf numFmtId="0" fontId="8" fillId="0" borderId="0" xfId="0" applyFont="1" applyProtection="1">
      <alignment vertical="center"/>
      <protection locked="0"/>
    </xf>
    <xf numFmtId="38" fontId="8" fillId="0" borderId="0" xfId="1" applyFont="1" applyFill="1" applyProtection="1">
      <alignment vertical="center"/>
      <protection locked="0"/>
    </xf>
    <xf numFmtId="0" fontId="15" fillId="0" borderId="12" xfId="2" applyFont="1" applyBorder="1" applyAlignment="1">
      <alignment horizontal="center" vertical="center" shrinkToFit="1"/>
    </xf>
    <xf numFmtId="0" fontId="15" fillId="0" borderId="13" xfId="3" applyFont="1" applyBorder="1" applyAlignment="1" applyProtection="1">
      <alignment vertical="center" wrapText="1" shrinkToFit="1"/>
      <protection locked="0"/>
    </xf>
    <xf numFmtId="38" fontId="15" fillId="0" borderId="12" xfId="1" applyFont="1" applyFill="1" applyBorder="1" applyAlignment="1" applyProtection="1">
      <alignment horizontal="left" vertical="center" wrapText="1" shrinkToFit="1"/>
      <protection locked="0"/>
    </xf>
    <xf numFmtId="38" fontId="15" fillId="0" borderId="12" xfId="1" applyFont="1" applyFill="1" applyBorder="1" applyAlignment="1" applyProtection="1">
      <alignment horizontal="right" vertical="center" shrinkToFit="1"/>
      <protection locked="0"/>
    </xf>
    <xf numFmtId="38" fontId="15" fillId="0" borderId="12" xfId="1" applyFont="1" applyFill="1" applyBorder="1" applyAlignment="1" applyProtection="1">
      <alignment horizontal="center" vertical="center" shrinkToFit="1"/>
      <protection locked="0"/>
    </xf>
    <xf numFmtId="0" fontId="15" fillId="0" borderId="15" xfId="2" applyFont="1" applyBorder="1" applyAlignment="1">
      <alignment horizontal="center" vertical="center" shrinkToFit="1"/>
    </xf>
    <xf numFmtId="0" fontId="15" fillId="0" borderId="16" xfId="3" applyFont="1" applyBorder="1" applyAlignment="1" applyProtection="1">
      <alignment vertical="center" wrapText="1" shrinkToFit="1"/>
      <protection locked="0"/>
    </xf>
    <xf numFmtId="38" fontId="15" fillId="0" borderId="15" xfId="1" applyFont="1" applyFill="1" applyBorder="1" applyAlignment="1" applyProtection="1">
      <alignment horizontal="left" vertical="center" wrapText="1" shrinkToFit="1"/>
      <protection locked="0"/>
    </xf>
    <xf numFmtId="38" fontId="15" fillId="0" borderId="15" xfId="1" applyFont="1" applyFill="1" applyBorder="1" applyAlignment="1" applyProtection="1">
      <alignment horizontal="right" vertical="center" shrinkToFit="1"/>
      <protection locked="0"/>
    </xf>
    <xf numFmtId="38" fontId="15" fillId="0" borderId="15" xfId="1" applyFont="1" applyFill="1" applyBorder="1" applyAlignment="1" applyProtection="1">
      <alignment horizontal="center" vertical="center" shrinkToFit="1"/>
      <protection locked="0"/>
    </xf>
    <xf numFmtId="0" fontId="8" fillId="0" borderId="19" xfId="2" applyFont="1" applyBorder="1" applyAlignment="1">
      <alignment horizontal="center" vertical="center"/>
    </xf>
    <xf numFmtId="38" fontId="8" fillId="0" borderId="8" xfId="1" applyFont="1" applyFill="1" applyBorder="1" applyAlignment="1">
      <alignment horizontal="center" vertical="center"/>
    </xf>
    <xf numFmtId="38" fontId="8" fillId="0" borderId="8" xfId="1" applyFont="1" applyFill="1" applyBorder="1" applyAlignment="1">
      <alignment horizontal="right" vertical="center"/>
    </xf>
    <xf numFmtId="38" fontId="8" fillId="0" borderId="7" xfId="1" applyFont="1" applyFill="1" applyBorder="1" applyAlignment="1" applyProtection="1">
      <alignment horizontal="right" vertical="center"/>
    </xf>
    <xf numFmtId="38" fontId="8" fillId="0" borderId="7" xfId="1" applyFont="1" applyFill="1" applyBorder="1" applyAlignment="1" applyProtection="1">
      <alignment horizontal="center" vertical="center"/>
      <protection locked="0"/>
    </xf>
    <xf numFmtId="38" fontId="8" fillId="0" borderId="0" xfId="1" applyFont="1" applyFill="1" applyBorder="1" applyAlignment="1" applyProtection="1">
      <alignment horizontal="center" vertical="center"/>
      <protection locked="0"/>
    </xf>
    <xf numFmtId="0" fontId="15" fillId="0" borderId="0" xfId="0" applyFont="1" applyAlignment="1">
      <alignment horizontal="left" vertical="center"/>
    </xf>
    <xf numFmtId="38" fontId="8" fillId="0" borderId="0" xfId="1" applyFont="1" applyFill="1" applyBorder="1">
      <alignment vertical="center"/>
    </xf>
    <xf numFmtId="38" fontId="15" fillId="0" borderId="20" xfId="1" applyFont="1" applyFill="1" applyBorder="1" applyAlignment="1" applyProtection="1">
      <alignment horizontal="right" vertical="center" shrinkToFit="1"/>
      <protection locked="0"/>
    </xf>
    <xf numFmtId="38" fontId="15" fillId="0" borderId="21" xfId="1" applyFont="1" applyFill="1" applyBorder="1" applyAlignment="1" applyProtection="1">
      <alignment horizontal="right" vertical="center" shrinkToFit="1"/>
      <protection locked="0"/>
    </xf>
    <xf numFmtId="38" fontId="15" fillId="0" borderId="22" xfId="1" applyFont="1" applyFill="1" applyBorder="1" applyAlignment="1" applyProtection="1">
      <alignment horizontal="right" vertical="center" shrinkToFit="1"/>
      <protection locked="0"/>
    </xf>
    <xf numFmtId="38" fontId="15" fillId="0" borderId="23" xfId="1" applyFont="1" applyFill="1" applyBorder="1" applyAlignment="1" applyProtection="1">
      <alignment horizontal="right" vertical="center" shrinkToFit="1"/>
      <protection locked="0"/>
    </xf>
    <xf numFmtId="38" fontId="15" fillId="0" borderId="24" xfId="1" applyFont="1" applyFill="1" applyBorder="1" applyAlignment="1" applyProtection="1">
      <alignment horizontal="right" vertical="center" shrinkToFit="1"/>
      <protection locked="0"/>
    </xf>
    <xf numFmtId="0" fontId="15" fillId="4" borderId="10" xfId="1" applyNumberFormat="1" applyFont="1" applyFill="1" applyBorder="1" applyAlignment="1" applyProtection="1">
      <alignment horizontal="right" vertical="center" shrinkToFit="1"/>
    </xf>
    <xf numFmtId="0" fontId="15" fillId="4" borderId="9" xfId="1" applyNumberFormat="1" applyFont="1" applyFill="1" applyBorder="1" applyAlignment="1" applyProtection="1">
      <alignment horizontal="right" vertical="center" shrinkToFit="1"/>
    </xf>
    <xf numFmtId="0" fontId="15" fillId="4" borderId="12" xfId="1" applyNumberFormat="1" applyFont="1" applyFill="1" applyBorder="1" applyAlignment="1" applyProtection="1">
      <alignment horizontal="right" vertical="center" shrinkToFit="1"/>
    </xf>
    <xf numFmtId="0" fontId="15" fillId="4" borderId="14" xfId="1" applyNumberFormat="1" applyFont="1" applyFill="1" applyBorder="1" applyAlignment="1" applyProtection="1">
      <alignment horizontal="right" vertical="center" shrinkToFit="1"/>
    </xf>
    <xf numFmtId="0" fontId="15" fillId="4" borderId="15" xfId="1" applyNumberFormat="1" applyFont="1" applyFill="1" applyBorder="1" applyAlignment="1" applyProtection="1">
      <alignment horizontal="right" vertical="center" shrinkToFit="1"/>
    </xf>
    <xf numFmtId="0" fontId="15" fillId="4" borderId="2" xfId="1" applyNumberFormat="1" applyFont="1" applyFill="1" applyBorder="1" applyAlignment="1" applyProtection="1">
      <alignment horizontal="right" vertical="center" shrinkToFit="1"/>
    </xf>
    <xf numFmtId="0" fontId="15" fillId="4" borderId="12" xfId="1" applyNumberFormat="1" applyFont="1" applyFill="1" applyBorder="1" applyAlignment="1" applyProtection="1">
      <alignment horizontal="right" vertical="center" shrinkToFit="1"/>
      <protection locked="0"/>
    </xf>
    <xf numFmtId="0" fontId="15" fillId="4" borderId="15" xfId="1" applyNumberFormat="1" applyFont="1" applyFill="1" applyBorder="1" applyAlignment="1" applyProtection="1">
      <alignment horizontal="right" vertical="center" shrinkToFit="1"/>
      <protection locked="0"/>
    </xf>
    <xf numFmtId="38" fontId="15" fillId="5" borderId="2" xfId="1" applyFont="1" applyFill="1" applyBorder="1" applyAlignment="1" applyProtection="1">
      <alignment horizontal="right" vertical="center" shrinkToFit="1"/>
    </xf>
    <xf numFmtId="38" fontId="15" fillId="5" borderId="14" xfId="1" applyFont="1" applyFill="1" applyBorder="1" applyAlignment="1" applyProtection="1">
      <alignment horizontal="right" vertical="center" shrinkToFit="1"/>
    </xf>
    <xf numFmtId="38" fontId="15" fillId="5" borderId="12" xfId="1" applyFont="1" applyFill="1" applyBorder="1" applyAlignment="1" applyProtection="1">
      <alignment horizontal="right" vertical="center" shrinkToFit="1"/>
    </xf>
    <xf numFmtId="38" fontId="15" fillId="5" borderId="9" xfId="1" applyFont="1" applyFill="1" applyBorder="1" applyAlignment="1" applyProtection="1">
      <alignment horizontal="right" vertical="center" shrinkToFit="1"/>
    </xf>
    <xf numFmtId="38" fontId="15" fillId="5" borderId="17" xfId="1" applyFont="1" applyFill="1" applyBorder="1" applyAlignment="1" applyProtection="1">
      <alignment horizontal="right" vertical="center" shrinkToFit="1"/>
    </xf>
    <xf numFmtId="0" fontId="6" fillId="0" borderId="0" xfId="0" applyFont="1" applyAlignment="1">
      <alignment horizontal="center" vertical="center" wrapText="1"/>
    </xf>
    <xf numFmtId="0" fontId="5" fillId="0" borderId="1" xfId="0" applyFont="1" applyBorder="1" applyAlignment="1" applyProtection="1">
      <alignment horizontal="left" vertical="center"/>
      <protection locked="0"/>
    </xf>
    <xf numFmtId="0" fontId="3" fillId="0" borderId="7" xfId="0" applyFont="1" applyBorder="1" applyAlignment="1">
      <alignment horizontal="center" vertical="center"/>
    </xf>
    <xf numFmtId="0" fontId="4" fillId="0" borderId="7"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right" vertical="center"/>
    </xf>
    <xf numFmtId="0" fontId="8" fillId="0" borderId="0" xfId="2" applyFont="1" applyAlignment="1">
      <alignment horizontal="left" vertical="center"/>
    </xf>
    <xf numFmtId="0" fontId="19" fillId="0" borderId="0" xfId="2" applyFont="1" applyAlignment="1">
      <alignment horizontal="center" vertical="center" shrinkToFit="1"/>
    </xf>
    <xf numFmtId="0" fontId="10" fillId="0" borderId="0" xfId="2" applyFont="1" applyAlignment="1">
      <alignment horizontal="left" shrinkToFit="1"/>
    </xf>
    <xf numFmtId="0" fontId="8" fillId="0" borderId="2" xfId="2" applyFont="1" applyBorder="1" applyAlignment="1">
      <alignment horizontal="center" vertical="center" shrinkToFit="1"/>
    </xf>
    <xf numFmtId="0" fontId="8" fillId="0" borderId="9" xfId="2" applyFont="1" applyBorder="1" applyAlignment="1">
      <alignment horizontal="center" vertical="center" shrinkToFit="1"/>
    </xf>
    <xf numFmtId="0" fontId="8" fillId="0" borderId="3" xfId="2" applyFont="1" applyBorder="1" applyAlignment="1">
      <alignment horizontal="center" vertical="center" shrinkToFit="1"/>
    </xf>
    <xf numFmtId="0" fontId="8" fillId="0" borderId="2" xfId="2" applyFont="1" applyBorder="1" applyAlignment="1">
      <alignment horizontal="center" vertical="center" wrapText="1" shrinkToFit="1"/>
    </xf>
    <xf numFmtId="0" fontId="8" fillId="0" borderId="9" xfId="2" applyFont="1" applyBorder="1" applyAlignment="1">
      <alignment horizontal="center" vertical="center" wrapText="1" shrinkToFit="1"/>
    </xf>
    <xf numFmtId="0" fontId="8" fillId="0" borderId="3" xfId="2" applyFont="1" applyBorder="1" applyAlignment="1">
      <alignment horizontal="center" vertical="center" wrapText="1" shrinkToFit="1"/>
    </xf>
    <xf numFmtId="38" fontId="8" fillId="0" borderId="2" xfId="1" applyFont="1" applyFill="1" applyBorder="1" applyAlignment="1">
      <alignment horizontal="center" vertical="center" wrapText="1" shrinkToFit="1"/>
    </xf>
    <xf numFmtId="38" fontId="8" fillId="0" borderId="9" xfId="1" applyFont="1" applyFill="1" applyBorder="1" applyAlignment="1">
      <alignment horizontal="center" vertical="center" wrapText="1" shrinkToFit="1"/>
    </xf>
    <xf numFmtId="38" fontId="8" fillId="0" borderId="3" xfId="1" applyFont="1" applyFill="1" applyBorder="1" applyAlignment="1">
      <alignment horizontal="center" vertical="center" wrapText="1" shrinkToFit="1"/>
    </xf>
    <xf numFmtId="38" fontId="8" fillId="0" borderId="2" xfId="1" applyFont="1" applyFill="1" applyBorder="1" applyAlignment="1">
      <alignment horizontal="center" vertical="center" shrinkToFit="1"/>
    </xf>
    <xf numFmtId="38" fontId="8" fillId="0" borderId="9" xfId="1" applyFont="1" applyFill="1" applyBorder="1" applyAlignment="1">
      <alignment horizontal="center" vertical="center" shrinkToFit="1"/>
    </xf>
    <xf numFmtId="0" fontId="15" fillId="0" borderId="0" xfId="0" applyFont="1" applyAlignment="1">
      <alignment horizontal="left" vertical="center"/>
    </xf>
    <xf numFmtId="0" fontId="18" fillId="0" borderId="2" xfId="2" applyFont="1" applyBorder="1" applyAlignment="1">
      <alignment horizontal="center" vertical="center" wrapText="1" shrinkToFit="1"/>
    </xf>
    <xf numFmtId="0" fontId="18" fillId="0" borderId="9" xfId="2" applyFont="1" applyBorder="1" applyAlignment="1">
      <alignment horizontal="center" vertical="center" wrapText="1" shrinkToFit="1"/>
    </xf>
    <xf numFmtId="0" fontId="18" fillId="0" borderId="3" xfId="2" applyFont="1" applyBorder="1" applyAlignment="1">
      <alignment horizontal="center" vertical="center" wrapText="1" shrinkToFit="1"/>
    </xf>
    <xf numFmtId="0" fontId="8" fillId="0" borderId="18" xfId="2" applyFont="1" applyBorder="1" applyAlignment="1">
      <alignment horizontal="center" vertical="center"/>
    </xf>
    <xf numFmtId="0" fontId="8" fillId="0" borderId="19" xfId="2" applyFont="1" applyBorder="1" applyAlignment="1">
      <alignment horizontal="center" vertical="center"/>
    </xf>
    <xf numFmtId="38" fontId="18" fillId="0" borderId="2" xfId="1" applyFont="1" applyFill="1" applyBorder="1" applyAlignment="1">
      <alignment horizontal="center" vertical="center" wrapText="1" shrinkToFit="1"/>
    </xf>
    <xf numFmtId="38" fontId="18" fillId="0" borderId="9" xfId="1" applyFont="1" applyFill="1" applyBorder="1" applyAlignment="1">
      <alignment horizontal="center" vertical="center" wrapText="1" shrinkToFit="1"/>
    </xf>
  </cellXfs>
  <cellStyles count="4">
    <cellStyle name="桁区切り" xfId="1" builtinId="6"/>
    <cellStyle name="標準" xfId="0" builtinId="0"/>
    <cellStyle name="標準_０３　岩手県（算出シート）" xfId="3" xr:uid="{DE2AD76F-A35E-4942-B487-4F2E5CA6B8B9}"/>
    <cellStyle name="標準_別紙（２）精算額内訳" xfId="2" xr:uid="{9DCC725F-A789-46D5-AFDD-00ED19C0868D}"/>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317500</xdr:colOff>
      <xdr:row>6</xdr:row>
      <xdr:rowOff>0</xdr:rowOff>
    </xdr:from>
    <xdr:to>
      <xdr:col>0</xdr:col>
      <xdr:colOff>330200</xdr:colOff>
      <xdr:row>8</xdr:row>
      <xdr:rowOff>0</xdr:rowOff>
    </xdr:to>
    <xdr:sp macro="" textlink="">
      <xdr:nvSpPr>
        <xdr:cNvPr id="2" name="Rectangle 4">
          <a:extLst>
            <a:ext uri="{FF2B5EF4-FFF2-40B4-BE49-F238E27FC236}">
              <a16:creationId xmlns:a16="http://schemas.microsoft.com/office/drawing/2014/main" id="{42677931-F519-4E6A-B70A-06FE45F58094}"/>
            </a:ext>
          </a:extLst>
        </xdr:cNvPr>
        <xdr:cNvSpPr>
          <a:spLocks noChangeArrowheads="1"/>
        </xdr:cNvSpPr>
      </xdr:nvSpPr>
      <xdr:spPr bwMode="auto">
        <a:xfrm>
          <a:off x="209550" y="1314450"/>
          <a:ext cx="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0</xdr:colOff>
      <xdr:row>28</xdr:row>
      <xdr:rowOff>0</xdr:rowOff>
    </xdr:from>
    <xdr:to>
      <xdr:col>5</xdr:col>
      <xdr:colOff>0</xdr:colOff>
      <xdr:row>28</xdr:row>
      <xdr:rowOff>0</xdr:rowOff>
    </xdr:to>
    <xdr:sp macro="" textlink="">
      <xdr:nvSpPr>
        <xdr:cNvPr id="3" name="Rectangle 9">
          <a:extLst>
            <a:ext uri="{FF2B5EF4-FFF2-40B4-BE49-F238E27FC236}">
              <a16:creationId xmlns:a16="http://schemas.microsoft.com/office/drawing/2014/main" id="{B76C1B42-BE15-4CD8-971B-6ACBCC781964}"/>
            </a:ext>
          </a:extLst>
        </xdr:cNvPr>
        <xdr:cNvSpPr>
          <a:spLocks noChangeArrowheads="1"/>
        </xdr:cNvSpPr>
      </xdr:nvSpPr>
      <xdr:spPr bwMode="auto">
        <a:xfrm>
          <a:off x="4324350" y="93916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ＭＳ Ｐゴシック"/>
              <a:ea typeface="ＭＳ Ｐゴシック"/>
            </a:rPr>
            <a:t>交付年度に支出が見込まれる対象経費の実支出予定額を記入する。</a:t>
          </a:r>
        </a:p>
      </xdr:txBody>
    </xdr:sp>
    <xdr:clientData/>
  </xdr:twoCellAnchor>
  <xdr:twoCellAnchor>
    <xdr:from>
      <xdr:col>5</xdr:col>
      <xdr:colOff>0</xdr:colOff>
      <xdr:row>28</xdr:row>
      <xdr:rowOff>0</xdr:rowOff>
    </xdr:from>
    <xdr:to>
      <xdr:col>5</xdr:col>
      <xdr:colOff>0</xdr:colOff>
      <xdr:row>28</xdr:row>
      <xdr:rowOff>0</xdr:rowOff>
    </xdr:to>
    <xdr:sp macro="" textlink="">
      <xdr:nvSpPr>
        <xdr:cNvPr id="4" name="Rectangle 10">
          <a:extLst>
            <a:ext uri="{FF2B5EF4-FFF2-40B4-BE49-F238E27FC236}">
              <a16:creationId xmlns:a16="http://schemas.microsoft.com/office/drawing/2014/main" id="{01FAAD5C-8C63-40E7-AD67-D4D2EF595981}"/>
            </a:ext>
          </a:extLst>
        </xdr:cNvPr>
        <xdr:cNvSpPr>
          <a:spLocks noChangeArrowheads="1"/>
        </xdr:cNvSpPr>
      </xdr:nvSpPr>
      <xdr:spPr bwMode="auto">
        <a:xfrm>
          <a:off x="4324350" y="93916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ＭＳ Ｐゴシック"/>
              <a:ea typeface="ＭＳ Ｐゴシック"/>
            </a:rPr>
            <a:t>交付年度に支出が見込まれる対象経費の実支出予定額を記入する。</a:t>
          </a:r>
        </a:p>
      </xdr:txBody>
    </xdr:sp>
    <xdr:clientData/>
  </xdr:twoCellAnchor>
  <xdr:twoCellAnchor>
    <xdr:from>
      <xdr:col>5</xdr:col>
      <xdr:colOff>0</xdr:colOff>
      <xdr:row>28</xdr:row>
      <xdr:rowOff>0</xdr:rowOff>
    </xdr:from>
    <xdr:to>
      <xdr:col>5</xdr:col>
      <xdr:colOff>0</xdr:colOff>
      <xdr:row>28</xdr:row>
      <xdr:rowOff>0</xdr:rowOff>
    </xdr:to>
    <xdr:sp macro="" textlink="">
      <xdr:nvSpPr>
        <xdr:cNvPr id="5" name="Rectangle 11">
          <a:extLst>
            <a:ext uri="{FF2B5EF4-FFF2-40B4-BE49-F238E27FC236}">
              <a16:creationId xmlns:a16="http://schemas.microsoft.com/office/drawing/2014/main" id="{D31B52FB-56BE-4D57-915F-34950F568E40}"/>
            </a:ext>
          </a:extLst>
        </xdr:cNvPr>
        <xdr:cNvSpPr>
          <a:spLocks noChangeArrowheads="1"/>
        </xdr:cNvSpPr>
      </xdr:nvSpPr>
      <xdr:spPr bwMode="auto">
        <a:xfrm>
          <a:off x="4324350" y="9391650"/>
          <a:ext cx="0" cy="0"/>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ＭＳ Ｐゴシック"/>
              <a:ea typeface="ＭＳ Ｐゴシック"/>
            </a:rPr>
            <a:t>交付年度に支出が見込まれる対象経費の実支出予定額を記入する。</a:t>
          </a:r>
        </a:p>
      </xdr:txBody>
    </xdr:sp>
    <xdr:clientData/>
  </xdr:twoCellAnchor>
  <xdr:twoCellAnchor>
    <xdr:from>
      <xdr:col>16</xdr:col>
      <xdr:colOff>137432</xdr:colOff>
      <xdr:row>9</xdr:row>
      <xdr:rowOff>157390</xdr:rowOff>
    </xdr:from>
    <xdr:to>
      <xdr:col>19</xdr:col>
      <xdr:colOff>313531</xdr:colOff>
      <xdr:row>22</xdr:row>
      <xdr:rowOff>238351</xdr:rowOff>
    </xdr:to>
    <xdr:sp macro="" textlink="">
      <xdr:nvSpPr>
        <xdr:cNvPr id="6" name="正方形/長方形 5">
          <a:extLst>
            <a:ext uri="{FF2B5EF4-FFF2-40B4-BE49-F238E27FC236}">
              <a16:creationId xmlns:a16="http://schemas.microsoft.com/office/drawing/2014/main" id="{38396BDE-412F-4E6D-87AD-E92130152C92}"/>
            </a:ext>
          </a:extLst>
        </xdr:cNvPr>
        <xdr:cNvSpPr/>
      </xdr:nvSpPr>
      <xdr:spPr>
        <a:xfrm>
          <a:off x="17076057" y="1903640"/>
          <a:ext cx="3859099" cy="3382961"/>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l"/>
          <a:r>
            <a:rPr kumimoji="1" lang="en-US" altLang="ja-JP" sz="2400" b="1">
              <a:solidFill>
                <a:srgbClr val="FF0000"/>
              </a:solidFill>
            </a:rPr>
            <a:t>【</a:t>
          </a:r>
          <a:r>
            <a:rPr kumimoji="1" lang="ja-JP" altLang="en-US" sz="2400" b="1">
              <a:solidFill>
                <a:srgbClr val="FF0000"/>
              </a:solidFill>
            </a:rPr>
            <a:t>入力上の注意点</a:t>
          </a:r>
          <a:r>
            <a:rPr kumimoji="1" lang="en-US" altLang="ja-JP" sz="2400" b="1">
              <a:solidFill>
                <a:srgbClr val="FF0000"/>
              </a:solidFill>
            </a:rPr>
            <a:t>】</a:t>
          </a:r>
        </a:p>
        <a:p>
          <a:pPr algn="l"/>
          <a:r>
            <a:rPr kumimoji="1" lang="ja-JP" altLang="en-US" sz="2400" b="1">
              <a:solidFill>
                <a:srgbClr val="FF0000"/>
              </a:solidFill>
            </a:rPr>
            <a:t>着色しているセルは自動計算式を入れ、入力できないようロックをかけています。</a:t>
          </a:r>
          <a:endParaRPr kumimoji="1" lang="en-US" altLang="ja-JP" sz="2400" b="1">
            <a:solidFill>
              <a:srgbClr val="FF0000"/>
            </a:solidFill>
          </a:endParaRPr>
        </a:p>
        <a:p>
          <a:pPr algn="l"/>
          <a:r>
            <a:rPr kumimoji="1" lang="ja-JP" altLang="en-US" sz="2400" b="1" u="sng">
              <a:solidFill>
                <a:srgbClr val="002060"/>
              </a:solidFill>
            </a:rPr>
            <a:t>白地のセルにのみ入力</a:t>
          </a:r>
          <a:r>
            <a:rPr kumimoji="1" lang="ja-JP" altLang="en-US" sz="2400" b="1">
              <a:solidFill>
                <a:srgbClr val="FF0000"/>
              </a:solidFill>
            </a:rPr>
            <a:t>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340519</xdr:colOff>
      <xdr:row>5</xdr:row>
      <xdr:rowOff>44450</xdr:rowOff>
    </xdr:from>
    <xdr:to>
      <xdr:col>20</xdr:col>
      <xdr:colOff>595313</xdr:colOff>
      <xdr:row>12</xdr:row>
      <xdr:rowOff>301625</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12699207" y="2080419"/>
          <a:ext cx="3898106" cy="3424237"/>
        </a:xfrm>
        <a:prstGeom prst="rect">
          <a:avLst/>
        </a:prstGeom>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l"/>
          <a:r>
            <a:rPr kumimoji="1" lang="en-US" altLang="ja-JP" sz="2400" b="1">
              <a:solidFill>
                <a:srgbClr val="FF0000"/>
              </a:solidFill>
            </a:rPr>
            <a:t>【</a:t>
          </a:r>
          <a:r>
            <a:rPr kumimoji="1" lang="ja-JP" altLang="en-US" sz="2400" b="1">
              <a:solidFill>
                <a:srgbClr val="FF0000"/>
              </a:solidFill>
            </a:rPr>
            <a:t>入力上の注意点</a:t>
          </a:r>
          <a:r>
            <a:rPr kumimoji="1" lang="en-US" altLang="ja-JP" sz="2400" b="1">
              <a:solidFill>
                <a:srgbClr val="FF0000"/>
              </a:solidFill>
            </a:rPr>
            <a:t>】</a:t>
          </a:r>
        </a:p>
        <a:p>
          <a:pPr algn="l"/>
          <a:r>
            <a:rPr kumimoji="1" lang="ja-JP" altLang="en-US" sz="2400" b="1">
              <a:solidFill>
                <a:srgbClr val="FF0000"/>
              </a:solidFill>
            </a:rPr>
            <a:t>着色しているセルは自動計算式を入れ、入力できないようロックをかけています。</a:t>
          </a:r>
          <a:endParaRPr kumimoji="1" lang="en-US" altLang="ja-JP" sz="2400" b="1">
            <a:solidFill>
              <a:srgbClr val="FF0000"/>
            </a:solidFill>
          </a:endParaRPr>
        </a:p>
        <a:p>
          <a:pPr algn="l"/>
          <a:r>
            <a:rPr kumimoji="1" lang="ja-JP" altLang="en-US" sz="2400" b="1" u="sng">
              <a:solidFill>
                <a:srgbClr val="002060"/>
              </a:solidFill>
            </a:rPr>
            <a:t>白地のセルにのみ入力</a:t>
          </a:r>
          <a:r>
            <a:rPr kumimoji="1" lang="ja-JP" altLang="en-US" sz="2400" b="1">
              <a:solidFill>
                <a:srgbClr val="FF0000"/>
              </a:solidFill>
            </a:rPr>
            <a:t>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F479B-964E-4389-8DDA-D5D2696D6C7E}">
  <sheetPr>
    <tabColor rgb="FFFFFF00"/>
    <pageSetUpPr fitToPage="1"/>
  </sheetPr>
  <dimension ref="A1:S34"/>
  <sheetViews>
    <sheetView view="pageBreakPreview" zoomScale="85" zoomScaleNormal="70" zoomScaleSheetLayoutView="85" workbookViewId="0">
      <selection activeCell="J9" sqref="J9"/>
    </sheetView>
  </sheetViews>
  <sheetFormatPr defaultRowHeight="13"/>
  <cols>
    <col min="1" max="1" width="3" customWidth="1"/>
    <col min="2" max="3" width="24" customWidth="1"/>
    <col min="4" max="4" width="19.453125" customWidth="1"/>
    <col min="5" max="16" width="14.08984375" customWidth="1"/>
    <col min="17" max="17" width="5.36328125" customWidth="1"/>
    <col min="18" max="18" width="36" customWidth="1"/>
    <col min="19" max="19" width="11.6328125" customWidth="1"/>
  </cols>
  <sheetData>
    <row r="1" spans="1:19">
      <c r="A1" s="94" t="s">
        <v>86</v>
      </c>
      <c r="B1" s="94"/>
      <c r="C1" s="32"/>
      <c r="D1" s="32"/>
      <c r="E1" s="33"/>
      <c r="F1" s="33"/>
      <c r="G1" s="33"/>
      <c r="H1" s="33"/>
      <c r="I1" s="33"/>
      <c r="J1" s="33"/>
      <c r="K1" s="33"/>
      <c r="L1" s="33"/>
      <c r="M1" s="33"/>
      <c r="N1" s="33"/>
      <c r="O1" s="33"/>
      <c r="P1" s="33"/>
      <c r="Q1" s="34"/>
      <c r="R1" s="35"/>
      <c r="S1" s="36"/>
    </row>
    <row r="2" spans="1:19" ht="25" customHeight="1">
      <c r="A2" s="95" t="s">
        <v>89</v>
      </c>
      <c r="B2" s="95"/>
      <c r="C2" s="95"/>
      <c r="D2" s="95"/>
      <c r="E2" s="95"/>
      <c r="F2" s="95"/>
      <c r="G2" s="95"/>
      <c r="H2" s="95"/>
      <c r="I2" s="95"/>
      <c r="J2" s="95"/>
      <c r="K2" s="95"/>
      <c r="L2" s="95"/>
      <c r="M2" s="95"/>
      <c r="N2" s="95"/>
      <c r="O2" s="95"/>
      <c r="P2" s="95"/>
      <c r="Q2" s="34"/>
      <c r="R2" s="35"/>
      <c r="S2" s="36"/>
    </row>
    <row r="3" spans="1:19">
      <c r="A3" s="37"/>
      <c r="B3" s="37"/>
      <c r="C3" s="37"/>
      <c r="D3" s="37"/>
      <c r="E3" s="33"/>
      <c r="F3" s="33"/>
      <c r="G3" s="33"/>
      <c r="H3" s="33"/>
      <c r="I3" s="33"/>
      <c r="J3" s="33"/>
      <c r="K3" s="33"/>
      <c r="L3" s="33"/>
      <c r="M3" s="33"/>
      <c r="N3" s="33"/>
      <c r="O3" s="33"/>
      <c r="P3" s="33"/>
      <c r="Q3" s="34"/>
      <c r="R3" s="35"/>
      <c r="S3" s="36"/>
    </row>
    <row r="4" spans="1:19" ht="21">
      <c r="A4" s="96" t="s">
        <v>87</v>
      </c>
      <c r="B4" s="96"/>
      <c r="C4" s="96"/>
      <c r="D4" s="96"/>
      <c r="E4" s="96"/>
      <c r="F4" s="38"/>
      <c r="G4" s="38"/>
      <c r="H4" s="38"/>
      <c r="I4" s="38"/>
      <c r="J4" s="38"/>
      <c r="K4" s="39"/>
      <c r="L4" s="39"/>
      <c r="M4" s="39"/>
      <c r="N4" s="39"/>
      <c r="O4" s="39"/>
      <c r="P4" s="40" t="s">
        <v>29</v>
      </c>
      <c r="Q4" s="34"/>
      <c r="R4" s="35"/>
      <c r="S4" s="36"/>
    </row>
    <row r="5" spans="1:19" ht="14">
      <c r="A5" s="97" t="s">
        <v>30</v>
      </c>
      <c r="B5" s="100" t="s">
        <v>31</v>
      </c>
      <c r="C5" s="109" t="s">
        <v>88</v>
      </c>
      <c r="D5" s="103" t="s">
        <v>32</v>
      </c>
      <c r="E5" s="106" t="s">
        <v>33</v>
      </c>
      <c r="F5" s="103" t="s">
        <v>34</v>
      </c>
      <c r="G5" s="103" t="s">
        <v>35</v>
      </c>
      <c r="H5" s="103" t="s">
        <v>36</v>
      </c>
      <c r="I5" s="103" t="s">
        <v>37</v>
      </c>
      <c r="J5" s="114" t="s">
        <v>38</v>
      </c>
      <c r="K5" s="103" t="s">
        <v>39</v>
      </c>
      <c r="L5" s="103" t="s">
        <v>40</v>
      </c>
      <c r="M5" s="103" t="s">
        <v>41</v>
      </c>
      <c r="N5" s="103" t="s">
        <v>42</v>
      </c>
      <c r="O5" s="106" t="s">
        <v>43</v>
      </c>
      <c r="P5" s="103" t="s">
        <v>44</v>
      </c>
      <c r="Q5" s="41"/>
      <c r="R5" s="35"/>
      <c r="S5" s="36"/>
    </row>
    <row r="6" spans="1:19" ht="14">
      <c r="A6" s="98"/>
      <c r="B6" s="101"/>
      <c r="C6" s="110"/>
      <c r="D6" s="104"/>
      <c r="E6" s="107"/>
      <c r="F6" s="107"/>
      <c r="G6" s="107"/>
      <c r="H6" s="107"/>
      <c r="I6" s="107"/>
      <c r="J6" s="115"/>
      <c r="K6" s="107"/>
      <c r="L6" s="107"/>
      <c r="M6" s="107"/>
      <c r="N6" s="104"/>
      <c r="O6" s="107"/>
      <c r="P6" s="104"/>
      <c r="Q6" s="41"/>
      <c r="R6" s="35"/>
      <c r="S6" s="36"/>
    </row>
    <row r="7" spans="1:19" ht="14">
      <c r="A7" s="98"/>
      <c r="B7" s="101"/>
      <c r="C7" s="110"/>
      <c r="D7" s="104"/>
      <c r="E7" s="107"/>
      <c r="F7" s="107"/>
      <c r="G7" s="107"/>
      <c r="H7" s="107"/>
      <c r="I7" s="107"/>
      <c r="J7" s="115"/>
      <c r="K7" s="107"/>
      <c r="L7" s="107"/>
      <c r="M7" s="107"/>
      <c r="N7" s="104"/>
      <c r="O7" s="107"/>
      <c r="P7" s="104"/>
      <c r="Q7" s="41"/>
      <c r="R7" s="35"/>
      <c r="S7" s="36"/>
    </row>
    <row r="8" spans="1:19" ht="14">
      <c r="A8" s="99"/>
      <c r="B8" s="102"/>
      <c r="C8" s="111"/>
      <c r="D8" s="105"/>
      <c r="E8" s="42" t="s">
        <v>45</v>
      </c>
      <c r="F8" s="42" t="s">
        <v>46</v>
      </c>
      <c r="G8" s="42" t="s">
        <v>47</v>
      </c>
      <c r="H8" s="42" t="s">
        <v>48</v>
      </c>
      <c r="I8" s="42" t="s">
        <v>49</v>
      </c>
      <c r="J8" s="42" t="s">
        <v>50</v>
      </c>
      <c r="K8" s="42" t="s">
        <v>51</v>
      </c>
      <c r="L8" s="43" t="s">
        <v>52</v>
      </c>
      <c r="M8" s="42" t="s">
        <v>53</v>
      </c>
      <c r="N8" s="42" t="s">
        <v>54</v>
      </c>
      <c r="O8" s="42" t="s">
        <v>55</v>
      </c>
      <c r="P8" s="105"/>
      <c r="Q8" s="41"/>
      <c r="R8" s="35"/>
      <c r="S8" s="36"/>
    </row>
    <row r="9" spans="1:19" ht="26" customHeight="1">
      <c r="A9" s="44">
        <v>1</v>
      </c>
      <c r="B9" s="45"/>
      <c r="C9" s="45"/>
      <c r="D9" s="46"/>
      <c r="E9" s="47"/>
      <c r="F9" s="47"/>
      <c r="G9" s="75" t="str">
        <f>IF(E9="","",E9-F9)</f>
        <v/>
      </c>
      <c r="H9" s="47"/>
      <c r="I9" s="80" t="str">
        <f t="shared" ref="I9:I28" si="0">IF(D9="","",VLOOKUP(D9,$R$9:$S$32,2,FALSE))</f>
        <v/>
      </c>
      <c r="J9" s="75" t="str">
        <f>I9</f>
        <v/>
      </c>
      <c r="K9" s="75" t="str">
        <f>IF(D9="","",MIN(G9,H9,I9,J9))</f>
        <v/>
      </c>
      <c r="L9" s="75" t="str">
        <f>IF(D9="","",ROUNDDOWN(K9,-3))</f>
        <v/>
      </c>
      <c r="M9" s="47"/>
      <c r="N9" s="70"/>
      <c r="O9" s="83" t="str">
        <f>IF(L9="","",L9-N9)</f>
        <v/>
      </c>
      <c r="P9" s="48"/>
      <c r="Q9" s="49"/>
      <c r="R9" s="50" t="s">
        <v>56</v>
      </c>
      <c r="S9" s="51">
        <v>3500000</v>
      </c>
    </row>
    <row r="10" spans="1:19" ht="26" customHeight="1">
      <c r="A10" s="52">
        <v>2</v>
      </c>
      <c r="B10" s="53"/>
      <c r="C10" s="53"/>
      <c r="D10" s="54"/>
      <c r="E10" s="55"/>
      <c r="F10" s="55"/>
      <c r="G10" s="76" t="str">
        <f t="shared" ref="G10:G28" si="1">IF(E10="","",E10-F10)</f>
        <v/>
      </c>
      <c r="H10" s="55"/>
      <c r="I10" s="78" t="str">
        <f t="shared" si="0"/>
        <v/>
      </c>
      <c r="J10" s="81" t="str">
        <f t="shared" ref="J10:J28" si="2">I10</f>
        <v/>
      </c>
      <c r="K10" s="81" t="str">
        <f>IF(D10="","",MIN(G10,H10,I10,J10))</f>
        <v/>
      </c>
      <c r="L10" s="81" t="str">
        <f t="shared" ref="L10:L28" si="3">IF(D10="","",ROUNDDOWN(K10,-3))</f>
        <v/>
      </c>
      <c r="M10" s="55"/>
      <c r="N10" s="71"/>
      <c r="O10" s="84" t="str">
        <f t="shared" ref="O10:O28" si="4">IF(L10="","",L10-N10)</f>
        <v/>
      </c>
      <c r="P10" s="56"/>
      <c r="Q10" s="49"/>
      <c r="R10" s="50" t="s">
        <v>57</v>
      </c>
      <c r="S10" s="51">
        <v>4900000</v>
      </c>
    </row>
    <row r="11" spans="1:19" ht="26" customHeight="1">
      <c r="A11" s="52">
        <v>3</v>
      </c>
      <c r="B11" s="53"/>
      <c r="C11" s="53"/>
      <c r="D11" s="54"/>
      <c r="E11" s="55"/>
      <c r="F11" s="55"/>
      <c r="G11" s="77" t="str">
        <f t="shared" si="1"/>
        <v/>
      </c>
      <c r="H11" s="55"/>
      <c r="I11" s="78" t="str">
        <f t="shared" si="0"/>
        <v/>
      </c>
      <c r="J11" s="81" t="str">
        <f t="shared" si="2"/>
        <v/>
      </c>
      <c r="K11" s="81" t="str">
        <f t="shared" ref="K11:K28" si="5">IF(D11="","",MIN(G11,H11,I11,J11))</f>
        <v/>
      </c>
      <c r="L11" s="81" t="str">
        <f t="shared" si="3"/>
        <v/>
      </c>
      <c r="M11" s="55"/>
      <c r="N11" s="71"/>
      <c r="O11" s="84" t="str">
        <f t="shared" si="4"/>
        <v/>
      </c>
      <c r="P11" s="56"/>
      <c r="Q11" s="49"/>
      <c r="R11" s="50" t="s">
        <v>58</v>
      </c>
      <c r="S11" s="51">
        <v>3500000</v>
      </c>
    </row>
    <row r="12" spans="1:19" ht="26" customHeight="1">
      <c r="A12" s="52">
        <v>4</v>
      </c>
      <c r="B12" s="53"/>
      <c r="C12" s="53"/>
      <c r="D12" s="54"/>
      <c r="E12" s="55"/>
      <c r="F12" s="55"/>
      <c r="G12" s="76" t="str">
        <f t="shared" si="1"/>
        <v/>
      </c>
      <c r="H12" s="55"/>
      <c r="I12" s="77" t="str">
        <f t="shared" si="0"/>
        <v/>
      </c>
      <c r="J12" s="81" t="str">
        <f t="shared" si="2"/>
        <v/>
      </c>
      <c r="K12" s="81" t="str">
        <f t="shared" si="5"/>
        <v/>
      </c>
      <c r="L12" s="81" t="str">
        <f t="shared" si="3"/>
        <v/>
      </c>
      <c r="M12" s="55"/>
      <c r="N12" s="71"/>
      <c r="O12" s="84" t="str">
        <f t="shared" si="4"/>
        <v/>
      </c>
      <c r="P12" s="56"/>
      <c r="Q12" s="49"/>
      <c r="R12" s="50" t="s">
        <v>59</v>
      </c>
      <c r="S12" s="51">
        <v>3500000</v>
      </c>
    </row>
    <row r="13" spans="1:19" ht="26" customHeight="1">
      <c r="A13" s="52">
        <v>5</v>
      </c>
      <c r="B13" s="53"/>
      <c r="C13" s="53"/>
      <c r="D13" s="54"/>
      <c r="E13" s="55"/>
      <c r="F13" s="55"/>
      <c r="G13" s="78" t="str">
        <f t="shared" si="1"/>
        <v/>
      </c>
      <c r="H13" s="55"/>
      <c r="I13" s="76" t="str">
        <f t="shared" si="0"/>
        <v/>
      </c>
      <c r="J13" s="81" t="str">
        <f t="shared" si="2"/>
        <v/>
      </c>
      <c r="K13" s="81" t="str">
        <f>IF(D13="","",MIN(G13,H13,I13,J13))</f>
        <v/>
      </c>
      <c r="L13" s="81" t="str">
        <f t="shared" si="3"/>
        <v/>
      </c>
      <c r="M13" s="55"/>
      <c r="N13" s="71"/>
      <c r="O13" s="84" t="str">
        <f t="shared" si="4"/>
        <v/>
      </c>
      <c r="P13" s="56"/>
      <c r="Q13" s="49"/>
      <c r="R13" s="50" t="s">
        <v>60</v>
      </c>
      <c r="S13" s="51">
        <v>3100000</v>
      </c>
    </row>
    <row r="14" spans="1:19" ht="26" customHeight="1">
      <c r="A14" s="52">
        <v>6</v>
      </c>
      <c r="B14" s="53"/>
      <c r="C14" s="53"/>
      <c r="D14" s="54"/>
      <c r="E14" s="55"/>
      <c r="F14" s="55"/>
      <c r="G14" s="78" t="str">
        <f t="shared" si="1"/>
        <v/>
      </c>
      <c r="H14" s="55"/>
      <c r="I14" s="78" t="str">
        <f t="shared" si="0"/>
        <v/>
      </c>
      <c r="J14" s="81" t="str">
        <f t="shared" si="2"/>
        <v/>
      </c>
      <c r="K14" s="81" t="str">
        <f t="shared" si="5"/>
        <v/>
      </c>
      <c r="L14" s="81" t="str">
        <f t="shared" si="3"/>
        <v/>
      </c>
      <c r="M14" s="55"/>
      <c r="N14" s="72"/>
      <c r="O14" s="85" t="str">
        <f t="shared" si="4"/>
        <v/>
      </c>
      <c r="P14" s="56"/>
      <c r="Q14" s="49"/>
      <c r="R14" s="50" t="s">
        <v>61</v>
      </c>
      <c r="S14" s="51">
        <v>3100000</v>
      </c>
    </row>
    <row r="15" spans="1:19" ht="26" customHeight="1">
      <c r="A15" s="52">
        <v>7</v>
      </c>
      <c r="B15" s="53"/>
      <c r="C15" s="53"/>
      <c r="D15" s="54"/>
      <c r="E15" s="55"/>
      <c r="F15" s="55"/>
      <c r="G15" s="77" t="str">
        <f t="shared" si="1"/>
        <v/>
      </c>
      <c r="H15" s="55"/>
      <c r="I15" s="77" t="str">
        <f t="shared" si="0"/>
        <v/>
      </c>
      <c r="J15" s="81" t="str">
        <f t="shared" si="2"/>
        <v/>
      </c>
      <c r="K15" s="81" t="str">
        <f t="shared" si="5"/>
        <v/>
      </c>
      <c r="L15" s="81" t="str">
        <f t="shared" si="3"/>
        <v/>
      </c>
      <c r="M15" s="55"/>
      <c r="N15" s="73"/>
      <c r="O15" s="86" t="str">
        <f t="shared" si="4"/>
        <v/>
      </c>
      <c r="P15" s="56"/>
      <c r="Q15" s="49"/>
      <c r="R15" s="50" t="s">
        <v>62</v>
      </c>
      <c r="S15" s="51">
        <v>2400000</v>
      </c>
    </row>
    <row r="16" spans="1:19" ht="26" customHeight="1">
      <c r="A16" s="52">
        <v>8</v>
      </c>
      <c r="B16" s="53"/>
      <c r="C16" s="53"/>
      <c r="D16" s="54"/>
      <c r="E16" s="55"/>
      <c r="F16" s="55"/>
      <c r="G16" s="77" t="str">
        <f t="shared" si="1"/>
        <v/>
      </c>
      <c r="H16" s="55"/>
      <c r="I16" s="77" t="str">
        <f t="shared" si="0"/>
        <v/>
      </c>
      <c r="J16" s="81" t="str">
        <f t="shared" si="2"/>
        <v/>
      </c>
      <c r="K16" s="81" t="str">
        <f t="shared" si="5"/>
        <v/>
      </c>
      <c r="L16" s="81" t="str">
        <f t="shared" si="3"/>
        <v/>
      </c>
      <c r="M16" s="55"/>
      <c r="N16" s="72"/>
      <c r="O16" s="85" t="str">
        <f t="shared" si="4"/>
        <v/>
      </c>
      <c r="P16" s="56"/>
      <c r="Q16" s="49"/>
      <c r="R16" s="50" t="s">
        <v>63</v>
      </c>
      <c r="S16" s="51">
        <v>2400000</v>
      </c>
    </row>
    <row r="17" spans="1:19" ht="26" customHeight="1">
      <c r="A17" s="52">
        <v>9</v>
      </c>
      <c r="B17" s="53"/>
      <c r="C17" s="53"/>
      <c r="D17" s="54"/>
      <c r="E17" s="55"/>
      <c r="F17" s="55"/>
      <c r="G17" s="76" t="str">
        <f t="shared" si="1"/>
        <v/>
      </c>
      <c r="H17" s="55"/>
      <c r="I17" s="76" t="str">
        <f t="shared" si="0"/>
        <v/>
      </c>
      <c r="J17" s="81" t="str">
        <f t="shared" si="2"/>
        <v/>
      </c>
      <c r="K17" s="81" t="str">
        <f t="shared" si="5"/>
        <v/>
      </c>
      <c r="L17" s="81" t="str">
        <f t="shared" si="3"/>
        <v/>
      </c>
      <c r="M17" s="55"/>
      <c r="N17" s="72"/>
      <c r="O17" s="85" t="str">
        <f t="shared" si="4"/>
        <v/>
      </c>
      <c r="P17" s="56"/>
      <c r="Q17" s="49"/>
      <c r="R17" s="50" t="s">
        <v>64</v>
      </c>
      <c r="S17" s="51">
        <v>2600000</v>
      </c>
    </row>
    <row r="18" spans="1:19" ht="26" customHeight="1">
      <c r="A18" s="52">
        <v>10</v>
      </c>
      <c r="B18" s="53"/>
      <c r="C18" s="53"/>
      <c r="D18" s="54"/>
      <c r="E18" s="55"/>
      <c r="F18" s="55"/>
      <c r="G18" s="78" t="str">
        <f t="shared" si="1"/>
        <v/>
      </c>
      <c r="H18" s="55"/>
      <c r="I18" s="77" t="str">
        <f t="shared" si="0"/>
        <v/>
      </c>
      <c r="J18" s="81" t="str">
        <f t="shared" si="2"/>
        <v/>
      </c>
      <c r="K18" s="81" t="str">
        <f t="shared" si="5"/>
        <v/>
      </c>
      <c r="L18" s="81" t="str">
        <f t="shared" si="3"/>
        <v/>
      </c>
      <c r="M18" s="55"/>
      <c r="O18" s="85" t="str">
        <f>IF(L18="","",L18-N19)</f>
        <v/>
      </c>
      <c r="P18" s="56"/>
      <c r="Q18" s="49"/>
      <c r="R18" s="50" t="s">
        <v>65</v>
      </c>
      <c r="S18" s="51">
        <v>3100000</v>
      </c>
    </row>
    <row r="19" spans="1:19" ht="26" customHeight="1">
      <c r="A19" s="52">
        <v>11</v>
      </c>
      <c r="B19" s="53"/>
      <c r="C19" s="53"/>
      <c r="D19" s="54"/>
      <c r="E19" s="55"/>
      <c r="F19" s="55"/>
      <c r="G19" s="77" t="str">
        <f t="shared" si="1"/>
        <v/>
      </c>
      <c r="H19" s="55"/>
      <c r="I19" s="76" t="str">
        <f t="shared" si="0"/>
        <v/>
      </c>
      <c r="J19" s="81" t="str">
        <f t="shared" si="2"/>
        <v/>
      </c>
      <c r="K19" s="81" t="str">
        <f t="shared" si="5"/>
        <v/>
      </c>
      <c r="L19" s="81" t="str">
        <f t="shared" si="3"/>
        <v/>
      </c>
      <c r="M19" s="55"/>
      <c r="N19" s="72"/>
      <c r="O19" s="85" t="str">
        <f>IF(L19="","",L19-#REF!)</f>
        <v/>
      </c>
      <c r="P19" s="56"/>
      <c r="Q19" s="49"/>
      <c r="R19" s="50" t="s">
        <v>66</v>
      </c>
      <c r="S19" s="51">
        <v>1700000</v>
      </c>
    </row>
    <row r="20" spans="1:19" ht="26" customHeight="1">
      <c r="A20" s="52">
        <v>12</v>
      </c>
      <c r="B20" s="53"/>
      <c r="C20" s="53"/>
      <c r="D20" s="54"/>
      <c r="E20" s="55"/>
      <c r="F20" s="55"/>
      <c r="G20" s="77" t="str">
        <f t="shared" si="1"/>
        <v/>
      </c>
      <c r="H20" s="55"/>
      <c r="I20" s="78" t="str">
        <f t="shared" si="0"/>
        <v/>
      </c>
      <c r="J20" s="81" t="str">
        <f t="shared" si="2"/>
        <v/>
      </c>
      <c r="K20" s="81" t="str">
        <f t="shared" si="5"/>
        <v/>
      </c>
      <c r="L20" s="81" t="str">
        <f t="shared" si="3"/>
        <v/>
      </c>
      <c r="M20" s="55"/>
      <c r="N20" s="72"/>
      <c r="O20" s="85" t="str">
        <f t="shared" si="4"/>
        <v/>
      </c>
      <c r="P20" s="56"/>
      <c r="Q20" s="49"/>
      <c r="R20" s="50" t="s">
        <v>67</v>
      </c>
      <c r="S20" s="51">
        <v>3500000</v>
      </c>
    </row>
    <row r="21" spans="1:19" ht="26" customHeight="1">
      <c r="A21" s="52">
        <v>13</v>
      </c>
      <c r="B21" s="53"/>
      <c r="C21" s="53"/>
      <c r="D21" s="54"/>
      <c r="E21" s="55"/>
      <c r="F21" s="55"/>
      <c r="G21" s="77" t="str">
        <f t="shared" si="1"/>
        <v/>
      </c>
      <c r="H21" s="55"/>
      <c r="I21" s="78" t="str">
        <f t="shared" si="0"/>
        <v/>
      </c>
      <c r="J21" s="81" t="str">
        <f t="shared" si="2"/>
        <v/>
      </c>
      <c r="K21" s="81" t="str">
        <f t="shared" si="5"/>
        <v/>
      </c>
      <c r="L21" s="81" t="str">
        <f t="shared" si="3"/>
        <v/>
      </c>
      <c r="M21" s="55"/>
      <c r="N21" s="73"/>
      <c r="O21" s="86" t="str">
        <f t="shared" si="4"/>
        <v/>
      </c>
      <c r="P21" s="56"/>
      <c r="Q21" s="49"/>
      <c r="R21" s="50" t="s">
        <v>68</v>
      </c>
      <c r="S21" s="51">
        <v>3800000</v>
      </c>
    </row>
    <row r="22" spans="1:19" ht="26" customHeight="1">
      <c r="A22" s="52">
        <v>14</v>
      </c>
      <c r="B22" s="53"/>
      <c r="C22" s="53"/>
      <c r="D22" s="54"/>
      <c r="E22" s="55"/>
      <c r="F22" s="55"/>
      <c r="G22" s="76" t="str">
        <f t="shared" si="1"/>
        <v/>
      </c>
      <c r="H22" s="55"/>
      <c r="I22" s="77" t="str">
        <f t="shared" si="0"/>
        <v/>
      </c>
      <c r="J22" s="81" t="str">
        <f t="shared" si="2"/>
        <v/>
      </c>
      <c r="K22" s="81" t="str">
        <f t="shared" si="5"/>
        <v/>
      </c>
      <c r="L22" s="81" t="str">
        <f t="shared" si="3"/>
        <v/>
      </c>
      <c r="M22" s="55"/>
      <c r="N22" s="71"/>
      <c r="O22" s="84" t="str">
        <f t="shared" si="4"/>
        <v/>
      </c>
      <c r="P22" s="56"/>
      <c r="Q22" s="49"/>
      <c r="R22" s="50" t="s">
        <v>69</v>
      </c>
      <c r="S22" s="51">
        <v>3100000</v>
      </c>
    </row>
    <row r="23" spans="1:19" ht="26" customHeight="1">
      <c r="A23" s="52">
        <v>15</v>
      </c>
      <c r="B23" s="53"/>
      <c r="C23" s="53"/>
      <c r="D23" s="54"/>
      <c r="E23" s="55"/>
      <c r="F23" s="55"/>
      <c r="G23" s="78" t="str">
        <f t="shared" si="1"/>
        <v/>
      </c>
      <c r="H23" s="55"/>
      <c r="I23" s="76" t="str">
        <f t="shared" si="0"/>
        <v/>
      </c>
      <c r="J23" s="81" t="str">
        <f t="shared" si="2"/>
        <v/>
      </c>
      <c r="K23" s="81" t="str">
        <f t="shared" si="5"/>
        <v/>
      </c>
      <c r="L23" s="81" t="str">
        <f t="shared" si="3"/>
        <v/>
      </c>
      <c r="M23" s="55"/>
      <c r="N23" s="71"/>
      <c r="O23" s="84" t="str">
        <f t="shared" si="4"/>
        <v/>
      </c>
      <c r="P23" s="56"/>
      <c r="Q23" s="49"/>
      <c r="R23" s="50" t="s">
        <v>70</v>
      </c>
      <c r="S23" s="51">
        <v>3100000</v>
      </c>
    </row>
    <row r="24" spans="1:19" ht="26" customHeight="1">
      <c r="A24" s="52">
        <v>16</v>
      </c>
      <c r="B24" s="53"/>
      <c r="C24" s="53"/>
      <c r="D24" s="54"/>
      <c r="E24" s="55"/>
      <c r="F24" s="55"/>
      <c r="G24" s="78" t="str">
        <f t="shared" si="1"/>
        <v/>
      </c>
      <c r="H24" s="55"/>
      <c r="I24" s="78" t="str">
        <f t="shared" si="0"/>
        <v/>
      </c>
      <c r="J24" s="81" t="str">
        <f t="shared" si="2"/>
        <v/>
      </c>
      <c r="K24" s="81" t="str">
        <f t="shared" si="5"/>
        <v/>
      </c>
      <c r="L24" s="81" t="str">
        <f t="shared" si="3"/>
        <v/>
      </c>
      <c r="M24" s="55"/>
      <c r="N24" s="71"/>
      <c r="O24" s="84" t="str">
        <f t="shared" si="4"/>
        <v/>
      </c>
      <c r="P24" s="56"/>
      <c r="Q24" s="49"/>
      <c r="R24" s="50" t="s">
        <v>71</v>
      </c>
      <c r="S24" s="51">
        <v>3800000</v>
      </c>
    </row>
    <row r="25" spans="1:19" ht="26" customHeight="1">
      <c r="A25" s="52">
        <v>17</v>
      </c>
      <c r="B25" s="53"/>
      <c r="C25" s="53"/>
      <c r="D25" s="54"/>
      <c r="E25" s="55"/>
      <c r="F25" s="55"/>
      <c r="G25" s="77" t="str">
        <f t="shared" si="1"/>
        <v/>
      </c>
      <c r="H25" s="55"/>
      <c r="I25" s="77" t="str">
        <f t="shared" si="0"/>
        <v/>
      </c>
      <c r="J25" s="81" t="str">
        <f t="shared" si="2"/>
        <v/>
      </c>
      <c r="K25" s="81" t="str">
        <f t="shared" si="5"/>
        <v/>
      </c>
      <c r="L25" s="81" t="str">
        <f t="shared" si="3"/>
        <v/>
      </c>
      <c r="M25" s="55"/>
      <c r="N25" s="71"/>
      <c r="O25" s="84" t="str">
        <f t="shared" si="4"/>
        <v/>
      </c>
      <c r="P25" s="56"/>
      <c r="Q25" s="49"/>
      <c r="R25" s="50" t="s">
        <v>72</v>
      </c>
      <c r="S25" s="51">
        <v>2800000</v>
      </c>
    </row>
    <row r="26" spans="1:19" ht="26" customHeight="1">
      <c r="A26" s="52">
        <v>18</v>
      </c>
      <c r="B26" s="53"/>
      <c r="C26" s="53"/>
      <c r="D26" s="54"/>
      <c r="E26" s="55"/>
      <c r="F26" s="55"/>
      <c r="G26" s="76" t="str">
        <f t="shared" si="1"/>
        <v/>
      </c>
      <c r="H26" s="55"/>
      <c r="I26" s="77" t="str">
        <f t="shared" si="0"/>
        <v/>
      </c>
      <c r="J26" s="81" t="str">
        <f t="shared" si="2"/>
        <v/>
      </c>
      <c r="K26" s="81" t="str">
        <f t="shared" si="5"/>
        <v/>
      </c>
      <c r="L26" s="81" t="str">
        <f t="shared" si="3"/>
        <v/>
      </c>
      <c r="M26" s="55"/>
      <c r="N26" s="71"/>
      <c r="O26" s="84" t="str">
        <f t="shared" si="4"/>
        <v/>
      </c>
      <c r="P26" s="56"/>
      <c r="Q26" s="49"/>
      <c r="R26" s="50" t="s">
        <v>73</v>
      </c>
      <c r="S26" s="51">
        <v>3800000</v>
      </c>
    </row>
    <row r="27" spans="1:19" ht="26" customHeight="1">
      <c r="A27" s="52">
        <v>19</v>
      </c>
      <c r="B27" s="53"/>
      <c r="C27" s="53"/>
      <c r="D27" s="54"/>
      <c r="E27" s="55"/>
      <c r="F27" s="55"/>
      <c r="G27" s="78" t="str">
        <f t="shared" si="1"/>
        <v/>
      </c>
      <c r="H27" s="55"/>
      <c r="I27" s="76" t="str">
        <f t="shared" si="0"/>
        <v/>
      </c>
      <c r="J27" s="81" t="str">
        <f t="shared" si="2"/>
        <v/>
      </c>
      <c r="K27" s="81" t="str">
        <f t="shared" si="5"/>
        <v/>
      </c>
      <c r="L27" s="81" t="str">
        <f t="shared" si="3"/>
        <v/>
      </c>
      <c r="M27" s="55"/>
      <c r="N27" s="72"/>
      <c r="O27" s="85" t="str">
        <f t="shared" si="4"/>
        <v/>
      </c>
      <c r="P27" s="56"/>
      <c r="Q27" s="49"/>
      <c r="R27" s="50" t="s">
        <v>74</v>
      </c>
      <c r="S27" s="51">
        <v>2600000</v>
      </c>
    </row>
    <row r="28" spans="1:19" ht="26" customHeight="1" thickBot="1">
      <c r="A28" s="57">
        <v>20</v>
      </c>
      <c r="B28" s="58"/>
      <c r="C28" s="58"/>
      <c r="D28" s="59"/>
      <c r="E28" s="60"/>
      <c r="F28" s="60"/>
      <c r="G28" s="79" t="str">
        <f t="shared" si="1"/>
        <v/>
      </c>
      <c r="H28" s="60"/>
      <c r="I28" s="79" t="str">
        <f t="shared" si="0"/>
        <v/>
      </c>
      <c r="J28" s="82" t="str">
        <f t="shared" si="2"/>
        <v/>
      </c>
      <c r="K28" s="82" t="str">
        <f t="shared" si="5"/>
        <v/>
      </c>
      <c r="L28" s="82" t="str">
        <f t="shared" si="3"/>
        <v/>
      </c>
      <c r="M28" s="60"/>
      <c r="N28" s="74"/>
      <c r="O28" s="87" t="str">
        <f t="shared" si="4"/>
        <v/>
      </c>
      <c r="P28" s="61"/>
      <c r="Q28" s="49"/>
      <c r="R28" s="50" t="s">
        <v>75</v>
      </c>
      <c r="S28" s="51">
        <v>2600000</v>
      </c>
    </row>
    <row r="29" spans="1:19" ht="20.5" customHeight="1" thickTop="1">
      <c r="A29" s="112" t="s">
        <v>76</v>
      </c>
      <c r="B29" s="113"/>
      <c r="C29" s="62"/>
      <c r="D29" s="63"/>
      <c r="E29" s="64"/>
      <c r="F29" s="64"/>
      <c r="G29" s="64"/>
      <c r="H29" s="64"/>
      <c r="I29" s="64"/>
      <c r="J29" s="64"/>
      <c r="K29" s="65">
        <f>SUM(K9:K28)</f>
        <v>0</v>
      </c>
      <c r="L29" s="65">
        <f>SUM(L9:L28)</f>
        <v>0</v>
      </c>
      <c r="M29" s="65">
        <f>SUM(M9:M28)</f>
        <v>0</v>
      </c>
      <c r="N29" s="65"/>
      <c r="O29" s="65">
        <f>SUM(O9:O28)</f>
        <v>0</v>
      </c>
      <c r="P29" s="66"/>
      <c r="Q29" s="67"/>
      <c r="R29" s="50" t="s">
        <v>77</v>
      </c>
      <c r="S29" s="51">
        <v>2600000</v>
      </c>
    </row>
    <row r="30" spans="1:19" ht="20.5" customHeight="1">
      <c r="A30" s="108" t="s">
        <v>78</v>
      </c>
      <c r="B30" s="108"/>
      <c r="C30" s="108"/>
      <c r="D30" s="108"/>
      <c r="E30" s="108"/>
      <c r="F30" s="108"/>
      <c r="G30" s="108"/>
      <c r="H30" s="108"/>
      <c r="I30" s="108"/>
      <c r="J30" s="108"/>
      <c r="K30" s="108"/>
      <c r="L30" s="108"/>
      <c r="M30" s="108"/>
      <c r="N30" s="68"/>
      <c r="O30" s="69"/>
      <c r="P30" s="69"/>
      <c r="Q30" s="34"/>
      <c r="R30" s="50" t="s">
        <v>79</v>
      </c>
      <c r="S30" s="51">
        <v>2600000</v>
      </c>
    </row>
    <row r="31" spans="1:19" ht="20.5" customHeight="1">
      <c r="A31" s="108" t="s">
        <v>80</v>
      </c>
      <c r="B31" s="108"/>
      <c r="C31" s="108"/>
      <c r="D31" s="108"/>
      <c r="E31" s="108"/>
      <c r="F31" s="108"/>
      <c r="G31" s="108"/>
      <c r="H31" s="108"/>
      <c r="I31" s="108"/>
      <c r="J31" s="108"/>
      <c r="K31" s="108"/>
      <c r="L31" s="108"/>
      <c r="M31" s="108"/>
      <c r="N31" s="68"/>
      <c r="O31" s="69"/>
      <c r="P31" s="69"/>
      <c r="Q31" s="34"/>
      <c r="R31" s="50" t="s">
        <v>81</v>
      </c>
      <c r="S31" s="51">
        <v>2600000</v>
      </c>
    </row>
    <row r="32" spans="1:19" ht="20.5" customHeight="1">
      <c r="A32" s="108" t="s">
        <v>82</v>
      </c>
      <c r="B32" s="108"/>
      <c r="C32" s="108"/>
      <c r="D32" s="108"/>
      <c r="E32" s="108"/>
      <c r="F32" s="108"/>
      <c r="G32" s="108"/>
      <c r="H32" s="108"/>
      <c r="I32" s="108"/>
      <c r="J32" s="108"/>
      <c r="K32" s="108"/>
      <c r="L32" s="108"/>
      <c r="M32" s="108"/>
      <c r="N32" s="68"/>
      <c r="O32" s="36"/>
      <c r="P32" s="36"/>
      <c r="Q32" s="34"/>
      <c r="R32" s="50" t="s">
        <v>83</v>
      </c>
      <c r="S32" s="51">
        <v>1700000</v>
      </c>
    </row>
    <row r="33" spans="1:19" ht="20.5" customHeight="1">
      <c r="A33" s="108" t="s">
        <v>84</v>
      </c>
      <c r="B33" s="108"/>
      <c r="C33" s="108"/>
      <c r="D33" s="108"/>
      <c r="E33" s="108"/>
      <c r="F33" s="108"/>
      <c r="G33" s="108"/>
      <c r="H33" s="108"/>
      <c r="I33" s="108"/>
      <c r="J33" s="108"/>
      <c r="K33" s="108"/>
      <c r="L33" s="108"/>
      <c r="M33" s="108"/>
      <c r="N33" s="68"/>
      <c r="O33" s="36"/>
      <c r="P33" s="36"/>
      <c r="Q33" s="34"/>
      <c r="R33" s="35"/>
      <c r="S33" s="36"/>
    </row>
    <row r="34" spans="1:19" ht="20.5" customHeight="1">
      <c r="A34" s="108" t="s">
        <v>85</v>
      </c>
      <c r="B34" s="108"/>
      <c r="C34" s="108"/>
      <c r="D34" s="108"/>
      <c r="E34" s="108"/>
      <c r="F34" s="108"/>
      <c r="G34" s="108"/>
      <c r="H34" s="108"/>
      <c r="I34" s="108"/>
      <c r="J34" s="108"/>
      <c r="K34" s="108"/>
      <c r="L34" s="108"/>
      <c r="M34" s="108"/>
      <c r="N34" s="68"/>
      <c r="O34" s="36"/>
      <c r="P34" s="36"/>
      <c r="Q34" s="34"/>
      <c r="R34" s="35"/>
      <c r="S34" s="36"/>
    </row>
  </sheetData>
  <mergeCells count="25">
    <mergeCell ref="A33:M33"/>
    <mergeCell ref="A34:M34"/>
    <mergeCell ref="C5:C8"/>
    <mergeCell ref="O5:O7"/>
    <mergeCell ref="P5:P8"/>
    <mergeCell ref="A29:B29"/>
    <mergeCell ref="A30:M30"/>
    <mergeCell ref="A31:M31"/>
    <mergeCell ref="A32:M32"/>
    <mergeCell ref="I5:I7"/>
    <mergeCell ref="J5:J7"/>
    <mergeCell ref="K5:K7"/>
    <mergeCell ref="L5:L7"/>
    <mergeCell ref="M5:M7"/>
    <mergeCell ref="N5:N7"/>
    <mergeCell ref="A1:B1"/>
    <mergeCell ref="A2:P2"/>
    <mergeCell ref="A4:E4"/>
    <mergeCell ref="A5:A8"/>
    <mergeCell ref="B5:B8"/>
    <mergeCell ref="D5:D8"/>
    <mergeCell ref="E5:E7"/>
    <mergeCell ref="F5:F7"/>
    <mergeCell ref="G5:G7"/>
    <mergeCell ref="H5:H7"/>
  </mergeCells>
  <phoneticPr fontId="2"/>
  <conditionalFormatting sqref="K29:O29">
    <cfRule type="cellIs" dxfId="0" priority="1" stopIfTrue="1" operator="equal">
      <formula>0</formula>
    </cfRule>
  </conditionalFormatting>
  <dataValidations count="2">
    <dataValidation type="list" allowBlank="1" showInputMessage="1" showErrorMessage="1" sqref="Q9:Q28" xr:uid="{5A6A4929-69A0-4C20-8A59-B2820491FAA4}"/>
    <dataValidation type="list" allowBlank="1" showInputMessage="1" showErrorMessage="1" sqref="D9:D28" xr:uid="{EFC1DC52-6C27-4520-96E6-DFE46DF02F37}">
      <formula1>$R$9:$R$32</formula1>
    </dataValidation>
  </dataValidations>
  <pageMargins left="0.51181102362204722" right="0.51181102362204722" top="0.74803149606299213" bottom="0.74803149606299213" header="0.31496062992125984" footer="0.31496062992125984"/>
  <pageSetup paperSize="9" scale="58" fitToHeight="0" orientation="landscape" r:id="rId1"/>
  <ignoredErrors>
    <ignoredError sqref="J10:L28" unlocked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Q20"/>
  <sheetViews>
    <sheetView tabSelected="1" view="pageBreakPreview" zoomScale="80" zoomScaleNormal="100" zoomScaleSheetLayoutView="80" workbookViewId="0">
      <pane xSplit="1" ySplit="5" topLeftCell="B6" activePane="bottomRight" state="frozen"/>
      <selection pane="topRight" activeCell="B1" sqref="B1"/>
      <selection pane="bottomLeft" activeCell="A6" sqref="A6"/>
      <selection pane="bottomRight" activeCell="A3" sqref="A3:F3"/>
    </sheetView>
  </sheetViews>
  <sheetFormatPr defaultRowHeight="13"/>
  <cols>
    <col min="1" max="1" width="4.453125" customWidth="1"/>
    <col min="2" max="2" width="14.08984375" customWidth="1"/>
    <col min="3" max="3" width="22.7265625" customWidth="1"/>
    <col min="4" max="4" width="13.6328125" style="2" customWidth="1"/>
    <col min="5" max="5" width="11.26953125" style="2" customWidth="1"/>
    <col min="6" max="6" width="13.08984375" style="2" customWidth="1"/>
    <col min="7" max="7" width="14.08984375" style="2" customWidth="1"/>
    <col min="8" max="10" width="12.26953125" style="2" customWidth="1"/>
    <col min="11" max="11" width="13.90625" style="2" customWidth="1"/>
    <col min="12" max="12" width="13" style="2" customWidth="1"/>
    <col min="13" max="13" width="11.36328125" style="2" customWidth="1"/>
  </cols>
  <sheetData>
    <row r="1" spans="1:17" ht="38.25" customHeight="1">
      <c r="A1" s="1" t="s">
        <v>28</v>
      </c>
    </row>
    <row r="2" spans="1:17" ht="38.25" customHeight="1">
      <c r="A2" s="88" t="s">
        <v>92</v>
      </c>
      <c r="B2" s="88"/>
      <c r="C2" s="88"/>
      <c r="D2" s="88"/>
      <c r="E2" s="88"/>
      <c r="F2" s="88"/>
      <c r="G2" s="88"/>
      <c r="H2" s="88"/>
      <c r="I2" s="88"/>
      <c r="J2" s="88"/>
      <c r="K2" s="88"/>
      <c r="L2" s="88"/>
      <c r="M2" s="88"/>
      <c r="N2" s="88"/>
    </row>
    <row r="3" spans="1:17" s="11" customFormat="1" ht="22.5" customHeight="1">
      <c r="A3" s="89" t="s">
        <v>91</v>
      </c>
      <c r="B3" s="89"/>
      <c r="C3" s="89"/>
      <c r="D3" s="89"/>
      <c r="E3" s="89"/>
      <c r="F3" s="89"/>
      <c r="G3" s="12"/>
      <c r="H3" s="12"/>
      <c r="I3" s="12"/>
      <c r="J3" s="12"/>
      <c r="K3" s="12"/>
      <c r="L3" s="12"/>
      <c r="M3" s="12" t="s">
        <v>6</v>
      </c>
      <c r="Q3"/>
    </row>
    <row r="4" spans="1:17" ht="42" customHeight="1">
      <c r="A4" s="93" t="s">
        <v>17</v>
      </c>
      <c r="B4" s="92" t="s">
        <v>18</v>
      </c>
      <c r="C4" s="92" t="s">
        <v>0</v>
      </c>
      <c r="D4" s="3" t="s">
        <v>1</v>
      </c>
      <c r="E4" s="5" t="s">
        <v>2</v>
      </c>
      <c r="F4" s="3" t="s">
        <v>3</v>
      </c>
      <c r="G4" s="5" t="s">
        <v>26</v>
      </c>
      <c r="H4" s="5" t="s">
        <v>4</v>
      </c>
      <c r="I4" s="5" t="s">
        <v>20</v>
      </c>
      <c r="J4" s="5" t="s">
        <v>5</v>
      </c>
      <c r="K4" s="5" t="s">
        <v>16</v>
      </c>
      <c r="L4" s="5" t="s">
        <v>21</v>
      </c>
      <c r="M4" s="5" t="s">
        <v>22</v>
      </c>
      <c r="N4" s="31" t="s">
        <v>24</v>
      </c>
    </row>
    <row r="5" spans="1:17" ht="18.75" customHeight="1">
      <c r="A5" s="93"/>
      <c r="B5" s="92"/>
      <c r="C5" s="92"/>
      <c r="D5" s="4" t="s">
        <v>7</v>
      </c>
      <c r="E5" s="4" t="s">
        <v>8</v>
      </c>
      <c r="F5" s="4" t="s">
        <v>9</v>
      </c>
      <c r="G5" s="4" t="s">
        <v>10</v>
      </c>
      <c r="H5" s="4" t="s">
        <v>11</v>
      </c>
      <c r="I5" s="4" t="s">
        <v>12</v>
      </c>
      <c r="J5" s="4" t="s">
        <v>13</v>
      </c>
      <c r="K5" s="4" t="s">
        <v>14</v>
      </c>
      <c r="L5" s="4" t="s">
        <v>15</v>
      </c>
      <c r="M5" s="4" t="s">
        <v>23</v>
      </c>
      <c r="N5" s="15" t="s">
        <v>25</v>
      </c>
    </row>
    <row r="6" spans="1:17" ht="36" customHeight="1">
      <c r="A6" s="6">
        <v>1</v>
      </c>
      <c r="B6" s="8"/>
      <c r="C6" s="8"/>
      <c r="D6" s="9"/>
      <c r="E6" s="9"/>
      <c r="F6" s="7">
        <f>D6-E6</f>
        <v>0</v>
      </c>
      <c r="G6" s="9"/>
      <c r="H6" s="13"/>
      <c r="I6" s="7">
        <f>MIN(F6,G6,H6)</f>
        <v>0</v>
      </c>
      <c r="J6" s="7">
        <f>I6</f>
        <v>0</v>
      </c>
      <c r="K6" s="7">
        <f>J6</f>
        <v>0</v>
      </c>
      <c r="L6" s="29"/>
      <c r="M6" s="14"/>
      <c r="N6" s="10"/>
    </row>
    <row r="7" spans="1:17" ht="36" customHeight="1">
      <c r="A7" s="6">
        <f>A6+1</f>
        <v>2</v>
      </c>
      <c r="B7" s="8"/>
      <c r="C7" s="8"/>
      <c r="D7" s="9"/>
      <c r="E7" s="9"/>
      <c r="F7" s="7">
        <f t="shared" ref="F7:F15" si="0">D7-E7</f>
        <v>0</v>
      </c>
      <c r="G7" s="9"/>
      <c r="H7" s="13"/>
      <c r="I7" s="7">
        <f t="shared" ref="I7:I15" si="1">MIN(F7,G7,H7)</f>
        <v>0</v>
      </c>
      <c r="J7" s="7">
        <f t="shared" ref="J7:J15" si="2">I7</f>
        <v>0</v>
      </c>
      <c r="K7" s="7">
        <f t="shared" ref="K7:K15" si="3">J7</f>
        <v>0</v>
      </c>
      <c r="L7" s="29"/>
      <c r="M7" s="14"/>
      <c r="N7" s="10"/>
    </row>
    <row r="8" spans="1:17" ht="36" customHeight="1">
      <c r="A8" s="6">
        <f t="shared" ref="A8:A15" si="4">A7+1</f>
        <v>3</v>
      </c>
      <c r="B8" s="8"/>
      <c r="C8" s="8"/>
      <c r="D8" s="9"/>
      <c r="E8" s="9"/>
      <c r="F8" s="7">
        <f t="shared" si="0"/>
        <v>0</v>
      </c>
      <c r="G8" s="9"/>
      <c r="H8" s="13"/>
      <c r="I8" s="7">
        <f t="shared" si="1"/>
        <v>0</v>
      </c>
      <c r="J8" s="7">
        <f t="shared" si="2"/>
        <v>0</v>
      </c>
      <c r="K8" s="7">
        <f t="shared" si="3"/>
        <v>0</v>
      </c>
      <c r="L8" s="29"/>
      <c r="M8" s="14"/>
      <c r="N8" s="10"/>
    </row>
    <row r="9" spans="1:17" ht="36" customHeight="1">
      <c r="A9" s="6">
        <f t="shared" si="4"/>
        <v>4</v>
      </c>
      <c r="B9" s="8"/>
      <c r="C9" s="8"/>
      <c r="D9" s="9"/>
      <c r="E9" s="9"/>
      <c r="F9" s="7">
        <f t="shared" si="0"/>
        <v>0</v>
      </c>
      <c r="G9" s="9"/>
      <c r="H9" s="13"/>
      <c r="I9" s="7">
        <f t="shared" si="1"/>
        <v>0</v>
      </c>
      <c r="J9" s="7">
        <f t="shared" si="2"/>
        <v>0</v>
      </c>
      <c r="K9" s="7">
        <f t="shared" si="3"/>
        <v>0</v>
      </c>
      <c r="L9" s="29"/>
      <c r="M9" s="14"/>
      <c r="N9" s="10"/>
    </row>
    <row r="10" spans="1:17" ht="36" customHeight="1">
      <c r="A10" s="6">
        <f t="shared" si="4"/>
        <v>5</v>
      </c>
      <c r="B10" s="8"/>
      <c r="C10" s="8"/>
      <c r="D10" s="9"/>
      <c r="E10" s="9"/>
      <c r="F10" s="7">
        <f t="shared" si="0"/>
        <v>0</v>
      </c>
      <c r="G10" s="9"/>
      <c r="H10" s="13"/>
      <c r="I10" s="7">
        <f t="shared" si="1"/>
        <v>0</v>
      </c>
      <c r="J10" s="7">
        <f t="shared" si="2"/>
        <v>0</v>
      </c>
      <c r="K10" s="7">
        <f t="shared" si="3"/>
        <v>0</v>
      </c>
      <c r="L10" s="29"/>
      <c r="M10" s="14"/>
      <c r="N10" s="10"/>
    </row>
    <row r="11" spans="1:17" ht="36" customHeight="1">
      <c r="A11" s="6">
        <f t="shared" si="4"/>
        <v>6</v>
      </c>
      <c r="B11" s="8"/>
      <c r="C11" s="8"/>
      <c r="D11" s="9"/>
      <c r="E11" s="9"/>
      <c r="F11" s="7">
        <f t="shared" si="0"/>
        <v>0</v>
      </c>
      <c r="G11" s="9"/>
      <c r="H11" s="13"/>
      <c r="I11" s="7">
        <f t="shared" si="1"/>
        <v>0</v>
      </c>
      <c r="J11" s="7">
        <f t="shared" si="2"/>
        <v>0</v>
      </c>
      <c r="K11" s="7">
        <f t="shared" si="3"/>
        <v>0</v>
      </c>
      <c r="L11" s="29"/>
      <c r="M11" s="14"/>
      <c r="N11" s="10"/>
    </row>
    <row r="12" spans="1:17" ht="36" customHeight="1">
      <c r="A12" s="6">
        <f t="shared" si="4"/>
        <v>7</v>
      </c>
      <c r="B12" s="8"/>
      <c r="C12" s="8"/>
      <c r="D12" s="9"/>
      <c r="E12" s="9"/>
      <c r="F12" s="7">
        <f t="shared" si="0"/>
        <v>0</v>
      </c>
      <c r="G12" s="9"/>
      <c r="H12" s="13"/>
      <c r="I12" s="7">
        <f t="shared" si="1"/>
        <v>0</v>
      </c>
      <c r="J12" s="7">
        <f t="shared" si="2"/>
        <v>0</v>
      </c>
      <c r="K12" s="7">
        <f t="shared" si="3"/>
        <v>0</v>
      </c>
      <c r="L12" s="29"/>
      <c r="M12" s="14"/>
      <c r="N12" s="10"/>
    </row>
    <row r="13" spans="1:17" ht="36" customHeight="1">
      <c r="A13" s="6">
        <f t="shared" si="4"/>
        <v>8</v>
      </c>
      <c r="B13" s="8"/>
      <c r="C13" s="8"/>
      <c r="D13" s="9"/>
      <c r="E13" s="9"/>
      <c r="F13" s="7">
        <f t="shared" si="0"/>
        <v>0</v>
      </c>
      <c r="G13" s="9"/>
      <c r="H13" s="13"/>
      <c r="I13" s="7">
        <f>MIN(F13,G13,H13)</f>
        <v>0</v>
      </c>
      <c r="J13" s="7">
        <f t="shared" si="2"/>
        <v>0</v>
      </c>
      <c r="K13" s="7">
        <f t="shared" si="3"/>
        <v>0</v>
      </c>
      <c r="L13" s="29"/>
      <c r="M13" s="14"/>
      <c r="N13" s="10"/>
    </row>
    <row r="14" spans="1:17" ht="36" customHeight="1">
      <c r="A14" s="6">
        <f t="shared" si="4"/>
        <v>9</v>
      </c>
      <c r="B14" s="8"/>
      <c r="C14" s="8"/>
      <c r="D14" s="9"/>
      <c r="E14" s="9"/>
      <c r="F14" s="7">
        <f t="shared" si="0"/>
        <v>0</v>
      </c>
      <c r="G14" s="9"/>
      <c r="H14" s="13"/>
      <c r="I14" s="7">
        <f t="shared" si="1"/>
        <v>0</v>
      </c>
      <c r="J14" s="7">
        <f t="shared" si="2"/>
        <v>0</v>
      </c>
      <c r="K14" s="7">
        <f t="shared" si="3"/>
        <v>0</v>
      </c>
      <c r="L14" s="29"/>
      <c r="M14" s="14"/>
      <c r="N14" s="10"/>
    </row>
    <row r="15" spans="1:17" ht="36" customHeight="1" thickBot="1">
      <c r="A15" s="16">
        <f t="shared" si="4"/>
        <v>10</v>
      </c>
      <c r="B15" s="17"/>
      <c r="C15" s="17"/>
      <c r="D15" s="18"/>
      <c r="E15" s="18"/>
      <c r="F15" s="19">
        <f t="shared" si="0"/>
        <v>0</v>
      </c>
      <c r="G15" s="18"/>
      <c r="H15" s="20"/>
      <c r="I15" s="19">
        <f t="shared" si="1"/>
        <v>0</v>
      </c>
      <c r="J15" s="19">
        <f t="shared" si="2"/>
        <v>0</v>
      </c>
      <c r="K15" s="19">
        <f t="shared" si="3"/>
        <v>0</v>
      </c>
      <c r="L15" s="30"/>
      <c r="M15" s="21"/>
      <c r="N15" s="22"/>
    </row>
    <row r="16" spans="1:17" ht="42" customHeight="1" thickTop="1">
      <c r="A16" s="90" t="s">
        <v>19</v>
      </c>
      <c r="B16" s="91"/>
      <c r="C16" s="91"/>
      <c r="D16" s="26"/>
      <c r="E16" s="26"/>
      <c r="F16" s="27"/>
      <c r="G16" s="28"/>
      <c r="H16" s="28"/>
      <c r="I16" s="27"/>
      <c r="J16" s="23">
        <v>0</v>
      </c>
      <c r="K16" s="23">
        <f>SUM(K6:K15)</f>
        <v>0</v>
      </c>
      <c r="L16" s="24"/>
      <c r="M16" s="24"/>
      <c r="N16" s="25"/>
    </row>
    <row r="17" spans="1:1" ht="20.25" customHeight="1"/>
    <row r="18" spans="1:1" ht="15.75" customHeight="1">
      <c r="A18" t="s">
        <v>27</v>
      </c>
    </row>
    <row r="19" spans="1:1" ht="15.75" customHeight="1">
      <c r="A19" t="s">
        <v>90</v>
      </c>
    </row>
    <row r="20" spans="1:1" ht="15.75" customHeight="1"/>
  </sheetData>
  <mergeCells count="6">
    <mergeCell ref="A2:N2"/>
    <mergeCell ref="A3:F3"/>
    <mergeCell ref="A16:C16"/>
    <mergeCell ref="B4:B5"/>
    <mergeCell ref="C4:C5"/>
    <mergeCell ref="A4:A5"/>
  </mergeCells>
  <phoneticPr fontId="2"/>
  <pageMargins left="0.52" right="0.21" top="0.74803149606299213" bottom="0.74803149606299213" header="0.31496062992125984" footer="0.31496062992125984"/>
  <pageSetup paperSize="9" scale="8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別紙４</vt:lpstr>
      <vt:lpstr>(R８熊本地震)別紙３－①【総計】</vt:lpstr>
      <vt:lpstr>'(R８熊本地震)別紙３－①【総計】'!Print_Area</vt:lpstr>
      <vt:lpstr>別紙４!Print_Area</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1400667</cp:lastModifiedBy>
  <cp:lastPrinted>2025-12-26T02:16:22Z</cp:lastPrinted>
  <dcterms:created xsi:type="dcterms:W3CDTF">2017-01-30T10:25:46Z</dcterms:created>
  <dcterms:modified xsi:type="dcterms:W3CDTF">2026-09-14T08:28:03Z</dcterms:modified>
</cp:coreProperties>
</file>