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172.16.40.178\share4\R8（2026）\01　高齢者支援課\102　企画班\01 班共有\05 ロボット・ICT\03 県補助金関係\01 事業計画募集\04 事業計画募集（HP、メール周知）\HP掲載\"/>
    </mc:Choice>
  </mc:AlternateContent>
  <xr:revisionPtr revIDLastSave="0" documentId="13_ncr:1_{5B9B55C7-0C01-46C9-8A07-3D1ECED65845}" xr6:coauthVersionLast="47" xr6:coauthVersionMax="47" xr10:uidLastSave="{00000000-0000-0000-0000-000000000000}"/>
  <bookViews>
    <workbookView xWindow="28680" yWindow="-2865" windowWidth="29040" windowHeight="15720" tabRatio="730" xr2:uid="{CCF4177B-64C1-4517-AC4F-1F78799BFB2E}"/>
  </bookViews>
  <sheets>
    <sheet name="【１】　基本事項" sheetId="12" r:id="rId1"/>
    <sheet name="【２】　誓約事項" sheetId="13" r:id="rId2"/>
    <sheet name="【３】　導入計画（介護テクノロジー等）" sheetId="10" r:id="rId3"/>
    <sheet name="【記載例】【３】　導入計画（介護テクノロジー等） " sheetId="16" r:id="rId4"/>
    <sheet name="【4】　補助金額等計算書（介護テクノロジー等）" sheetId="8" r:id="rId5"/>
    <sheet name="県作業用" sheetId="17" r:id="rId6"/>
    <sheet name="データ（編集しない！）" sheetId="3" state="hidden" r:id="rId7"/>
  </sheets>
  <definedNames>
    <definedName name="_xlnm.Print_Area" localSheetId="0">'【１】　基本事項'!$A$1:$K$36</definedName>
    <definedName name="_xlnm.Print_Area" localSheetId="1">'【２】　誓約事項'!$A$1:$K$16</definedName>
    <definedName name="_xlnm.Print_Area" localSheetId="2">'【３】　導入計画（介護テクノロジー等）'!$A$1:$BV$51</definedName>
    <definedName name="_xlnm.Print_Area" localSheetId="4">'【4】　補助金額等計算書（介護テクノロジー等）'!$A$1:$CJ$68</definedName>
    <definedName name="_xlnm.Print_Area" localSheetId="3">'【記載例】【３】　導入計画（介護テクノロジー等） '!$A$1:$BV$51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 i="17" l="1"/>
  <c r="Q4" i="17"/>
  <c r="P4" i="17"/>
  <c r="O4" i="17"/>
  <c r="N4" i="17"/>
  <c r="M4" i="17"/>
  <c r="L4" i="17"/>
  <c r="K4" i="17"/>
  <c r="J4" i="17"/>
  <c r="I4" i="17"/>
  <c r="H4" i="17"/>
  <c r="G4" i="17"/>
  <c r="F4" i="17"/>
  <c r="D4" i="17"/>
  <c r="C4" i="17"/>
  <c r="B4" i="17"/>
  <c r="A4" i="17"/>
  <c r="H1" i="13" l="1"/>
  <c r="U12" i="8"/>
  <c r="U13" i="8" s="1"/>
  <c r="BJ17" i="16"/>
  <c r="BJ8" i="16"/>
  <c r="BJ11" i="16"/>
  <c r="BJ14" i="16"/>
  <c r="BJ5" i="16"/>
  <c r="BG21" i="10"/>
  <c r="BJ17" i="10"/>
  <c r="BJ14" i="10"/>
  <c r="BJ11" i="10"/>
  <c r="BJ8" i="10"/>
  <c r="BJ5" i="10"/>
  <c r="I33" i="12"/>
  <c r="E33" i="12"/>
  <c r="AM1" i="8"/>
  <c r="C25" i="10"/>
  <c r="H29" i="10"/>
  <c r="H25" i="10"/>
  <c r="CL48" i="8"/>
  <c r="CN42" i="8"/>
  <c r="CN41" i="8"/>
  <c r="CL42" i="8" a="1"/>
  <c r="CL42" i="8" s="1"/>
  <c r="CL41" i="8" a="1"/>
  <c r="CL41" i="8" s="1"/>
  <c r="CL40" i="8" a="1"/>
  <c r="CL40" i="8" s="1"/>
  <c r="CN40" i="8" s="1"/>
  <c r="CL28" i="8"/>
  <c r="CL30" i="8"/>
  <c r="CM30" i="8" s="1"/>
  <c r="CN30" i="8" s="1"/>
  <c r="CL29" i="8"/>
  <c r="CM29" i="8" s="1"/>
  <c r="CN29" i="8" s="1"/>
  <c r="AT8" i="8"/>
  <c r="BA8" i="8" s="1"/>
  <c r="BH8" i="8" s="1"/>
  <c r="BO21" i="10"/>
  <c r="AN47" i="16" l="1"/>
  <c r="AN46" i="16"/>
  <c r="AN45" i="16"/>
  <c r="AN44" i="16"/>
  <c r="H29" i="16"/>
  <c r="C29" i="16"/>
  <c r="H28" i="16"/>
  <c r="C28" i="16"/>
  <c r="H27" i="16"/>
  <c r="C27" i="16"/>
  <c r="H26" i="16"/>
  <c r="C26" i="16"/>
  <c r="H25" i="16"/>
  <c r="C25" i="16"/>
  <c r="BO9" i="8"/>
  <c r="CL50" i="8"/>
  <c r="CN50" i="8" s="1"/>
  <c r="CN48" i="8"/>
  <c r="AD57" i="8"/>
  <c r="AR57" i="8" s="1"/>
  <c r="AY57" i="8" s="1"/>
  <c r="W57" i="8"/>
  <c r="H26" i="10"/>
  <c r="BO11" i="8" l="1"/>
  <c r="BO10" i="8"/>
  <c r="BO8" i="8"/>
  <c r="AN47" i="10" l="1"/>
  <c r="AN46" i="10"/>
  <c r="AN45" i="10"/>
  <c r="AN44" i="10"/>
  <c r="C29" i="10"/>
  <c r="H28" i="10"/>
  <c r="C28" i="10"/>
  <c r="H27" i="10"/>
  <c r="C27" i="10"/>
  <c r="C26" i="10"/>
  <c r="AT9" i="8" l="1"/>
  <c r="BA9" i="8" s="1"/>
  <c r="BH9" i="8" s="1"/>
  <c r="AT10" i="8"/>
  <c r="AT11" i="8"/>
  <c r="AM12" i="8" l="1"/>
  <c r="AF12" i="8"/>
  <c r="BA72" i="8" s="1"/>
  <c r="AT21" i="10" s="1"/>
  <c r="Y12" i="8"/>
  <c r="BB48" i="8"/>
  <c r="AU51" i="8"/>
  <c r="BB50" i="8"/>
  <c r="BB49" i="8"/>
  <c r="BB40" i="8"/>
  <c r="AU43" i="8"/>
  <c r="BB42" i="8"/>
  <c r="BB41" i="8"/>
  <c r="BB28" i="8"/>
  <c r="BI28" i="8" s="1"/>
  <c r="AU31" i="8"/>
  <c r="BB30" i="8"/>
  <c r="BI30" i="8" s="1"/>
  <c r="BB29" i="8"/>
  <c r="BI29" i="8" s="1"/>
  <c r="BB20" i="8"/>
  <c r="BI20" i="8" s="1"/>
  <c r="AU23" i="8"/>
  <c r="AN23" i="8"/>
  <c r="BB22" i="8"/>
  <c r="BI22" i="8" s="1"/>
  <c r="BB21" i="8"/>
  <c r="BI21" i="8" s="1"/>
  <c r="BV9" i="8"/>
  <c r="CC9" i="8" s="1"/>
  <c r="BA10" i="8"/>
  <c r="BA11" i="8"/>
  <c r="BH11" i="8" s="1"/>
  <c r="BV11" i="8" s="1"/>
  <c r="CC11" i="8" s="1"/>
  <c r="AN51" i="8"/>
  <c r="AG51" i="8"/>
  <c r="AN43" i="8"/>
  <c r="AG43" i="8"/>
  <c r="BP40" i="8"/>
  <c r="AG31" i="8"/>
  <c r="AN31" i="8"/>
  <c r="CL20" i="8" a="1"/>
  <c r="CL20" i="8" s="1"/>
  <c r="CL21" i="8" a="1"/>
  <c r="CL21" i="8" s="1"/>
  <c r="CL22" i="8" a="1"/>
  <c r="CL22" i="8" s="1"/>
  <c r="AG23" i="8"/>
  <c r="BI50" i="8"/>
  <c r="CL49" i="8"/>
  <c r="CN49" i="8" s="1"/>
  <c r="BI49" i="8"/>
  <c r="BP48" i="8"/>
  <c r="BI48" i="8"/>
  <c r="BI42" i="8"/>
  <c r="BI41" i="8"/>
  <c r="BI40" i="8"/>
  <c r="BA71" i="8" l="1"/>
  <c r="AG21" i="10" s="1"/>
  <c r="BH10" i="8"/>
  <c r="BV10" i="8" s="1"/>
  <c r="CC10" i="8" s="1"/>
  <c r="BP29" i="8"/>
  <c r="BW29" i="8" s="1"/>
  <c r="CD29" i="8" s="1"/>
  <c r="CM28" i="8"/>
  <c r="CN28" i="8" s="1"/>
  <c r="BP28" i="8" s="1"/>
  <c r="BW28" i="8" s="1"/>
  <c r="BP30" i="8"/>
  <c r="BW30" i="8" s="1"/>
  <c r="CD30" i="8" s="1"/>
  <c r="CM20" i="8"/>
  <c r="CN20" i="8" s="1"/>
  <c r="BP20" i="8" s="1"/>
  <c r="BW20" i="8" s="1"/>
  <c r="CD20" i="8" s="1"/>
  <c r="CM22" i="8"/>
  <c r="CN22" i="8" s="1"/>
  <c r="BP22" i="8" s="1"/>
  <c r="BW22" i="8" s="1"/>
  <c r="CD22" i="8" s="1"/>
  <c r="CM21" i="8"/>
  <c r="CN21" i="8" s="1"/>
  <c r="BP21" i="8" s="1"/>
  <c r="AT12" i="8"/>
  <c r="BB51" i="8"/>
  <c r="BB43" i="8"/>
  <c r="BW40" i="8"/>
  <c r="CD40" i="8" s="1"/>
  <c r="BB31" i="8"/>
  <c r="BB23" i="8"/>
  <c r="BV8" i="8"/>
  <c r="BP50" i="8"/>
  <c r="BW50" i="8" s="1"/>
  <c r="CD50" i="8" s="1"/>
  <c r="BP49" i="8"/>
  <c r="BW49" i="8" s="1"/>
  <c r="CD49" i="8" s="1"/>
  <c r="BP41" i="8"/>
  <c r="BW41" i="8" s="1"/>
  <c r="CD41" i="8" s="1"/>
  <c r="BP42" i="8"/>
  <c r="BW42" i="8" s="1"/>
  <c r="CD42" i="8" s="1"/>
  <c r="BW21" i="8" l="1"/>
  <c r="BP31" i="8"/>
  <c r="BP43" i="8"/>
  <c r="CC8" i="8"/>
  <c r="CC12" i="8" s="1"/>
  <c r="BW48" i="8"/>
  <c r="BP51" i="8"/>
  <c r="CD21" i="8" l="1"/>
  <c r="CD23" i="8" s="1"/>
  <c r="CD28" i="8"/>
  <c r="CD31" i="8" s="1"/>
  <c r="BW31" i="8"/>
  <c r="CD43" i="8"/>
  <c r="BW43" i="8"/>
  <c r="CD48" i="8"/>
  <c r="CD51" i="8" s="1"/>
  <c r="BW51" i="8"/>
  <c r="BX1" i="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築嶋</author>
  </authors>
  <commentList>
    <comment ref="BT4" authorId="0" shapeId="0" xr:uid="{239A6332-CE04-4CEB-9DA8-025A546E9C70}">
      <text>
        <r>
          <rPr>
            <sz val="9"/>
            <color indexed="81"/>
            <rFont val="MS P ゴシック"/>
            <family val="3"/>
            <charset val="128"/>
          </rPr>
          <t>ベンダーサポート費は「介護ソフトの定着支援」のみ</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築嶋</author>
  </authors>
  <commentList>
    <comment ref="BT4" authorId="0" shapeId="0" xr:uid="{CF9FDD6F-DD1C-4D55-B494-7ECEDF144BCB}">
      <text>
        <r>
          <rPr>
            <sz val="9"/>
            <color indexed="81"/>
            <rFont val="MS P ゴシック"/>
            <family val="3"/>
            <charset val="128"/>
          </rPr>
          <t>ベンダーサポート費は「介護ソフトの定着支援」のみ</t>
        </r>
      </text>
    </comment>
    <comment ref="AK7" authorId="0" shapeId="0" xr:uid="{8C2D4BB8-F4AB-4DFE-9ED6-EB459C865D5D}">
      <text>
        <r>
          <rPr>
            <b/>
            <sz val="9"/>
            <color indexed="81"/>
            <rFont val="MS P ゴシック"/>
            <family val="3"/>
            <charset val="128"/>
          </rPr>
          <t>築嶋:</t>
        </r>
        <r>
          <rPr>
            <sz val="9"/>
            <color indexed="81"/>
            <rFont val="MS P ゴシック"/>
            <family val="3"/>
            <charset val="128"/>
          </rPr>
          <t xml:space="preserve">
文字数の数式</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<sst xmlns="http://schemas.openxmlformats.org/spreadsheetml/2006/main" count="725" uniqueCount="355">
  <si>
    <t>現状</t>
    <rPh sb="0" eb="2">
      <t>ゲンジョウ</t>
    </rPh>
    <phoneticPr fontId="1"/>
  </si>
  <si>
    <t>課題</t>
    <rPh sb="0" eb="2">
      <t>カダイ</t>
    </rPh>
    <phoneticPr fontId="1"/>
  </si>
  <si>
    <t>種別</t>
    <rPh sb="0" eb="2">
      <t>シュベツ</t>
    </rPh>
    <phoneticPr fontId="1"/>
  </si>
  <si>
    <t>製品名</t>
    <rPh sb="0" eb="3">
      <t>セイヒンメイ</t>
    </rPh>
    <phoneticPr fontId="1"/>
  </si>
  <si>
    <t>導入台数</t>
    <rPh sb="0" eb="2">
      <t>ドウニュウ</t>
    </rPh>
    <rPh sb="2" eb="4">
      <t>ダイスウ</t>
    </rPh>
    <phoneticPr fontId="1"/>
  </si>
  <si>
    <t>付帯費用</t>
    <rPh sb="0" eb="2">
      <t>フタイ</t>
    </rPh>
    <rPh sb="2" eb="4">
      <t>ヒヨウ</t>
    </rPh>
    <phoneticPr fontId="1"/>
  </si>
  <si>
    <t>１　事業者情報</t>
    <rPh sb="2" eb="5">
      <t>ジギョウシャ</t>
    </rPh>
    <rPh sb="5" eb="7">
      <t>ジョウホウ</t>
    </rPh>
    <phoneticPr fontId="3"/>
  </si>
  <si>
    <t>法人名</t>
    <rPh sb="0" eb="2">
      <t>ホウジン</t>
    </rPh>
    <rPh sb="2" eb="3">
      <t>メイ</t>
    </rPh>
    <phoneticPr fontId="3"/>
  </si>
  <si>
    <t>法人住所</t>
    <rPh sb="0" eb="2">
      <t>ホウジン</t>
    </rPh>
    <rPh sb="2" eb="4">
      <t>ジュウショ</t>
    </rPh>
    <phoneticPr fontId="3"/>
  </si>
  <si>
    <t>郵便番号</t>
    <rPh sb="0" eb="4">
      <t>ユウビンバンゴウ</t>
    </rPh>
    <phoneticPr fontId="3"/>
  </si>
  <si>
    <t>住所</t>
    <rPh sb="0" eb="2">
      <t>ジュウショ</t>
    </rPh>
    <phoneticPr fontId="4"/>
  </si>
  <si>
    <t>介護保険
事業者番号</t>
    <rPh sb="0" eb="4">
      <t>カイゴホケン</t>
    </rPh>
    <rPh sb="5" eb="8">
      <t>ジギョウシャ</t>
    </rPh>
    <rPh sb="8" eb="10">
      <t>バンゴウ</t>
    </rPh>
    <phoneticPr fontId="3"/>
  </si>
  <si>
    <t>サービス種別</t>
    <rPh sb="4" eb="6">
      <t>シュベツ</t>
    </rPh>
    <phoneticPr fontId="4"/>
  </si>
  <si>
    <t>事業所住所</t>
    <rPh sb="0" eb="3">
      <t>ジギョウショ</t>
    </rPh>
    <rPh sb="3" eb="5">
      <t>ジュウショ</t>
    </rPh>
    <phoneticPr fontId="3"/>
  </si>
  <si>
    <t>市町村名</t>
    <rPh sb="0" eb="3">
      <t>シチョウソン</t>
    </rPh>
    <rPh sb="3" eb="4">
      <t>メイ</t>
    </rPh>
    <phoneticPr fontId="4"/>
  </si>
  <si>
    <t>担当者所属・役職</t>
    <rPh sb="0" eb="3">
      <t>タントウシャ</t>
    </rPh>
    <rPh sb="3" eb="5">
      <t>ショゾク</t>
    </rPh>
    <rPh sb="6" eb="8">
      <t>ヤクショク</t>
    </rPh>
    <phoneticPr fontId="3"/>
  </si>
  <si>
    <t>担当者氏名</t>
    <rPh sb="0" eb="3">
      <t>タントウシャ</t>
    </rPh>
    <rPh sb="3" eb="5">
      <t>シメイ</t>
    </rPh>
    <phoneticPr fontId="3"/>
  </si>
  <si>
    <t>メールアドレス</t>
    <phoneticPr fontId="3"/>
  </si>
  <si>
    <t>電話番号</t>
    <rPh sb="0" eb="4">
      <t>デンワバンゴウ</t>
    </rPh>
    <phoneticPr fontId="4"/>
  </si>
  <si>
    <t>職員数（名）
（※注）</t>
    <rPh sb="0" eb="3">
      <t>ショクインスウ</t>
    </rPh>
    <rPh sb="4" eb="5">
      <t>メイ</t>
    </rPh>
    <rPh sb="9" eb="10">
      <t>チュウ</t>
    </rPh>
    <phoneticPr fontId="3"/>
  </si>
  <si>
    <t>利用定員数
（名）</t>
    <rPh sb="0" eb="2">
      <t>リヨウ</t>
    </rPh>
    <rPh sb="2" eb="4">
      <t>テイイン</t>
    </rPh>
    <rPh sb="4" eb="5">
      <t>スウ</t>
    </rPh>
    <rPh sb="7" eb="8">
      <t>メイ</t>
    </rPh>
    <phoneticPr fontId="3"/>
  </si>
  <si>
    <t>利用者数
（名）</t>
    <rPh sb="0" eb="3">
      <t>リヨウシャ</t>
    </rPh>
    <rPh sb="3" eb="4">
      <t>スウ</t>
    </rPh>
    <rPh sb="6" eb="7">
      <t>メイ</t>
    </rPh>
    <phoneticPr fontId="3"/>
  </si>
  <si>
    <t>①事業所において、介護テクノロジー（ロボット・ICT）を導入しているか。</t>
    <rPh sb="1" eb="4">
      <t>ジギョウショ</t>
    </rPh>
    <rPh sb="9" eb="11">
      <t>カイゴ</t>
    </rPh>
    <rPh sb="28" eb="30">
      <t>ドウニュウ</t>
    </rPh>
    <phoneticPr fontId="4"/>
  </si>
  <si>
    <t>＜上記①で「導入済み」を選択した場合＞</t>
    <rPh sb="1" eb="3">
      <t>ジョウキ</t>
    </rPh>
    <rPh sb="6" eb="9">
      <t>ドウニュウズ</t>
    </rPh>
    <rPh sb="12" eb="14">
      <t>センタク</t>
    </rPh>
    <rPh sb="16" eb="18">
      <t>バアイ</t>
    </rPh>
    <phoneticPr fontId="4"/>
  </si>
  <si>
    <t>＜上記②で「受給実績がある」を選択した場合＞</t>
    <rPh sb="1" eb="3">
      <t>ジョウキ</t>
    </rPh>
    <rPh sb="6" eb="8">
      <t>ジュキュウ</t>
    </rPh>
    <rPh sb="8" eb="10">
      <t>ジッセキ</t>
    </rPh>
    <rPh sb="15" eb="17">
      <t>センタク</t>
    </rPh>
    <rPh sb="19" eb="21">
      <t>バアイ</t>
    </rPh>
    <phoneticPr fontId="4"/>
  </si>
  <si>
    <t>当該補助金の受給年度を記載してください。
※複数回受給実績がある場合は全て記載すること。　
※記載例）令和6年度と令和4年度に補助を受けた場合→「R6,R4」</t>
    <rPh sb="0" eb="2">
      <t>トウガイ</t>
    </rPh>
    <rPh sb="2" eb="5">
      <t>ホジョキン</t>
    </rPh>
    <rPh sb="6" eb="8">
      <t>ジュキュウ</t>
    </rPh>
    <rPh sb="8" eb="10">
      <t>ネンド</t>
    </rPh>
    <rPh sb="11" eb="13">
      <t>キサイ</t>
    </rPh>
    <rPh sb="22" eb="25">
      <t>フクスウカイ</t>
    </rPh>
    <rPh sb="25" eb="27">
      <t>ジュキュウ</t>
    </rPh>
    <rPh sb="27" eb="29">
      <t>ジッセキ</t>
    </rPh>
    <rPh sb="32" eb="34">
      <t>バアイ</t>
    </rPh>
    <rPh sb="35" eb="36">
      <t>スベ</t>
    </rPh>
    <rPh sb="37" eb="39">
      <t>キサイ</t>
    </rPh>
    <rPh sb="47" eb="50">
      <t>キサイレイ</t>
    </rPh>
    <rPh sb="51" eb="53">
      <t>レイワ</t>
    </rPh>
    <rPh sb="54" eb="56">
      <t>ネンド</t>
    </rPh>
    <rPh sb="57" eb="59">
      <t>レイワ</t>
    </rPh>
    <rPh sb="60" eb="62">
      <t>ネンド</t>
    </rPh>
    <rPh sb="63" eb="65">
      <t>ホジョ</t>
    </rPh>
    <rPh sb="66" eb="67">
      <t>ウ</t>
    </rPh>
    <rPh sb="69" eb="71">
      <t>バアイ</t>
    </rPh>
    <phoneticPr fontId="4"/>
  </si>
  <si>
    <t>受ける業務改善支援</t>
    <rPh sb="0" eb="1">
      <t>ウ</t>
    </rPh>
    <rPh sb="3" eb="5">
      <t>ギョウム</t>
    </rPh>
    <rPh sb="5" eb="7">
      <t>カイゼン</t>
    </rPh>
    <rPh sb="7" eb="9">
      <t>シエン</t>
    </rPh>
    <phoneticPr fontId="4"/>
  </si>
  <si>
    <t>支援に要する経費
（総事業費）
（税抜）（円）</t>
    <rPh sb="0" eb="2">
      <t>シエン</t>
    </rPh>
    <rPh sb="3" eb="4">
      <t>ヨウ</t>
    </rPh>
    <rPh sb="6" eb="8">
      <t>ケイヒ</t>
    </rPh>
    <rPh sb="10" eb="14">
      <t>ソウジギョウヒ</t>
    </rPh>
    <rPh sb="17" eb="19">
      <t>ゼイヌ</t>
    </rPh>
    <rPh sb="21" eb="22">
      <t>エン</t>
    </rPh>
    <phoneticPr fontId="4"/>
  </si>
  <si>
    <t>うち補助対象経費（税抜）（円）</t>
    <rPh sb="2" eb="6">
      <t>ホジョタイショウ</t>
    </rPh>
    <rPh sb="6" eb="8">
      <t>ケイヒ</t>
    </rPh>
    <rPh sb="9" eb="11">
      <t>ゼイヌ</t>
    </rPh>
    <rPh sb="13" eb="14">
      <t>エン</t>
    </rPh>
    <phoneticPr fontId="4"/>
  </si>
  <si>
    <t>研修会の受講（予定）日・
受講方法等について</t>
    <rPh sb="0" eb="3">
      <t>ケンシュウカイ</t>
    </rPh>
    <rPh sb="4" eb="6">
      <t>ジュコウ</t>
    </rPh>
    <rPh sb="7" eb="9">
      <t>ヨテイ</t>
    </rPh>
    <rPh sb="10" eb="11">
      <t>ヒ</t>
    </rPh>
    <rPh sb="13" eb="15">
      <t>ジュコウ</t>
    </rPh>
    <rPh sb="15" eb="17">
      <t>ホウホウ</t>
    </rPh>
    <rPh sb="17" eb="18">
      <t>ナド</t>
    </rPh>
    <phoneticPr fontId="4"/>
  </si>
  <si>
    <t>事業計画提出時点での
当該委員会の設置状況</t>
    <rPh sb="0" eb="2">
      <t>ジギョウ</t>
    </rPh>
    <rPh sb="2" eb="4">
      <t>ケイカク</t>
    </rPh>
    <rPh sb="4" eb="6">
      <t>テイシュツ</t>
    </rPh>
    <rPh sb="6" eb="8">
      <t>ジテン</t>
    </rPh>
    <rPh sb="11" eb="13">
      <t>トウガイ</t>
    </rPh>
    <rPh sb="13" eb="16">
      <t>イインカイ</t>
    </rPh>
    <rPh sb="17" eb="19">
      <t>セッチ</t>
    </rPh>
    <rPh sb="19" eb="21">
      <t>ジョウキョウ</t>
    </rPh>
    <phoneticPr fontId="4"/>
  </si>
  <si>
    <t>（※未設置の場合）
設置予定時期</t>
    <rPh sb="2" eb="5">
      <t>ミセッチ</t>
    </rPh>
    <rPh sb="6" eb="8">
      <t>バアイ</t>
    </rPh>
    <rPh sb="10" eb="12">
      <t>セッチ</t>
    </rPh>
    <rPh sb="12" eb="14">
      <t>ヨテイ</t>
    </rPh>
    <rPh sb="14" eb="16">
      <t>ジキ</t>
    </rPh>
    <phoneticPr fontId="4"/>
  </si>
  <si>
    <t>ケアプランデータ連携システムの利用状況</t>
    <rPh sb="8" eb="10">
      <t>レンケイ</t>
    </rPh>
    <rPh sb="15" eb="19">
      <t>リヨウジョウキョウ</t>
    </rPh>
    <phoneticPr fontId="4"/>
  </si>
  <si>
    <t>（※未利用の場合）
利用開始予定時期</t>
    <rPh sb="2" eb="3">
      <t>ミ</t>
    </rPh>
    <rPh sb="3" eb="5">
      <t>リヨウ</t>
    </rPh>
    <rPh sb="6" eb="8">
      <t>バアイ</t>
    </rPh>
    <rPh sb="10" eb="14">
      <t>リヨウカイシ</t>
    </rPh>
    <rPh sb="14" eb="18">
      <t>ヨテイジキ</t>
    </rPh>
    <phoneticPr fontId="4"/>
  </si>
  <si>
    <t>住所
（市町村(郡)名から記載）</t>
    <rPh sb="0" eb="2">
      <t>ジュウショ</t>
    </rPh>
    <rPh sb="4" eb="5">
      <t>シ</t>
    </rPh>
    <rPh sb="5" eb="7">
      <t>チョウソン</t>
    </rPh>
    <rPh sb="8" eb="9">
      <t>グン</t>
    </rPh>
    <rPh sb="10" eb="11">
      <t>メイ</t>
    </rPh>
    <rPh sb="13" eb="15">
      <t>キサイ</t>
    </rPh>
    <phoneticPr fontId="4"/>
  </si>
  <si>
    <t>導入前</t>
    <rPh sb="0" eb="2">
      <t>ドウニュウ</t>
    </rPh>
    <rPh sb="2" eb="3">
      <t>マエ</t>
    </rPh>
    <phoneticPr fontId="1"/>
  </si>
  <si>
    <t>導入後</t>
    <rPh sb="0" eb="2">
      <t>ドウニュウ</t>
    </rPh>
    <rPh sb="2" eb="3">
      <t>ゴ</t>
    </rPh>
    <phoneticPr fontId="1"/>
  </si>
  <si>
    <t>左記項目の具体的な指標</t>
    <rPh sb="0" eb="2">
      <t>サキ</t>
    </rPh>
    <rPh sb="2" eb="4">
      <t>コウモク</t>
    </rPh>
    <rPh sb="5" eb="8">
      <t>グタイテキ</t>
    </rPh>
    <rPh sb="9" eb="11">
      <t>シヒョウ</t>
    </rPh>
    <phoneticPr fontId="1"/>
  </si>
  <si>
    <t>実施時期</t>
    <rPh sb="0" eb="2">
      <t>ジッシ</t>
    </rPh>
    <rPh sb="2" eb="4">
      <t>ジキ</t>
    </rPh>
    <phoneticPr fontId="1"/>
  </si>
  <si>
    <t>取組事項</t>
    <rPh sb="0" eb="2">
      <t>トリクミ</t>
    </rPh>
    <rPh sb="2" eb="4">
      <t>ジコウ</t>
    </rPh>
    <phoneticPr fontId="1"/>
  </si>
  <si>
    <t>②左記の算出根拠</t>
    <rPh sb="4" eb="6">
      <t>サンシュツ</t>
    </rPh>
    <rPh sb="6" eb="8">
      <t>コンキョ</t>
    </rPh>
    <phoneticPr fontId="1"/>
  </si>
  <si>
    <t>機器の選定理由・他製品と比較したポイント</t>
    <rPh sb="0" eb="2">
      <t>キキ</t>
    </rPh>
    <rPh sb="3" eb="5">
      <t>センテイ</t>
    </rPh>
    <rPh sb="5" eb="7">
      <t>リユウ</t>
    </rPh>
    <rPh sb="8" eb="11">
      <t>タセイヒン</t>
    </rPh>
    <rPh sb="12" eb="14">
      <t>ヒカク</t>
    </rPh>
    <phoneticPr fontId="1"/>
  </si>
  <si>
    <t>―</t>
    <phoneticPr fontId="1"/>
  </si>
  <si>
    <t>項目</t>
    <rPh sb="0" eb="2">
      <t>コウモク</t>
    </rPh>
    <phoneticPr fontId="1"/>
  </si>
  <si>
    <t>① 記録業務の削減</t>
    <phoneticPr fontId="1"/>
  </si>
  <si>
    <t>② 介護時間の軽減</t>
    <phoneticPr fontId="1"/>
  </si>
  <si>
    <t>③ 職員の負担軽減</t>
    <phoneticPr fontId="1"/>
  </si>
  <si>
    <t>④ 利用者の満足度アップ</t>
    <phoneticPr fontId="1"/>
  </si>
  <si>
    <t>⑤ その他</t>
    <phoneticPr fontId="1"/>
  </si>
  <si>
    <t>数値</t>
    <rPh sb="0" eb="2">
      <t>スウチ</t>
    </rPh>
    <phoneticPr fontId="1"/>
  </si>
  <si>
    <t>単位</t>
    <rPh sb="0" eb="2">
      <t>タンイ</t>
    </rPh>
    <phoneticPr fontId="1"/>
  </si>
  <si>
    <t>総事業費
（円）</t>
    <rPh sb="0" eb="4">
      <t>ソウジギョウヒ</t>
    </rPh>
    <rPh sb="6" eb="7">
      <t>エン</t>
    </rPh>
    <phoneticPr fontId="1"/>
  </si>
  <si>
    <t>うち、
対象経費
（円）</t>
    <rPh sb="4" eb="6">
      <t>タイショウ</t>
    </rPh>
    <rPh sb="6" eb="8">
      <t>ケイヒ</t>
    </rPh>
    <rPh sb="10" eb="11">
      <t>エン</t>
    </rPh>
    <phoneticPr fontId="1"/>
  </si>
  <si>
    <t>補助限度
台数
（台）</t>
    <rPh sb="0" eb="2">
      <t>ホジョ</t>
    </rPh>
    <rPh sb="2" eb="4">
      <t>ゲンド</t>
    </rPh>
    <rPh sb="5" eb="7">
      <t>ダイスウ</t>
    </rPh>
    <rPh sb="9" eb="10">
      <t>ダイ</t>
    </rPh>
    <phoneticPr fontId="1"/>
  </si>
  <si>
    <t>導入台数
合計
（台）</t>
    <rPh sb="0" eb="4">
      <t>ドウニュウダイスウ</t>
    </rPh>
    <rPh sb="5" eb="6">
      <t>ゴウ</t>
    </rPh>
    <rPh sb="6" eb="7">
      <t>ケイ</t>
    </rPh>
    <rPh sb="9" eb="10">
      <t>ダイ</t>
    </rPh>
    <phoneticPr fontId="1"/>
  </si>
  <si>
    <r>
      <rPr>
        <sz val="11"/>
        <rFont val="ＭＳ Ｐゴシック"/>
        <family val="3"/>
        <charset val="128"/>
      </rPr>
      <t>TAISコード：（5ケタ‐6ケタ）</t>
    </r>
    <r>
      <rPr>
        <sz val="10"/>
        <rFont val="ＭＳ Ｐゴシック"/>
        <family val="3"/>
        <charset val="128"/>
      </rPr>
      <t xml:space="preserve">
</t>
    </r>
    <r>
      <rPr>
        <sz val="9"/>
        <rFont val="ＭＳ Ｐゴシック"/>
        <family val="3"/>
        <charset val="128"/>
      </rPr>
      <t>※登録がない場合は空欄</t>
    </r>
    <rPh sb="19" eb="21">
      <t>トウロク</t>
    </rPh>
    <rPh sb="24" eb="26">
      <t>バアイ</t>
    </rPh>
    <rPh sb="27" eb="29">
      <t>クウラン</t>
    </rPh>
    <phoneticPr fontId="1"/>
  </si>
  <si>
    <t>購入</t>
  </si>
  <si>
    <t>③ 職員の負担軽減</t>
  </si>
  <si>
    <t>回/日</t>
    <rPh sb="0" eb="1">
      <t>カイ</t>
    </rPh>
    <rPh sb="2" eb="3">
      <t>ヒ</t>
    </rPh>
    <phoneticPr fontId="1"/>
  </si>
  <si>
    <t>時間/月</t>
    <rPh sb="0" eb="2">
      <t>ジカン</t>
    </rPh>
    <rPh sb="3" eb="4">
      <t>ツキ</t>
    </rPh>
    <phoneticPr fontId="1"/>
  </si>
  <si>
    <t>職員1人あたりの残業時間の削減</t>
    <rPh sb="0" eb="2">
      <t>ショクイン</t>
    </rPh>
    <rPh sb="3" eb="4">
      <t>ニン</t>
    </rPh>
    <rPh sb="8" eb="10">
      <t>ザンギョウ</t>
    </rPh>
    <rPh sb="10" eb="12">
      <t>ジカン</t>
    </rPh>
    <rPh sb="13" eb="15">
      <t>サクゲン</t>
    </rPh>
    <phoneticPr fontId="1"/>
  </si>
  <si>
    <t>110_訪問介護</t>
  </si>
  <si>
    <t>120_訪問入浴介護</t>
  </si>
  <si>
    <t>130_訪問看護</t>
  </si>
  <si>
    <t>140_訪問リハビリテーション</t>
  </si>
  <si>
    <t>150_通所介護</t>
  </si>
  <si>
    <t>155_通所介護（療養通所介護）</t>
  </si>
  <si>
    <t>160_通所リハビリテーション</t>
  </si>
  <si>
    <t>170_福祉用具貸与</t>
  </si>
  <si>
    <t>210_短期入所生活介護</t>
  </si>
  <si>
    <t>220_短期入所療養介護（介護老人保健施設）</t>
  </si>
  <si>
    <t>230_短期入所療養介護（介護療養型医療施設）</t>
  </si>
  <si>
    <t>551_短期入所療養介護（介護医療院）</t>
  </si>
  <si>
    <t>310_居宅療養管理指導</t>
    <rPh sb="4" eb="6">
      <t>キョタク</t>
    </rPh>
    <rPh sb="6" eb="8">
      <t>リョウヨウ</t>
    </rPh>
    <rPh sb="8" eb="10">
      <t>カンリ</t>
    </rPh>
    <rPh sb="10" eb="12">
      <t>シドウ</t>
    </rPh>
    <phoneticPr fontId="4"/>
  </si>
  <si>
    <t>320_認知症対応型共同生活介護</t>
  </si>
  <si>
    <t>331_特定施設入居者生活介護（有料老人ホーム）</t>
  </si>
  <si>
    <t>332_特定施設入居者生活介護（軽費老人ホーム）</t>
  </si>
  <si>
    <t>333_特定施設入居者生活介護（養護老人ホーム）</t>
    <rPh sb="4" eb="6">
      <t>トクテイ</t>
    </rPh>
    <rPh sb="6" eb="8">
      <t>シセツ</t>
    </rPh>
    <rPh sb="8" eb="11">
      <t>ニュウキョシャ</t>
    </rPh>
    <rPh sb="11" eb="13">
      <t>セイカツ</t>
    </rPh>
    <rPh sb="13" eb="15">
      <t>カイゴ</t>
    </rPh>
    <rPh sb="16" eb="20">
      <t>ヨウゴロウジン</t>
    </rPh>
    <phoneticPr fontId="4"/>
  </si>
  <si>
    <t>334_特定施設入居者生活介護（サービス付き高齢者向け住宅）</t>
  </si>
  <si>
    <t>335_特定施設入居者生活介護（有料老人ホーム・外部サービス利用型）</t>
  </si>
  <si>
    <t>336_特定施設入居者生活介護（軽費老人ホーム・外部サービス利用型）</t>
  </si>
  <si>
    <t>337_特定施設入居者生活介護（サービス付き高齢者向け住宅・外部サービス利用型）</t>
  </si>
  <si>
    <t>338_特定施設入居者生活介護（養護老人ホーム・外部サービス利用型）</t>
    <rPh sb="4" eb="15">
      <t>トクテイシセツニュウキョシャセイカツカイゴ</t>
    </rPh>
    <rPh sb="16" eb="20">
      <t>ヨウゴロウジン</t>
    </rPh>
    <rPh sb="24" eb="26">
      <t>ガイブ</t>
    </rPh>
    <rPh sb="30" eb="33">
      <t>リヨウガタ</t>
    </rPh>
    <phoneticPr fontId="4"/>
  </si>
  <si>
    <t>361_地域密着型特定施設入居者生活介護（有料老人ホーム）</t>
  </si>
  <si>
    <t>362_地域密着型特定施設入居者生活介護（軽費老人ホーム）</t>
  </si>
  <si>
    <t>363_地域密着型特定施設入居者生活介護（養護老人ホーム）</t>
    <rPh sb="4" eb="6">
      <t>チイキ</t>
    </rPh>
    <rPh sb="6" eb="9">
      <t>ミッチャクガタ</t>
    </rPh>
    <rPh sb="9" eb="20">
      <t>トクテイシセツニュウキョシャセイカツカイゴ</t>
    </rPh>
    <rPh sb="21" eb="25">
      <t>ヨウゴロウジン</t>
    </rPh>
    <phoneticPr fontId="4"/>
  </si>
  <si>
    <t>364_地域密着型特定施設入居者生活介護（サービス付き高齢者向け住宅）</t>
  </si>
  <si>
    <t>410_特定福祉用具販売</t>
  </si>
  <si>
    <t>430_居宅介護支援</t>
  </si>
  <si>
    <t>460_介護予防支援</t>
    <rPh sb="6" eb="8">
      <t>ヨボウ</t>
    </rPh>
    <phoneticPr fontId="4"/>
  </si>
  <si>
    <t>510_介護老人福祉施設</t>
  </si>
  <si>
    <t>520_介護老人保健施設</t>
  </si>
  <si>
    <t>530_介護療養型医療施設</t>
  </si>
  <si>
    <t>540_地域密着型介護老人福祉施設入居者生活介護</t>
  </si>
  <si>
    <t>550_介護医療院</t>
  </si>
  <si>
    <t>710_夜間対応型訪問介護</t>
  </si>
  <si>
    <t>720_認知症対応型通所介護</t>
  </si>
  <si>
    <t>730_小規模多機能型居宅介護</t>
  </si>
  <si>
    <t>760_定期巡回・随時対応型訪問介護看護</t>
  </si>
  <si>
    <t>770_看護小規模多機能型居宅介護</t>
  </si>
  <si>
    <t>780_地域密着型通所介護</t>
  </si>
  <si>
    <t>620_介護予防訪問入浴介護 </t>
  </si>
  <si>
    <t>630_介護予防訪問看護 </t>
  </si>
  <si>
    <t>640_介護予防訪問リハビリテーション </t>
  </si>
  <si>
    <t>660_介護予防通所リハビリテーション</t>
  </si>
  <si>
    <t>670_介護予防福祉用具貸与</t>
  </si>
  <si>
    <t>240_介護予防短期入所生活介護 </t>
  </si>
  <si>
    <t>241_介護予防短期入所療養介護（介護老人保健施設）</t>
  </si>
  <si>
    <t>242_介護予防短期入所療養介護（介護療養型医療施設等）</t>
  </si>
  <si>
    <t>243_介護予防短期入所療養介護（介護医療院）</t>
  </si>
  <si>
    <t>340_介護予防居宅療養管理指導 </t>
  </si>
  <si>
    <t>350_介護予防認知症対応型通所介護 </t>
  </si>
  <si>
    <t>910_介護予防小規模多機能型居宅介護 </t>
  </si>
  <si>
    <t>920_介護予防特定施設入居者生活介護</t>
  </si>
  <si>
    <t>930_介護予防認知症対応型共同生活介護</t>
  </si>
  <si>
    <t>940_特定介護予防福祉用具販売 </t>
  </si>
  <si>
    <t>810_第一号訪問事業</t>
  </si>
  <si>
    <t>820_訪問型サービス</t>
  </si>
  <si>
    <t>830_第一号通所事業</t>
  </si>
  <si>
    <t>840_通所型サービス</t>
  </si>
  <si>
    <t>850_生活支援サービス</t>
  </si>
  <si>
    <t>860_共生型訪問介護</t>
  </si>
  <si>
    <t>870_共生型通所介護</t>
  </si>
  <si>
    <t>880_共生型短期入所生活介護</t>
  </si>
  <si>
    <t>890_（看護）小規模多機能型居宅介護（共生型）</t>
  </si>
  <si>
    <t>980_養護老人ホーム</t>
  </si>
  <si>
    <t>990_軽費老人ホーム</t>
  </si>
  <si>
    <t>市町村名</t>
    <rPh sb="0" eb="4">
      <t>シチョウソンメイ</t>
    </rPh>
    <phoneticPr fontId="4"/>
  </si>
  <si>
    <t>熊本市</t>
  </si>
  <si>
    <t>八代市</t>
  </si>
  <si>
    <t>人吉市</t>
  </si>
  <si>
    <t>荒尾市</t>
  </si>
  <si>
    <t>水俣市</t>
  </si>
  <si>
    <t>玉名市</t>
  </si>
  <si>
    <t>山鹿市</t>
  </si>
  <si>
    <t>菊池市</t>
  </si>
  <si>
    <t>宇土市</t>
  </si>
  <si>
    <t>上天草市</t>
  </si>
  <si>
    <t>宇城市</t>
  </si>
  <si>
    <t>阿蘇市</t>
  </si>
  <si>
    <t>天草市</t>
  </si>
  <si>
    <t>合志市</t>
  </si>
  <si>
    <t>美里町</t>
  </si>
  <si>
    <t>玉東町</t>
  </si>
  <si>
    <t>南関町</t>
  </si>
  <si>
    <t>長洲町</t>
  </si>
  <si>
    <t>和水町</t>
  </si>
  <si>
    <t>大津町</t>
  </si>
  <si>
    <t>菊陽町</t>
  </si>
  <si>
    <t>南小国町</t>
  </si>
  <si>
    <t>小国町</t>
  </si>
  <si>
    <t>産山村</t>
  </si>
  <si>
    <t>高森町</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</si>
  <si>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</si>
  <si>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</si>
  <si>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</si>
  <si>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</si>
  <si>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</si>
  <si>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</si>
  <si>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</si>
  <si>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</si>
  <si>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</si>
  <si>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</si>
  <si>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</si>
  <si>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</si>
  <si>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</si>
  <si>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</si>
  <si>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</si>
  <si>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</si>
  <si>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</si>
  <si>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</si>
  <si>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</si>
  <si>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</si>
  <si>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事業所名</t>
    <rPh sb="0" eb="3">
      <t>ジギョウショ</t>
    </rPh>
    <rPh sb="3" eb="4">
      <t>メイ</t>
    </rPh>
    <phoneticPr fontId="3"/>
  </si>
  <si>
    <t>フリガナ</t>
    <phoneticPr fontId="3"/>
  </si>
  <si>
    <t>２　介護テクノロジー（ロボット、ICT）の導入状況</t>
    <rPh sb="2" eb="4">
      <t>カイゴ</t>
    </rPh>
    <rPh sb="21" eb="23">
      <t>ドウニュウ</t>
    </rPh>
    <rPh sb="23" eb="25">
      <t>ジョウキョウ</t>
    </rPh>
    <phoneticPr fontId="1"/>
  </si>
  <si>
    <r>
      <t>※事業所ごとに作成してください。
※着色セル部分を記載してください。</t>
    </r>
    <r>
      <rPr>
        <b/>
        <sz val="10"/>
        <rFont val="ＭＳ Ｐゴシック"/>
        <family val="3"/>
        <charset val="128"/>
      </rPr>
      <t>青</t>
    </r>
    <r>
      <rPr>
        <b/>
        <sz val="10"/>
        <color theme="1"/>
        <rFont val="ＭＳ Ｐゴシック"/>
        <family val="3"/>
        <charset val="128"/>
      </rPr>
      <t>色セルは＜直接入力＞</t>
    </r>
    <r>
      <rPr>
        <b/>
        <sz val="10"/>
        <rFont val="ＭＳ Ｐゴシック"/>
        <family val="3"/>
        <charset val="128"/>
      </rPr>
      <t>、赤色セルは＜プルダウンメニューから選択＞</t>
    </r>
    <r>
      <rPr>
        <sz val="10"/>
        <rFont val="ＭＳ Ｐゴシック"/>
        <family val="3"/>
        <charset val="128"/>
      </rPr>
      <t>する形式です。</t>
    </r>
    <rPh sb="1" eb="4">
      <t>ジギョウショ</t>
    </rPh>
    <rPh sb="7" eb="9">
      <t>サクセイ</t>
    </rPh>
    <rPh sb="18" eb="20">
      <t>チャクショク</t>
    </rPh>
    <rPh sb="22" eb="24">
      <t>ブブン</t>
    </rPh>
    <rPh sb="25" eb="27">
      <t>キサイ</t>
    </rPh>
    <rPh sb="34" eb="36">
      <t>アオイロ</t>
    </rPh>
    <rPh sb="40" eb="42">
      <t>チョクセツ</t>
    </rPh>
    <rPh sb="42" eb="44">
      <t>ニュウリョク</t>
    </rPh>
    <rPh sb="46" eb="48">
      <t>アカイロ</t>
    </rPh>
    <rPh sb="63" eb="65">
      <t>センタク</t>
    </rPh>
    <rPh sb="68" eb="70">
      <t>ケイシキ</t>
    </rPh>
    <phoneticPr fontId="4"/>
  </si>
  <si>
    <t>３　導入支援と一体的に行う業務改善支援事業</t>
    <rPh sb="2" eb="4">
      <t>ドウニュウ</t>
    </rPh>
    <rPh sb="4" eb="6">
      <t>シエン</t>
    </rPh>
    <rPh sb="7" eb="9">
      <t>イッタイ</t>
    </rPh>
    <rPh sb="9" eb="10">
      <t>テキ</t>
    </rPh>
    <rPh sb="11" eb="12">
      <t>オコナ</t>
    </rPh>
    <rPh sb="13" eb="15">
      <t>ギョウム</t>
    </rPh>
    <rPh sb="15" eb="17">
      <t>カイゼン</t>
    </rPh>
    <rPh sb="17" eb="19">
      <t>シエン</t>
    </rPh>
    <rPh sb="19" eb="21">
      <t>ジギョウ</t>
    </rPh>
    <phoneticPr fontId="3"/>
  </si>
  <si>
    <t>サポートセンター研修</t>
    <rPh sb="8" eb="10">
      <t>ケンシュウ</t>
    </rPh>
    <phoneticPr fontId="1"/>
  </si>
  <si>
    <r>
      <t xml:space="preserve">① 【5月25日（月）】に開催された研修会を </t>
    </r>
    <r>
      <rPr>
        <b/>
        <u/>
        <sz val="11"/>
        <color theme="1"/>
        <rFont val="ＭＳ Ｐゴシック"/>
        <family val="3"/>
        <charset val="128"/>
      </rPr>
      <t>対面</t>
    </r>
    <r>
      <rPr>
        <sz val="11"/>
        <color theme="1"/>
        <rFont val="ＭＳ Ｐゴシック"/>
        <family val="2"/>
        <charset val="128"/>
      </rPr>
      <t xml:space="preserve"> で受講した</t>
    </r>
    <rPh sb="9" eb="10">
      <t>ゲツ</t>
    </rPh>
    <rPh sb="23" eb="25">
      <t>タイメン</t>
    </rPh>
    <phoneticPr fontId="1"/>
  </si>
  <si>
    <r>
      <t xml:space="preserve">② 【5月25日（月）】に開催された研修会を </t>
    </r>
    <r>
      <rPr>
        <b/>
        <u/>
        <sz val="11"/>
        <color theme="1"/>
        <rFont val="ＭＳ Ｐゴシック"/>
        <family val="3"/>
        <charset val="128"/>
      </rPr>
      <t>WEB</t>
    </r>
    <r>
      <rPr>
        <sz val="11"/>
        <color theme="1"/>
        <rFont val="ＭＳ Ｐゴシック"/>
        <family val="2"/>
        <charset val="128"/>
      </rPr>
      <t xml:space="preserve"> で受講した</t>
    </r>
    <rPh sb="9" eb="10">
      <t>ゲツ</t>
    </rPh>
    <phoneticPr fontId="1"/>
  </si>
  <si>
    <t>導入と一体的に行う業務改善支援</t>
    <rPh sb="0" eb="2">
      <t>ドウニュウ</t>
    </rPh>
    <rPh sb="3" eb="5">
      <t>イッタイ</t>
    </rPh>
    <rPh sb="5" eb="6">
      <t>テキ</t>
    </rPh>
    <rPh sb="7" eb="8">
      <t>オコナ</t>
    </rPh>
    <rPh sb="9" eb="11">
      <t>ギョウム</t>
    </rPh>
    <rPh sb="11" eb="13">
      <t>カイゼン</t>
    </rPh>
    <rPh sb="13" eb="15">
      <t>シエン</t>
    </rPh>
    <phoneticPr fontId="1"/>
  </si>
  <si>
    <t>①　（ア）コンサルティング会社等による業務改善支援</t>
    <phoneticPr fontId="1"/>
  </si>
  <si>
    <t>②　（イ）「くまもと介護テクノロジー・業務改善サポートセンター」が実施する研修会</t>
    <rPh sb="33" eb="35">
      <t>ジッシ</t>
    </rPh>
    <rPh sb="37" eb="40">
      <t>ケンシュウカイ</t>
    </rPh>
    <phoneticPr fontId="1"/>
  </si>
  <si>
    <t>③　（ア）コンサルティング会社等による業務改善支援」と「（イ）「くまもと介護テクノロジー・業務改善サポートセンター」が実施する研修会の両方</t>
    <rPh sb="59" eb="61">
      <t>ジッシ</t>
    </rPh>
    <rPh sb="63" eb="66">
      <t>ケンシュウカイ</t>
    </rPh>
    <rPh sb="67" eb="69">
      <t>リョウホウ</t>
    </rPh>
    <phoneticPr fontId="1"/>
  </si>
  <si>
    <t>事業所名</t>
    <rPh sb="0" eb="3">
      <t>ジギョウショ</t>
    </rPh>
    <rPh sb="3" eb="4">
      <t>メイ</t>
    </rPh>
    <phoneticPr fontId="1"/>
  </si>
  <si>
    <t>　本事業による介護テクノロジーの導入・活用により、業務の改善・効率化等が進められ、職員の業務負担軽減やサービスの質の向上など生産性向上が図られるとともに、収支の改善が図られた場合には、職員の賃金へも適切に還元することとし、その旨を職員等に周知する。</t>
    <phoneticPr fontId="4"/>
  </si>
  <si>
    <t>１～10</t>
    <phoneticPr fontId="1"/>
  </si>
  <si>
    <t>11～20</t>
    <phoneticPr fontId="1"/>
  </si>
  <si>
    <t>21～30</t>
    <phoneticPr fontId="1"/>
  </si>
  <si>
    <t>メーカー名</t>
    <rPh sb="4" eb="5">
      <t>メイ</t>
    </rPh>
    <phoneticPr fontId="1"/>
  </si>
  <si>
    <t>円</t>
    <rPh sb="0" eb="1">
      <t>エン</t>
    </rPh>
    <phoneticPr fontId="1"/>
  </si>
  <si>
    <t>補助基準額</t>
    <rPh sb="0" eb="2">
      <t>ホジョ</t>
    </rPh>
    <rPh sb="2" eb="5">
      <t>キジュンガク</t>
    </rPh>
    <phoneticPr fontId="1"/>
  </si>
  <si>
    <t>事業費
B</t>
    <rPh sb="0" eb="3">
      <t>ジギョウヒ</t>
    </rPh>
    <phoneticPr fontId="1"/>
  </si>
  <si>
    <t>うち、補助対象経費
C</t>
    <rPh sb="3" eb="5">
      <t>ホジョ</t>
    </rPh>
    <rPh sb="5" eb="7">
      <t>タイショウ</t>
    </rPh>
    <rPh sb="7" eb="9">
      <t>ケイヒ</t>
    </rPh>
    <phoneticPr fontId="1"/>
  </si>
  <si>
    <t>補助所要額
F×A（千円未満切り捨て）</t>
    <rPh sb="0" eb="2">
      <t>ホジョ</t>
    </rPh>
    <rPh sb="2" eb="5">
      <t>ショヨウガク</t>
    </rPh>
    <rPh sb="10" eb="12">
      <t>センエン</t>
    </rPh>
    <rPh sb="12" eb="14">
      <t>ミマン</t>
    </rPh>
    <rPh sb="14" eb="15">
      <t>キ</t>
    </rPh>
    <rPh sb="16" eb="17">
      <t>ス</t>
    </rPh>
    <phoneticPr fontId="1"/>
  </si>
  <si>
    <t>名</t>
    <rPh sb="0" eb="1">
      <t>メイ</t>
    </rPh>
    <phoneticPr fontId="1"/>
  </si>
  <si>
    <t>31～</t>
    <phoneticPr fontId="1"/>
  </si>
  <si>
    <t>職員数</t>
    <rPh sb="0" eb="2">
      <t>ショクイン</t>
    </rPh>
    <rPh sb="2" eb="3">
      <t>スウ</t>
    </rPh>
    <phoneticPr fontId="1"/>
  </si>
  <si>
    <t>介護ソフトの定着支援</t>
    <rPh sb="0" eb="2">
      <t>カイゴ</t>
    </rPh>
    <rPh sb="6" eb="10">
      <t>テイチャクシエン</t>
    </rPh>
    <phoneticPr fontId="1"/>
  </si>
  <si>
    <t>情報端末</t>
    <rPh sb="0" eb="2">
      <t>ジョウホウ</t>
    </rPh>
    <rPh sb="2" eb="4">
      <t>タンマツ</t>
    </rPh>
    <phoneticPr fontId="1"/>
  </si>
  <si>
    <t>ベンダーサポート</t>
    <phoneticPr fontId="1"/>
  </si>
  <si>
    <t>補助基準額計算</t>
    <rPh sb="0" eb="5">
      <t>ホジョキジュンガク</t>
    </rPh>
    <rPh sb="5" eb="7">
      <t>ケイサン</t>
    </rPh>
    <phoneticPr fontId="1"/>
  </si>
  <si>
    <t>事業費
A</t>
    <rPh sb="0" eb="3">
      <t>ジギョウヒ</t>
    </rPh>
    <phoneticPr fontId="1"/>
  </si>
  <si>
    <t>補助対象経費に単価を乗じた額
E（C×4/5）</t>
    <rPh sb="0" eb="4">
      <t>ホジョタイショウ</t>
    </rPh>
    <rPh sb="4" eb="6">
      <t>ケイヒ</t>
    </rPh>
    <rPh sb="7" eb="9">
      <t>タンカ</t>
    </rPh>
    <phoneticPr fontId="1"/>
  </si>
  <si>
    <t>台数
◎</t>
    <rPh sb="0" eb="2">
      <t>ダイスウ</t>
    </rPh>
    <phoneticPr fontId="1"/>
  </si>
  <si>
    <t>うち、補助対象経費
B</t>
    <rPh sb="3" eb="5">
      <t>ホジョ</t>
    </rPh>
    <rPh sb="5" eb="7">
      <t>タイショウ</t>
    </rPh>
    <rPh sb="7" eb="9">
      <t>ケイヒ</t>
    </rPh>
    <phoneticPr fontId="1"/>
  </si>
  <si>
    <t>職員数</t>
    <phoneticPr fontId="1"/>
  </si>
  <si>
    <t>5事業所以上のデータ連携を行う場合は、「連携する」を選択</t>
    <rPh sb="1" eb="4">
      <t>ジギョウショ</t>
    </rPh>
    <rPh sb="4" eb="6">
      <t>イジョウ</t>
    </rPh>
    <rPh sb="10" eb="12">
      <t>レンケイ</t>
    </rPh>
    <rPh sb="13" eb="14">
      <t>オコナ</t>
    </rPh>
    <rPh sb="15" eb="17">
      <t>バアイ</t>
    </rPh>
    <rPh sb="20" eb="22">
      <t>レンケイ</t>
    </rPh>
    <rPh sb="26" eb="28">
      <t>センタク</t>
    </rPh>
    <phoneticPr fontId="1"/>
  </si>
  <si>
    <t>○　訪問介護事業所等の居宅サービス事業所又は居宅介護支援事業所（介護予防も含む。）である。</t>
    <phoneticPr fontId="1"/>
  </si>
  <si>
    <t>○　データ連携を実施する事業所名等（予定を含む）</t>
    <phoneticPr fontId="1"/>
  </si>
  <si>
    <t>サービス種別</t>
    <rPh sb="4" eb="6">
      <t>シュベツ</t>
    </rPh>
    <phoneticPr fontId="1"/>
  </si>
  <si>
    <t>【１】介護ソフト又はバックオフィスソフト以外を導入する場合</t>
    <rPh sb="3" eb="5">
      <t>カイゴ</t>
    </rPh>
    <rPh sb="8" eb="9">
      <t>マタ</t>
    </rPh>
    <rPh sb="20" eb="22">
      <t>イガイ</t>
    </rPh>
    <rPh sb="23" eb="25">
      <t>ドウニュウ</t>
    </rPh>
    <rPh sb="27" eb="29">
      <t>バアイ</t>
    </rPh>
    <phoneticPr fontId="1"/>
  </si>
  <si>
    <t>＜移乗支援、移動支援、排泄支援、入浴支援、見守り・コミュニケーション、機能訓練支援、食事・栄養管理支援、認知症生活支援・認知症ケア支援に該当する機器＞</t>
    <rPh sb="1" eb="3">
      <t>イジョウ</t>
    </rPh>
    <rPh sb="3" eb="5">
      <t>シエン</t>
    </rPh>
    <rPh sb="6" eb="8">
      <t>イドウ</t>
    </rPh>
    <rPh sb="8" eb="10">
      <t>シエン</t>
    </rPh>
    <rPh sb="11" eb="13">
      <t>ハイセツ</t>
    </rPh>
    <rPh sb="13" eb="15">
      <t>シエン</t>
    </rPh>
    <rPh sb="16" eb="20">
      <t>ニュウヨクシエン</t>
    </rPh>
    <rPh sb="21" eb="23">
      <t>ミマモ</t>
    </rPh>
    <rPh sb="35" eb="37">
      <t>キノウ</t>
    </rPh>
    <rPh sb="37" eb="39">
      <t>クンレン</t>
    </rPh>
    <rPh sb="39" eb="41">
      <t>シエン</t>
    </rPh>
    <rPh sb="42" eb="44">
      <t>ショクジ</t>
    </rPh>
    <rPh sb="45" eb="47">
      <t>エイヨウ</t>
    </rPh>
    <rPh sb="47" eb="49">
      <t>カンリ</t>
    </rPh>
    <rPh sb="49" eb="51">
      <t>シエン</t>
    </rPh>
    <rPh sb="52" eb="55">
      <t>ニンチショウ</t>
    </rPh>
    <rPh sb="55" eb="57">
      <t>セイカツ</t>
    </rPh>
    <rPh sb="57" eb="59">
      <t>シエン</t>
    </rPh>
    <rPh sb="60" eb="63">
      <t>ニンチショウ</t>
    </rPh>
    <rPh sb="65" eb="67">
      <t>シエン</t>
    </rPh>
    <rPh sb="68" eb="70">
      <t>ガイトウ</t>
    </rPh>
    <rPh sb="72" eb="74">
      <t>キキ</t>
    </rPh>
    <phoneticPr fontId="1"/>
  </si>
  <si>
    <t>【２】介護ソフトを導入する場合</t>
    <rPh sb="3" eb="5">
      <t>カイゴ</t>
    </rPh>
    <rPh sb="9" eb="11">
      <t>ドウニュウ</t>
    </rPh>
    <rPh sb="13" eb="15">
      <t>バアイ</t>
    </rPh>
    <phoneticPr fontId="1"/>
  </si>
  <si>
    <t>②　①以外の契約形態である場合</t>
    <rPh sb="3" eb="5">
      <t>イガイ</t>
    </rPh>
    <rPh sb="6" eb="8">
      <t>ケイヤク</t>
    </rPh>
    <rPh sb="8" eb="10">
      <t>ケイタイ</t>
    </rPh>
    <rPh sb="13" eb="15">
      <t>バアイ</t>
    </rPh>
    <phoneticPr fontId="1"/>
  </si>
  <si>
    <t>【３】バックオフィスソフトを導入する場合</t>
    <rPh sb="14" eb="16">
      <t>ドウニュウ</t>
    </rPh>
    <rPh sb="18" eb="20">
      <t>バアイ</t>
    </rPh>
    <phoneticPr fontId="1"/>
  </si>
  <si>
    <t>①　職員数に応じて必要なライセンス数が変動する等、職員数により金額が変動する契約形態である場合</t>
    <rPh sb="2" eb="4">
      <t>ショクイン</t>
    </rPh>
    <rPh sb="4" eb="5">
      <t>スウ</t>
    </rPh>
    <rPh sb="6" eb="7">
      <t>オウ</t>
    </rPh>
    <rPh sb="9" eb="11">
      <t>ヒツヨウ</t>
    </rPh>
    <rPh sb="17" eb="18">
      <t>スウ</t>
    </rPh>
    <rPh sb="19" eb="21">
      <t>ヘンドウ</t>
    </rPh>
    <rPh sb="23" eb="24">
      <t>ナド</t>
    </rPh>
    <rPh sb="25" eb="27">
      <t>ショクイン</t>
    </rPh>
    <rPh sb="27" eb="28">
      <t>スウ</t>
    </rPh>
    <rPh sb="31" eb="33">
      <t>キンガク</t>
    </rPh>
    <rPh sb="34" eb="36">
      <t>ヘンドウ</t>
    </rPh>
    <rPh sb="38" eb="40">
      <t>ケイヤク</t>
    </rPh>
    <rPh sb="40" eb="42">
      <t>ケイタイ</t>
    </rPh>
    <rPh sb="45" eb="47">
      <t>バアイ</t>
    </rPh>
    <phoneticPr fontId="1"/>
  </si>
  <si>
    <t>○　「ケアプランデータ連携システム」により５事業所以上とデータ連携したことを、実績報告時に報告する。</t>
    <rPh sb="39" eb="41">
      <t>ジッセキ</t>
    </rPh>
    <rPh sb="41" eb="44">
      <t>ホウコクジ</t>
    </rPh>
    <rPh sb="45" eb="47">
      <t>ホウコク</t>
    </rPh>
    <phoneticPr fontId="1"/>
  </si>
  <si>
    <t>計</t>
    <rPh sb="0" eb="1">
      <t>ケイ</t>
    </rPh>
    <phoneticPr fontId="1"/>
  </si>
  <si>
    <t>台</t>
    <rPh sb="0" eb="1">
      <t>ダイ</t>
    </rPh>
    <phoneticPr fontId="1"/>
  </si>
  <si>
    <t>収入額
C</t>
    <rPh sb="0" eb="3">
      <t>シュウニュウガク</t>
    </rPh>
    <phoneticPr fontId="1"/>
  </si>
  <si>
    <t>補助対象経費の支出予定額
D（B-C）</t>
    <rPh sb="0" eb="4">
      <t>ホジョタイショウ</t>
    </rPh>
    <rPh sb="4" eb="6">
      <t>ケイヒ</t>
    </rPh>
    <rPh sb="7" eb="9">
      <t>シシュツ</t>
    </rPh>
    <rPh sb="9" eb="11">
      <t>ヨテイ</t>
    </rPh>
    <rPh sb="11" eb="12">
      <t>ガク</t>
    </rPh>
    <phoneticPr fontId="1"/>
  </si>
  <si>
    <t>1台あたりの単価
E（D÷◎）</t>
    <rPh sb="1" eb="2">
      <t>ダイ</t>
    </rPh>
    <rPh sb="6" eb="8">
      <t>タンカ</t>
    </rPh>
    <phoneticPr fontId="1"/>
  </si>
  <si>
    <t>単価に補助率を乗じた額
F（D×4/5）</t>
    <rPh sb="0" eb="2">
      <t>タンカ</t>
    </rPh>
    <rPh sb="3" eb="6">
      <t>ホジョリツ</t>
    </rPh>
    <rPh sb="7" eb="8">
      <t>ジョウ</t>
    </rPh>
    <rPh sb="10" eb="11">
      <t>ガク</t>
    </rPh>
    <phoneticPr fontId="1"/>
  </si>
  <si>
    <t>補助基準額
G</t>
    <rPh sb="0" eb="2">
      <t>ホジョ</t>
    </rPh>
    <rPh sb="2" eb="5">
      <t>キジュンガク</t>
    </rPh>
    <phoneticPr fontId="1"/>
  </si>
  <si>
    <t>選定額
H（F又はGのいずれか少ない方）</t>
    <rPh sb="0" eb="2">
      <t>センテイ</t>
    </rPh>
    <rPh sb="2" eb="3">
      <t>ガク</t>
    </rPh>
    <rPh sb="7" eb="8">
      <t>マタ</t>
    </rPh>
    <rPh sb="15" eb="16">
      <t>スク</t>
    </rPh>
    <rPh sb="18" eb="19">
      <t>ホウ</t>
    </rPh>
    <phoneticPr fontId="1"/>
  </si>
  <si>
    <t>収入額
C</t>
    <phoneticPr fontId="1"/>
  </si>
  <si>
    <t>補助対象経費の支出予定額
D（B-C）</t>
    <phoneticPr fontId="1"/>
  </si>
  <si>
    <t>補助対象経費に単価を乗じた額
E（D×4/5）</t>
    <rPh sb="0" eb="4">
      <t>ホジョタイショウ</t>
    </rPh>
    <rPh sb="4" eb="6">
      <t>ケイヒ</t>
    </rPh>
    <rPh sb="7" eb="9">
      <t>タンカ</t>
    </rPh>
    <phoneticPr fontId="1"/>
  </si>
  <si>
    <t>補助基準額
F</t>
    <rPh sb="0" eb="2">
      <t>ホジョ</t>
    </rPh>
    <rPh sb="2" eb="5">
      <t>キジュンガク</t>
    </rPh>
    <phoneticPr fontId="1"/>
  </si>
  <si>
    <t>補助所要額
H（Gの千円未満切り捨て）</t>
    <rPh sb="0" eb="2">
      <t>ホジョ</t>
    </rPh>
    <rPh sb="2" eb="5">
      <t>ショヨウガク</t>
    </rPh>
    <rPh sb="10" eb="12">
      <t>センエン</t>
    </rPh>
    <rPh sb="12" eb="14">
      <t>ミマン</t>
    </rPh>
    <rPh sb="14" eb="15">
      <t>キ</t>
    </rPh>
    <rPh sb="16" eb="17">
      <t>ス</t>
    </rPh>
    <phoneticPr fontId="1"/>
  </si>
  <si>
    <r>
      <t>補助金額等計算書</t>
    </r>
    <r>
      <rPr>
        <b/>
        <sz val="18"/>
        <color rgb="FFFF0000"/>
        <rFont val="ＭＳ ゴシック"/>
        <family val="3"/>
        <charset val="128"/>
      </rPr>
      <t>（介護テクノロジー等の導入支援事業）</t>
    </r>
    <rPh sb="0" eb="5">
      <t>ホジョキンガクトウ</t>
    </rPh>
    <rPh sb="5" eb="8">
      <t>ケイサンショ</t>
    </rPh>
    <phoneticPr fontId="1"/>
  </si>
  <si>
    <t>事業所名</t>
    <rPh sb="0" eb="3">
      <t>ジギョウショ</t>
    </rPh>
    <rPh sb="3" eb="4">
      <t>メイ</t>
    </rPh>
    <phoneticPr fontId="1"/>
  </si>
  <si>
    <r>
      <rPr>
        <u/>
        <sz val="10"/>
        <color theme="1"/>
        <rFont val="ＭＳ Ｐゴシック"/>
        <family val="3"/>
        <charset val="128"/>
      </rPr>
      <t>（※注）職員数の算定方法について</t>
    </r>
    <r>
      <rPr>
        <sz val="10"/>
        <color theme="1"/>
        <rFont val="ＭＳ Ｐゴシック"/>
        <family val="3"/>
        <charset val="128"/>
      </rPr>
      <t xml:space="preserve">
（「職員数に応じて必要なライセンス料が変動する契約方法の介護ソフト」を導入する場合は、職員数によって基準額が決まるため、以下により適切に算定してください。）
・職員数は申請時点のものとする。
・職員数には、訪問介護員等の直接処遇職員だけでなく、導入する介護テクノロジー等の活用が見込まれる管理者や生活相談員等も算入して差し支えない。
・職員数は、申請時点における常勤換算方法により算出された人数（「指定居宅サービス等の人員、設備及び運営に関する基準」（平成11年3月31日厚生省令第37号）第2条第8号の規定に基づいて計算した人数とし、小数点以下は、四捨五入するものとする。）とするが、居宅を訪問してサービスを提供する職員（訪問介護員、居宅介護支援専門員等）及び管理者や生活相談員等の職員については、従事する勤務の性質上、実人数（常勤・非常勤の別は問わない。）としても差し支えない。</t>
    </r>
    <rPh sb="2" eb="3">
      <t>チュウ</t>
    </rPh>
    <rPh sb="4" eb="7">
      <t>ショクインスウ</t>
    </rPh>
    <rPh sb="8" eb="10">
      <t>サンテイ</t>
    </rPh>
    <rPh sb="10" eb="12">
      <t>ホウホウ</t>
    </rPh>
    <rPh sb="45" eb="47">
      <t>カイゴ</t>
    </rPh>
    <rPh sb="52" eb="54">
      <t>ドウニュウ</t>
    </rPh>
    <rPh sb="56" eb="58">
      <t>バアイ</t>
    </rPh>
    <rPh sb="60" eb="63">
      <t>ショクインスウ</t>
    </rPh>
    <rPh sb="67" eb="70">
      <t>キジュンガク</t>
    </rPh>
    <rPh sb="71" eb="72">
      <t>キ</t>
    </rPh>
    <rPh sb="77" eb="79">
      <t>イカ</t>
    </rPh>
    <rPh sb="82" eb="84">
      <t>テキセツ</t>
    </rPh>
    <rPh sb="85" eb="87">
      <t>サンテイ</t>
    </rPh>
    <rPh sb="101" eb="103">
      <t>シンセイ</t>
    </rPh>
    <rPh sb="103" eb="105">
      <t>ジテン</t>
    </rPh>
    <rPh sb="114" eb="117">
      <t>ショクインスウ</t>
    </rPh>
    <rPh sb="120" eb="124">
      <t>ホウモンカイゴ</t>
    </rPh>
    <rPh sb="124" eb="125">
      <t>イン</t>
    </rPh>
    <rPh sb="125" eb="126">
      <t>ナド</t>
    </rPh>
    <rPh sb="127" eb="129">
      <t>チョクセツ</t>
    </rPh>
    <rPh sb="129" eb="131">
      <t>ショグウ</t>
    </rPh>
    <rPh sb="131" eb="133">
      <t>ショクイン</t>
    </rPh>
    <rPh sb="139" eb="141">
      <t>ドウニュウ</t>
    </rPh>
    <rPh sb="143" eb="145">
      <t>カイゴ</t>
    </rPh>
    <rPh sb="151" eb="152">
      <t>ナド</t>
    </rPh>
    <rPh sb="153" eb="155">
      <t>カツヨウ</t>
    </rPh>
    <rPh sb="156" eb="158">
      <t>ミコ</t>
    </rPh>
    <rPh sb="161" eb="164">
      <t>カンリシャ</t>
    </rPh>
    <rPh sb="165" eb="170">
      <t>セイカツソウダンイン</t>
    </rPh>
    <rPh sb="170" eb="171">
      <t>ナド</t>
    </rPh>
    <rPh sb="172" eb="174">
      <t>サンニュウ</t>
    </rPh>
    <rPh sb="176" eb="177">
      <t>サ</t>
    </rPh>
    <rPh sb="178" eb="179">
      <t>ツカ</t>
    </rPh>
    <rPh sb="185" eb="188">
      <t>ショクインスウ</t>
    </rPh>
    <rPh sb="190" eb="194">
      <t>シンセイジテン</t>
    </rPh>
    <rPh sb="198" eb="202">
      <t>ジョウキンカンサン</t>
    </rPh>
    <rPh sb="202" eb="204">
      <t>ホウホウ</t>
    </rPh>
    <rPh sb="207" eb="209">
      <t>サンシュツ</t>
    </rPh>
    <rPh sb="212" eb="214">
      <t>ニンズウ</t>
    </rPh>
    <rPh sb="216" eb="218">
      <t>シテイ</t>
    </rPh>
    <rPh sb="218" eb="220">
      <t>キョタク</t>
    </rPh>
    <rPh sb="224" eb="225">
      <t>ナド</t>
    </rPh>
    <rPh sb="226" eb="228">
      <t>ジンイン</t>
    </rPh>
    <rPh sb="229" eb="231">
      <t>セツビ</t>
    </rPh>
    <rPh sb="231" eb="232">
      <t>オヨ</t>
    </rPh>
    <rPh sb="233" eb="235">
      <t>ウンエイ</t>
    </rPh>
    <rPh sb="236" eb="237">
      <t>カン</t>
    </rPh>
    <rPh sb="239" eb="241">
      <t>キジュン</t>
    </rPh>
    <rPh sb="243" eb="245">
      <t>ヘイセイ</t>
    </rPh>
    <rPh sb="247" eb="248">
      <t>ネン</t>
    </rPh>
    <rPh sb="249" eb="250">
      <t>ガツ</t>
    </rPh>
    <rPh sb="252" eb="253">
      <t>ニチ</t>
    </rPh>
    <rPh sb="253" eb="255">
      <t>コウセイ</t>
    </rPh>
    <rPh sb="255" eb="256">
      <t>ショウ</t>
    </rPh>
    <rPh sb="256" eb="257">
      <t>レイ</t>
    </rPh>
    <rPh sb="257" eb="258">
      <t>ダイ</t>
    </rPh>
    <rPh sb="260" eb="261">
      <t>ゴウ</t>
    </rPh>
    <rPh sb="262" eb="263">
      <t>ダイ</t>
    </rPh>
    <rPh sb="264" eb="265">
      <t>ジョウ</t>
    </rPh>
    <rPh sb="265" eb="266">
      <t>ダイ</t>
    </rPh>
    <rPh sb="267" eb="268">
      <t>ゴウ</t>
    </rPh>
    <rPh sb="269" eb="271">
      <t>キテイ</t>
    </rPh>
    <rPh sb="272" eb="273">
      <t>モト</t>
    </rPh>
    <rPh sb="276" eb="278">
      <t>ケイサン</t>
    </rPh>
    <rPh sb="280" eb="282">
      <t>ニンズウ</t>
    </rPh>
    <rPh sb="285" eb="288">
      <t>ショウスウテン</t>
    </rPh>
    <rPh sb="288" eb="290">
      <t>イカ</t>
    </rPh>
    <rPh sb="292" eb="296">
      <t>シシャゴニュウ</t>
    </rPh>
    <rPh sb="310" eb="312">
      <t>キョタク</t>
    </rPh>
    <rPh sb="313" eb="315">
      <t>ホウモン</t>
    </rPh>
    <rPh sb="322" eb="324">
      <t>テイキョウ</t>
    </rPh>
    <rPh sb="326" eb="328">
      <t>ショクイン</t>
    </rPh>
    <rPh sb="329" eb="333">
      <t>ホウモンカイゴ</t>
    </rPh>
    <rPh sb="333" eb="334">
      <t>イン</t>
    </rPh>
    <rPh sb="346" eb="347">
      <t>オヨ</t>
    </rPh>
    <rPh sb="348" eb="351">
      <t>カンリシャ</t>
    </rPh>
    <rPh sb="352" eb="354">
      <t>セイカツ</t>
    </rPh>
    <rPh sb="354" eb="357">
      <t>ソウダンイン</t>
    </rPh>
    <rPh sb="357" eb="358">
      <t>ナド</t>
    </rPh>
    <rPh sb="359" eb="361">
      <t>ショクイン</t>
    </rPh>
    <rPh sb="367" eb="369">
      <t>ジュウジ</t>
    </rPh>
    <rPh sb="371" eb="373">
      <t>キンム</t>
    </rPh>
    <rPh sb="374" eb="377">
      <t>セイシツジョウ</t>
    </rPh>
    <rPh sb="378" eb="381">
      <t>ジツニンズウ</t>
    </rPh>
    <rPh sb="382" eb="384">
      <t>ジョウキン</t>
    </rPh>
    <rPh sb="385" eb="388">
      <t>ヒジョウキン</t>
    </rPh>
    <rPh sb="389" eb="390">
      <t>ベツ</t>
    </rPh>
    <rPh sb="391" eb="392">
      <t>ト</t>
    </rPh>
    <rPh sb="401" eb="402">
      <t>サ</t>
    </rPh>
    <rPh sb="403" eb="404">
      <t>ツカ</t>
    </rPh>
    <phoneticPr fontId="4"/>
  </si>
  <si>
    <t>申請時点の職員数を入力</t>
    <rPh sb="0" eb="2">
      <t>シンセイ</t>
    </rPh>
    <rPh sb="2" eb="3">
      <t>ジ</t>
    </rPh>
    <rPh sb="3" eb="4">
      <t>テン</t>
    </rPh>
    <phoneticPr fontId="1"/>
  </si>
  <si>
    <t>選定額
G（E又はFのいずれか少ない方）</t>
    <rPh sb="0" eb="2">
      <t>センテイ</t>
    </rPh>
    <rPh sb="2" eb="3">
      <t>ガク</t>
    </rPh>
    <rPh sb="7" eb="8">
      <t>マタ</t>
    </rPh>
    <rPh sb="15" eb="16">
      <t>スク</t>
    </rPh>
    <rPh sb="18" eb="19">
      <t>ホウ</t>
    </rPh>
    <phoneticPr fontId="1"/>
  </si>
  <si>
    <t>補助所要額</t>
    <rPh sb="0" eb="5">
      <t>ホジョショヨウガク</t>
    </rPh>
    <phoneticPr fontId="1"/>
  </si>
  <si>
    <t>円</t>
    <rPh sb="0" eb="1">
      <t>エン</t>
    </rPh>
    <phoneticPr fontId="1"/>
  </si>
  <si>
    <t>導入するソフトの契約形態によって、①または②に入力してください。</t>
    <rPh sb="0" eb="2">
      <t>ドウニュウ</t>
    </rPh>
    <rPh sb="8" eb="10">
      <t>ケイヤク</t>
    </rPh>
    <rPh sb="10" eb="12">
      <t>ケイタイ</t>
    </rPh>
    <rPh sb="23" eb="25">
      <t>ニュウリョク</t>
    </rPh>
    <phoneticPr fontId="1"/>
  </si>
  <si>
    <t>※５事業所以上のケアプランデータ連携による基準額の５万加算を適用するできるのは、以下に該当する事業所のみです。</t>
    <rPh sb="2" eb="5">
      <t>ジギョウショ</t>
    </rPh>
    <rPh sb="5" eb="7">
      <t>イジョウ</t>
    </rPh>
    <rPh sb="16" eb="18">
      <t>レンケイ</t>
    </rPh>
    <rPh sb="21" eb="23">
      <t>キジュン</t>
    </rPh>
    <rPh sb="23" eb="24">
      <t>ガク</t>
    </rPh>
    <rPh sb="26" eb="27">
      <t>マン</t>
    </rPh>
    <rPh sb="27" eb="29">
      <t>カサン</t>
    </rPh>
    <rPh sb="30" eb="32">
      <t>テキヨウ</t>
    </rPh>
    <rPh sb="40" eb="42">
      <t>イカ</t>
    </rPh>
    <rPh sb="43" eb="45">
      <t>ガイトウ</t>
    </rPh>
    <rPh sb="47" eb="50">
      <t>ジギョウショ</t>
    </rPh>
    <phoneticPr fontId="1"/>
  </si>
  <si>
    <t>介護保険事業所番号</t>
    <phoneticPr fontId="1"/>
  </si>
  <si>
    <t>（介護テクノロジー等の導入支援事業）</t>
    <rPh sb="1" eb="3">
      <t>カイゴ</t>
    </rPh>
    <rPh sb="9" eb="10">
      <t>トウ</t>
    </rPh>
    <rPh sb="11" eb="13">
      <t>ドウニュウ</t>
    </rPh>
    <rPh sb="13" eb="15">
      <t>シエン</t>
    </rPh>
    <rPh sb="15" eb="17">
      <t>ジギョウ</t>
    </rPh>
    <phoneticPr fontId="1"/>
  </si>
  <si>
    <t>No.</t>
    <phoneticPr fontId="1"/>
  </si>
  <si>
    <t>４　補助要件等に関する誓約事項</t>
    <rPh sb="2" eb="4">
      <t>ホジョ</t>
    </rPh>
    <rPh sb="4" eb="6">
      <t>ヨウケン</t>
    </rPh>
    <rPh sb="6" eb="7">
      <t>トウ</t>
    </rPh>
    <rPh sb="8" eb="9">
      <t>カン</t>
    </rPh>
    <rPh sb="11" eb="13">
      <t>セイヤク</t>
    </rPh>
    <rPh sb="13" eb="15">
      <t>ジコウ</t>
    </rPh>
    <phoneticPr fontId="4"/>
  </si>
  <si>
    <t>５　事業の概要</t>
    <rPh sb="2" eb="4">
      <t>ジギョウ</t>
    </rPh>
    <rPh sb="5" eb="7">
      <t>ガイヨウ</t>
    </rPh>
    <phoneticPr fontId="1"/>
  </si>
  <si>
    <t>（２）左記で整理した課題を解決するために、今回導入する介護テクノロジーを記載してください。</t>
    <rPh sb="3" eb="5">
      <t>サキ</t>
    </rPh>
    <phoneticPr fontId="1"/>
  </si>
  <si>
    <t>（１）事業所の現状や課題を職場環境の状況等を含めて具体的に記載してください。</t>
    <phoneticPr fontId="1"/>
  </si>
  <si>
    <t>（４）介護テクノロジー定着までの計画</t>
    <rPh sb="3" eb="5">
      <t>カイゴ</t>
    </rPh>
    <rPh sb="11" eb="13">
      <t>テイチャク</t>
    </rPh>
    <rPh sb="16" eb="18">
      <t>ケイカク</t>
    </rPh>
    <phoneticPr fontId="1"/>
  </si>
  <si>
    <t>（５）導入後の目標、期待される効果</t>
    <rPh sb="3" eb="6">
      <t>ドウニュウゴ</t>
    </rPh>
    <rPh sb="7" eb="9">
      <t>モクヒョウ</t>
    </rPh>
    <rPh sb="10" eb="12">
      <t>キタイ</t>
    </rPh>
    <rPh sb="15" eb="17">
      <t>コウカ</t>
    </rPh>
    <phoneticPr fontId="1"/>
  </si>
  <si>
    <t>介護ソフトの定着支援事業を実施する場合は「実施する」を選択</t>
    <rPh sb="0" eb="2">
      <t>カイゴ</t>
    </rPh>
    <rPh sb="6" eb="8">
      <t>テイチャク</t>
    </rPh>
    <rPh sb="8" eb="10">
      <t>シエン</t>
    </rPh>
    <rPh sb="10" eb="12">
      <t>ジギョウ</t>
    </rPh>
    <rPh sb="13" eb="15">
      <t>ジッシ</t>
    </rPh>
    <rPh sb="17" eb="19">
      <t>バアイ</t>
    </rPh>
    <rPh sb="21" eb="23">
      <t>ジッシ</t>
    </rPh>
    <rPh sb="27" eb="29">
      <t>センタク</t>
    </rPh>
    <phoneticPr fontId="1"/>
  </si>
  <si>
    <t>※着色セル部分を記載してください。青色セルは＜直接入力＞、赤色セルは＜プルダウンメニューから選択＞する形式です。</t>
    <phoneticPr fontId="1"/>
  </si>
  <si>
    <r>
      <t>※金額は全て</t>
    </r>
    <r>
      <rPr>
        <b/>
        <u/>
        <sz val="12"/>
        <color theme="1"/>
        <rFont val="ＭＳ ゴシック"/>
        <family val="3"/>
        <charset val="128"/>
      </rPr>
      <t>税抜き</t>
    </r>
    <r>
      <rPr>
        <b/>
        <sz val="12"/>
        <color theme="1"/>
        <rFont val="ＭＳ ゴシック"/>
        <family val="3"/>
        <charset val="128"/>
      </rPr>
      <t>で記入してください。</t>
    </r>
    <rPh sb="1" eb="3">
      <t>キンガク</t>
    </rPh>
    <rPh sb="4" eb="5">
      <t>スベ</t>
    </rPh>
    <rPh sb="6" eb="8">
      <t>ゼイヌ</t>
    </rPh>
    <rPh sb="10" eb="12">
      <t>キニュウ</t>
    </rPh>
    <phoneticPr fontId="1"/>
  </si>
  <si>
    <t>型式</t>
    <rPh sb="0" eb="2">
      <t>カタシキ</t>
    </rPh>
    <phoneticPr fontId="1"/>
  </si>
  <si>
    <t>（３）上記の介護テクノロジーを導入するにあたり、同じ種別の他の製品と比較したポイントや、選定の決め手となった点を具体的に記載してください。</t>
    <rPh sb="3" eb="5">
      <t>ジョウキ</t>
    </rPh>
    <rPh sb="6" eb="8">
      <t>カイゴ</t>
    </rPh>
    <rPh sb="15" eb="17">
      <t>ドウニュウ</t>
    </rPh>
    <rPh sb="24" eb="25">
      <t>オナ</t>
    </rPh>
    <rPh sb="26" eb="28">
      <t>シュベツ</t>
    </rPh>
    <rPh sb="29" eb="30">
      <t>ホカ</t>
    </rPh>
    <phoneticPr fontId="1"/>
  </si>
  <si>
    <t>比較した他の製品名①</t>
    <rPh sb="0" eb="2">
      <t>ヒカク</t>
    </rPh>
    <rPh sb="4" eb="5">
      <t>タ</t>
    </rPh>
    <rPh sb="6" eb="8">
      <t>セイヒン</t>
    </rPh>
    <phoneticPr fontId="1"/>
  </si>
  <si>
    <t>比較した他の製品名②</t>
    <rPh sb="0" eb="2">
      <t>ヒカク</t>
    </rPh>
    <rPh sb="4" eb="5">
      <t>タ</t>
    </rPh>
    <rPh sb="6" eb="8">
      <t>セイヒン</t>
    </rPh>
    <phoneticPr fontId="1"/>
  </si>
  <si>
    <t>左記取組みの具体的手法や実施に伴って事業所で心がけること、留意する点等を記入してください。</t>
    <rPh sb="0" eb="2">
      <t>サキ</t>
    </rPh>
    <rPh sb="2" eb="4">
      <t>トリク</t>
    </rPh>
    <rPh sb="6" eb="9">
      <t>グタイテキ</t>
    </rPh>
    <rPh sb="9" eb="11">
      <t>シュホウ</t>
    </rPh>
    <rPh sb="12" eb="14">
      <t>ジッシ</t>
    </rPh>
    <rPh sb="15" eb="16">
      <t>トモナ</t>
    </rPh>
    <rPh sb="22" eb="23">
      <t>ココロ</t>
    </rPh>
    <rPh sb="29" eb="31">
      <t>リュウイ</t>
    </rPh>
    <rPh sb="33" eb="34">
      <t>テン</t>
    </rPh>
    <rPh sb="34" eb="35">
      <t>ナド</t>
    </rPh>
    <rPh sb="36" eb="38">
      <t>キニュウ</t>
    </rPh>
    <phoneticPr fontId="1"/>
  </si>
  <si>
    <t>（ア）コンサルティング会社等による業務改善支援を実施する場合</t>
    <rPh sb="11" eb="13">
      <t>カイシャ</t>
    </rPh>
    <rPh sb="13" eb="14">
      <t>ナド</t>
    </rPh>
    <rPh sb="17" eb="21">
      <t>ギョウムカイゼン</t>
    </rPh>
    <rPh sb="21" eb="23">
      <t>シエン</t>
    </rPh>
    <rPh sb="24" eb="26">
      <t>ジッシ</t>
    </rPh>
    <rPh sb="28" eb="30">
      <t>バアイ</t>
    </rPh>
    <phoneticPr fontId="4"/>
  </si>
  <si>
    <t>確認事項</t>
    <rPh sb="0" eb="2">
      <t>カクニン</t>
    </rPh>
    <rPh sb="2" eb="4">
      <t>ジコウ</t>
    </rPh>
    <phoneticPr fontId="1"/>
  </si>
  <si>
    <t>※該当する場合は「はい」を選択すること
生産性向上ガイドラインに基づき、生産性向上に係る支援について知識・経験を有する第三者（コンサルティング会社等）から、本事業による介護テクノロジーの導入に際し、個別の契約に基づき、①事前評価（課題抽出）、②業務改善に係る助言・指導等、③事後評価（導入後の定着支援を含む）等の支援を受けるものである。</t>
    <phoneticPr fontId="1"/>
  </si>
  <si>
    <t>コンサルティング会社等から受ける業務改善支援の具体的な内容</t>
    <rPh sb="8" eb="10">
      <t>カイシャ</t>
    </rPh>
    <rPh sb="10" eb="11">
      <t>ナド</t>
    </rPh>
    <rPh sb="13" eb="14">
      <t>ウ</t>
    </rPh>
    <rPh sb="16" eb="22">
      <t>ギョウムカイゼンシエン</t>
    </rPh>
    <rPh sb="23" eb="26">
      <t>グタイテキ</t>
    </rPh>
    <rPh sb="27" eb="29">
      <t>ナイヨウ</t>
    </rPh>
    <phoneticPr fontId="4"/>
  </si>
  <si>
    <t>（イ）「くまもと介護テクノロジー・業務改善サポートセンター」が実施する研修会を受講する場合</t>
    <rPh sb="8" eb="10">
      <t>カイゴ</t>
    </rPh>
    <rPh sb="17" eb="21">
      <t>ギョウムカイゼン</t>
    </rPh>
    <rPh sb="31" eb="33">
      <t>ジッシ</t>
    </rPh>
    <rPh sb="35" eb="37">
      <t>ケンシュウ</t>
    </rPh>
    <rPh sb="37" eb="38">
      <t>カイ</t>
    </rPh>
    <rPh sb="39" eb="41">
      <t>ジュコウ</t>
    </rPh>
    <rPh sb="43" eb="45">
      <t>バアイ</t>
    </rPh>
    <phoneticPr fontId="4"/>
  </si>
  <si>
    <t>　独立行政法人情報処理推進機構（IPA）が実施する「SECURITY ACTION」の「★一つ星」又は「★★二つ星」のいずれかを宣言する。事業所単位で単一の法人番号を有していない場合には、法人単位として、または事業所の代表者を「個人事業主」として申し込むこと。加えて、個人情報保護の観点から、十分なセキュリティ対策を講じること。
　なお、セキュリティ対策については、最新版の厚生労働省「医療情報システムの安全管理に関するガイドライン」を参考にすること。
（「SECURITY ACTION」対象外の事業所については、同等の対策（一つ星or二つ星）を講じていることを宣言すること。）</t>
    <rPh sb="94" eb="98">
      <t>ホウジンタンイ</t>
    </rPh>
    <rPh sb="245" eb="248">
      <t>タイショウガイ</t>
    </rPh>
    <rPh sb="249" eb="252">
      <t>ジギョウショ</t>
    </rPh>
    <rPh sb="258" eb="260">
      <t>ドウトウ</t>
    </rPh>
    <rPh sb="261" eb="263">
      <t>タイサク</t>
    </rPh>
    <rPh sb="264" eb="265">
      <t>ヒト</t>
    </rPh>
    <rPh sb="266" eb="267">
      <t>ボシ</t>
    </rPh>
    <rPh sb="269" eb="270">
      <t>フタ</t>
    </rPh>
    <rPh sb="271" eb="272">
      <t>ボシ</t>
    </rPh>
    <rPh sb="274" eb="275">
      <t>コウ</t>
    </rPh>
    <rPh sb="282" eb="284">
      <t>センゲン</t>
    </rPh>
    <phoneticPr fontId="4"/>
  </si>
  <si>
    <t>　厚生労働省が発行する以下の資料を参考に業務改善に取り組み、厚生労働省が別途定める様式による業務改善計画を作成すること。
・介護サービス事業における生産性向上に資するガイドライン
・介護サービス事業所におけるICT機器・ソフトウェア導入に関する手引き
・介護ソフトを選定・導入する際のポイント集
・介護ロボットのパッケージ導入モデル
・介護現場で活用されるテクノロジー便覧</t>
    <rPh sb="8" eb="13">
      <t>セイサンセイコウジョウ</t>
    </rPh>
    <rPh sb="26" eb="28">
      <t>カイゴ</t>
    </rPh>
    <rPh sb="49" eb="53">
      <t>コウフヨウリョウ</t>
    </rPh>
    <rPh sb="73" eb="75">
      <t>カイシャ</t>
    </rPh>
    <rPh sb="75" eb="76">
      <t>ナド</t>
    </rPh>
    <rPh sb="79" eb="83">
      <t>ギョウムカイゼン</t>
    </rPh>
    <rPh sb="83" eb="85">
      <t>シエン</t>
    </rPh>
    <rPh sb="97" eb="99">
      <t>カイゴ</t>
    </rPh>
    <rPh sb="106" eb="110">
      <t>ギョウムカイゼン</t>
    </rPh>
    <rPh sb="122" eb="128">
      <t>ギョウムカイゼンシエン</t>
    </rPh>
    <phoneticPr fontId="4"/>
  </si>
  <si>
    <t>　補助を受けた翌年度から３年の間、業務改善計画で定めた内容に対する業務改善効果等を報告すること。（具体的な報告内容や報告方法、報告期限等の詳細については、別途通知する。）</t>
    <rPh sb="49" eb="52">
      <t>グタイテキ</t>
    </rPh>
    <rPh sb="53" eb="55">
      <t>ホウコク</t>
    </rPh>
    <rPh sb="55" eb="57">
      <t>ナイヨウ</t>
    </rPh>
    <rPh sb="58" eb="60">
      <t>ホウコク</t>
    </rPh>
    <rPh sb="60" eb="62">
      <t>ホウホウ</t>
    </rPh>
    <rPh sb="63" eb="65">
      <t>ホウコク</t>
    </rPh>
    <rPh sb="65" eb="67">
      <t>キゲン</t>
    </rPh>
    <rPh sb="67" eb="68">
      <t>ナド</t>
    </rPh>
    <rPh sb="69" eb="71">
      <t>ショウサイ</t>
    </rPh>
    <rPh sb="77" eb="79">
      <t>ベット</t>
    </rPh>
    <rPh sb="79" eb="81">
      <t>ツウチ</t>
    </rPh>
    <phoneticPr fontId="4"/>
  </si>
  <si>
    <t>　「科学的介護情報システム」（Long-term care Information system For Evidence ;LIFE（ライフ））による情報収集に協力すること。</t>
    <phoneticPr fontId="4"/>
  </si>
  <si>
    <t>　厚生労働省等が実施する効果検証事業等に可能な限り協力すること。（厚生労働省等から補助事業者に対して直接協力依頼の打診をする場合がある。）</t>
    <phoneticPr fontId="4"/>
  </si>
  <si>
    <t>移乗支援</t>
    <rPh sb="0" eb="2">
      <t>イジョウ</t>
    </rPh>
    <rPh sb="2" eb="4">
      <t>シエン</t>
    </rPh>
    <phoneticPr fontId="1"/>
  </si>
  <si>
    <t>移動支援</t>
    <rPh sb="0" eb="2">
      <t>イドウ</t>
    </rPh>
    <rPh sb="2" eb="4">
      <t>シエン</t>
    </rPh>
    <phoneticPr fontId="1"/>
  </si>
  <si>
    <t>排泄支援</t>
    <rPh sb="0" eb="2">
      <t>ハイセツ</t>
    </rPh>
    <rPh sb="2" eb="4">
      <t>シエン</t>
    </rPh>
    <phoneticPr fontId="1"/>
  </si>
  <si>
    <t>入浴支援</t>
    <rPh sb="0" eb="2">
      <t>ニュウヨク</t>
    </rPh>
    <rPh sb="2" eb="4">
      <t>シエン</t>
    </rPh>
    <phoneticPr fontId="1"/>
  </si>
  <si>
    <t>見守り・コミュニケーション</t>
    <rPh sb="0" eb="2">
      <t>ミマモ</t>
    </rPh>
    <phoneticPr fontId="1"/>
  </si>
  <si>
    <t>介護業務支援（介護ソフト）</t>
    <rPh sb="0" eb="2">
      <t>カイゴ</t>
    </rPh>
    <rPh sb="2" eb="4">
      <t>ギョウム</t>
    </rPh>
    <rPh sb="4" eb="6">
      <t>シエン</t>
    </rPh>
    <rPh sb="7" eb="9">
      <t>カイゴ</t>
    </rPh>
    <phoneticPr fontId="1"/>
  </si>
  <si>
    <t>介護業務支援（インカム）</t>
    <rPh sb="0" eb="2">
      <t>カイゴ</t>
    </rPh>
    <rPh sb="2" eb="4">
      <t>ギョウム</t>
    </rPh>
    <rPh sb="4" eb="6">
      <t>シエン</t>
    </rPh>
    <phoneticPr fontId="1"/>
  </si>
  <si>
    <t>介護業務支援（介護ソフト及びインカム以外）</t>
    <rPh sb="0" eb="2">
      <t>カイゴ</t>
    </rPh>
    <rPh sb="2" eb="4">
      <t>ギョウム</t>
    </rPh>
    <rPh sb="4" eb="6">
      <t>シエン</t>
    </rPh>
    <rPh sb="7" eb="9">
      <t>カイゴ</t>
    </rPh>
    <rPh sb="12" eb="13">
      <t>オヨ</t>
    </rPh>
    <rPh sb="18" eb="20">
      <t>イガイ</t>
    </rPh>
    <phoneticPr fontId="1"/>
  </si>
  <si>
    <t>機能訓練支援</t>
    <rPh sb="0" eb="2">
      <t>キノウ</t>
    </rPh>
    <rPh sb="2" eb="4">
      <t>クンレン</t>
    </rPh>
    <rPh sb="4" eb="6">
      <t>シエン</t>
    </rPh>
    <phoneticPr fontId="1"/>
  </si>
  <si>
    <t>食事・栄養管理支援</t>
    <rPh sb="0" eb="2">
      <t>ショクジ</t>
    </rPh>
    <rPh sb="3" eb="5">
      <t>エイヨウ</t>
    </rPh>
    <rPh sb="5" eb="7">
      <t>カンリ</t>
    </rPh>
    <rPh sb="7" eb="9">
      <t>シエン</t>
    </rPh>
    <phoneticPr fontId="1"/>
  </si>
  <si>
    <t>認知症生活支援・認知症ケア支援</t>
    <rPh sb="0" eb="3">
      <t>ニンチショウ</t>
    </rPh>
    <rPh sb="3" eb="5">
      <t>セイカツ</t>
    </rPh>
    <rPh sb="5" eb="7">
      <t>シエン</t>
    </rPh>
    <rPh sb="8" eb="11">
      <t>ニンチショウ</t>
    </rPh>
    <rPh sb="13" eb="15">
      <t>シエン</t>
    </rPh>
    <phoneticPr fontId="1"/>
  </si>
  <si>
    <t>その他（バックオフィスソフト）</t>
    <rPh sb="2" eb="3">
      <t>タ</t>
    </rPh>
    <phoneticPr fontId="1"/>
  </si>
  <si>
    <t>その他（バックオフィスソフト以外）</t>
    <rPh sb="2" eb="3">
      <t>タ</t>
    </rPh>
    <rPh sb="14" eb="16">
      <t>イガイ</t>
    </rPh>
    <phoneticPr fontId="1"/>
  </si>
  <si>
    <t>付帯費用又は
介護ソフトの定着支援</t>
    <phoneticPr fontId="1"/>
  </si>
  <si>
    <t>○</t>
  </si>
  <si>
    <t>購入又は
リース</t>
    <rPh sb="0" eb="2">
      <t>コウニュウ</t>
    </rPh>
    <rPh sb="2" eb="3">
      <t>マタ</t>
    </rPh>
    <phoneticPr fontId="1"/>
  </si>
  <si>
    <t>リース</t>
  </si>
  <si>
    <t>総事業費</t>
    <rPh sb="0" eb="4">
      <t>ソウジギョウヒ</t>
    </rPh>
    <phoneticPr fontId="1"/>
  </si>
  <si>
    <t>対象経費</t>
    <rPh sb="0" eb="2">
      <t>タイショウ</t>
    </rPh>
    <rPh sb="2" eb="4">
      <t>ケイヒ</t>
    </rPh>
    <phoneticPr fontId="1"/>
  </si>
  <si>
    <t>通信環境整備</t>
    <rPh sb="0" eb="2">
      <t>ツウシン</t>
    </rPh>
    <rPh sb="2" eb="4">
      <t>カンキョウ</t>
    </rPh>
    <rPh sb="4" eb="6">
      <t>セイビ</t>
    </rPh>
    <phoneticPr fontId="1"/>
  </si>
  <si>
    <t>【４】導入と一体的に行う業務改善支援事業</t>
    <rPh sb="3" eb="5">
      <t>ドウニュウ</t>
    </rPh>
    <rPh sb="6" eb="8">
      <t>イッタイ</t>
    </rPh>
    <rPh sb="8" eb="9">
      <t>テキ</t>
    </rPh>
    <rPh sb="10" eb="11">
      <t>オコナ</t>
    </rPh>
    <rPh sb="12" eb="14">
      <t>ギョウム</t>
    </rPh>
    <rPh sb="14" eb="16">
      <t>カイゼン</t>
    </rPh>
    <rPh sb="16" eb="18">
      <t>シエン</t>
    </rPh>
    <rPh sb="18" eb="20">
      <t>ジギョウ</t>
    </rPh>
    <phoneticPr fontId="1"/>
  </si>
  <si>
    <t>②過去に「熊本県介護職員勤務環境改善支援事業費補助金」の受給実績があるか。
※R8から「熊本県介護テクノロジー定着支援事業費補助金」に名称変更</t>
    <rPh sb="1" eb="3">
      <t>カコ</t>
    </rPh>
    <rPh sb="5" eb="8">
      <t>クマモトケン</t>
    </rPh>
    <rPh sb="8" eb="23">
      <t>カイゴショクインキンムカンキョウカイゼンシエンジギョウヒ</t>
    </rPh>
    <rPh sb="23" eb="26">
      <t>ホジョキン</t>
    </rPh>
    <rPh sb="28" eb="30">
      <t>ジュキュウ</t>
    </rPh>
    <rPh sb="30" eb="32">
      <t>ジッセキ</t>
    </rPh>
    <rPh sb="44" eb="47">
      <t>クマモトケン</t>
    </rPh>
    <rPh sb="67" eb="69">
      <t>メイショウ</t>
    </rPh>
    <rPh sb="69" eb="71">
      <t>ヘンコウ</t>
    </rPh>
    <phoneticPr fontId="3"/>
  </si>
  <si>
    <t>台数チェック：</t>
    <rPh sb="0" eb="2">
      <t>ダイスウ</t>
    </rPh>
    <phoneticPr fontId="1"/>
  </si>
  <si>
    <t>【記載例】</t>
    <rPh sb="1" eb="3">
      <t>キサイ</t>
    </rPh>
    <rPh sb="3" eb="4">
      <t>レイ</t>
    </rPh>
    <phoneticPr fontId="1"/>
  </si>
  <si>
    <t>～～～～～～～～～～～～～～～～～～～～～～～～～～～～～～～～～～～～～～～～～～～～～～～～～～～～～～～～～～～</t>
    <phoneticPr fontId="1"/>
  </si>
  <si>
    <t>見守りカメラ○○○</t>
    <phoneticPr fontId="1"/>
  </si>
  <si>
    <t>○○-○○○</t>
    <phoneticPr fontId="1"/>
  </si>
  <si>
    <t>○○○株式会社</t>
    <phoneticPr fontId="1"/>
  </si>
  <si>
    <t>○○○リフト</t>
    <phoneticPr fontId="1"/>
  </si>
  <si>
    <t>株式会社○○○</t>
    <phoneticPr fontId="1"/>
  </si>
  <si>
    <t>○○○ソフト</t>
    <phoneticPr fontId="1"/>
  </si>
  <si>
    <t>○○○○の実施</t>
    <rPh sb="5" eb="7">
      <t>ジッシ</t>
    </rPh>
    <phoneticPr fontId="1"/>
  </si>
  <si>
    <t>○○○○の実施</t>
    <phoneticPr fontId="1"/>
  </si>
  <si>
    <t>～～～～～～～～～～～～～～～～～～～～～～～～～～～～～～～～～～～～～～～～～～～～～～～～～～～～～～～～～～～～～～～～～～～～～～～～～～～～～～～～～～～～～～～～～～～～～～～～～～～～～～～～～～～～～～～～～～～～～～</t>
    <phoneticPr fontId="1"/>
  </si>
  <si>
    <t>② 介護時間の軽減</t>
  </si>
  <si>
    <t>夜間の訪室回数の削減</t>
    <rPh sb="0" eb="2">
      <t>ヤカン</t>
    </rPh>
    <rPh sb="3" eb="5">
      <t>ホウシツ</t>
    </rPh>
    <rPh sb="5" eb="7">
      <t>カイスウ</t>
    </rPh>
    <rPh sb="8" eb="10">
      <t>サクゲン</t>
    </rPh>
    <phoneticPr fontId="1"/>
  </si>
  <si>
    <t>○○</t>
    <phoneticPr fontId="1"/>
  </si>
  <si>
    <t>①　～～～～～～～～～～～～～～～～～～～～～～～～～～～～～～～～～～～～～～～～～～～～～
②　～～～～～～～～～～～～～～～～～～～～～～～～～～～～～～～～～～～～～～～～～～～～～
③　～～～～～～～～～～～～～～～～～～～～～～～～～～～～～～～～～～～～～～～～～～～～～
④　～～～～～～～～～～～～～～～～～～～～～～～～～～～～～～～～～～～～～～～～～～～～～</t>
    <phoneticPr fontId="1"/>
  </si>
  <si>
    <r>
      <t xml:space="preserve">※補助事業者は次の項目を全て満たすことを要件とするため、全てについて誓約し、「はい」を選択すること。
</t>
    </r>
    <r>
      <rPr>
        <b/>
        <u/>
        <sz val="10"/>
        <rFont val="ＭＳ Ｐゴシック"/>
        <family val="3"/>
        <charset val="128"/>
      </rPr>
      <t>　（すべてに同意しないと、補助金の交付を受けることができません。）</t>
    </r>
    <rPh sb="1" eb="3">
      <t>ホジョ</t>
    </rPh>
    <rPh sb="3" eb="6">
      <t>ジギョウシャ</t>
    </rPh>
    <rPh sb="7" eb="8">
      <t>ツギ</t>
    </rPh>
    <rPh sb="9" eb="11">
      <t>コウモク</t>
    </rPh>
    <rPh sb="12" eb="13">
      <t>スベ</t>
    </rPh>
    <rPh sb="14" eb="15">
      <t>ミ</t>
    </rPh>
    <rPh sb="20" eb="22">
      <t>ヨウケン</t>
    </rPh>
    <rPh sb="28" eb="29">
      <t>スベ</t>
    </rPh>
    <rPh sb="34" eb="36">
      <t>セイヤク</t>
    </rPh>
    <rPh sb="43" eb="45">
      <t>センタク</t>
    </rPh>
    <rPh sb="57" eb="59">
      <t>ドウイ</t>
    </rPh>
    <rPh sb="64" eb="66">
      <t>ホジョ</t>
    </rPh>
    <rPh sb="66" eb="67">
      <t>キン</t>
    </rPh>
    <rPh sb="68" eb="70">
      <t>コウフ</t>
    </rPh>
    <rPh sb="71" eb="72">
      <t>ウ</t>
    </rPh>
    <phoneticPr fontId="4"/>
  </si>
  <si>
    <r>
      <t>　本補助金の交付を受けた場合は、熊本県が設置する「くまもと介護テクノロジー・業務改善サポートセンター」における個別支援等のために、補助金の受給に関する情報を当該センターへ提供することに同意すること。
　また、　</t>
    </r>
    <r>
      <rPr>
        <b/>
        <sz val="10"/>
        <rFont val="ＭＳ Ｐゴシック"/>
        <family val="3"/>
        <charset val="128"/>
      </rPr>
      <t>「くまもと介護テクノロジー・業務改善サポートセンター」から要請があった場合、</t>
    </r>
    <r>
      <rPr>
        <b/>
        <u/>
        <sz val="10"/>
        <rFont val="ＭＳ Ｐゴシック"/>
        <family val="3"/>
        <charset val="128"/>
      </rPr>
      <t>他の事業所からの見学等※に可能な限り協力すること。</t>
    </r>
    <r>
      <rPr>
        <sz val="10"/>
        <rFont val="ＭＳ Ｐゴシック"/>
        <family val="3"/>
        <charset val="128"/>
      </rPr>
      <t xml:space="preserve">
</t>
    </r>
    <r>
      <rPr>
        <sz val="10"/>
        <color rgb="FFFF0000"/>
        <rFont val="ＭＳ Ｐゴシック"/>
        <family val="3"/>
        <charset val="128"/>
      </rPr>
      <t>　※　例）見守り機器や業務支援機器等を日中及び夜間に活用している様子の見学や、移乗支援ロボットの操作体験等</t>
    </r>
    <rPh sb="2" eb="5">
      <t>ホジョキン</t>
    </rPh>
    <rPh sb="6" eb="8">
      <t>コウフ</t>
    </rPh>
    <rPh sb="9" eb="10">
      <t>ウ</t>
    </rPh>
    <rPh sb="12" eb="14">
      <t>バアイ</t>
    </rPh>
    <rPh sb="55" eb="57">
      <t>コベツ</t>
    </rPh>
    <rPh sb="57" eb="59">
      <t>シエン</t>
    </rPh>
    <rPh sb="59" eb="60">
      <t>トウ</t>
    </rPh>
    <rPh sb="65" eb="68">
      <t>ホジョキン</t>
    </rPh>
    <rPh sb="69" eb="71">
      <t>ジュキュウ</t>
    </rPh>
    <rPh sb="72" eb="73">
      <t>カン</t>
    </rPh>
    <rPh sb="75" eb="77">
      <t>ジョウホウ</t>
    </rPh>
    <rPh sb="78" eb="80">
      <t>トウガイ</t>
    </rPh>
    <rPh sb="85" eb="87">
      <t>テイキョウ</t>
    </rPh>
    <rPh sb="92" eb="94">
      <t>ドウイ</t>
    </rPh>
    <rPh sb="172" eb="173">
      <t>レイ</t>
    </rPh>
    <rPh sb="174" eb="176">
      <t>ミマモ</t>
    </rPh>
    <rPh sb="177" eb="179">
      <t>キキ</t>
    </rPh>
    <rPh sb="180" eb="182">
      <t>ギョウム</t>
    </rPh>
    <rPh sb="182" eb="184">
      <t>シエン</t>
    </rPh>
    <rPh sb="184" eb="186">
      <t>キキ</t>
    </rPh>
    <rPh sb="186" eb="187">
      <t>トウ</t>
    </rPh>
    <rPh sb="188" eb="190">
      <t>ニッチュウ</t>
    </rPh>
    <rPh sb="190" eb="191">
      <t>オヨ</t>
    </rPh>
    <rPh sb="192" eb="194">
      <t>ヤカン</t>
    </rPh>
    <rPh sb="195" eb="197">
      <t>カツヨウ</t>
    </rPh>
    <rPh sb="201" eb="203">
      <t>ヨウス</t>
    </rPh>
    <rPh sb="204" eb="206">
      <t>ケンガク</t>
    </rPh>
    <rPh sb="208" eb="210">
      <t>イジョウ</t>
    </rPh>
    <rPh sb="210" eb="212">
      <t>シエン</t>
    </rPh>
    <rPh sb="217" eb="219">
      <t>ソウサ</t>
    </rPh>
    <rPh sb="219" eb="221">
      <t>タイケン</t>
    </rPh>
    <rPh sb="221" eb="222">
      <t>トウ</t>
    </rPh>
    <phoneticPr fontId="4"/>
  </si>
  <si>
    <t>導入前</t>
    <rPh sb="0" eb="2">
      <t>ドウニュウ</t>
    </rPh>
    <rPh sb="2" eb="3">
      <t>マエ</t>
    </rPh>
    <phoneticPr fontId="1"/>
  </si>
  <si>
    <t>導入時（直後）</t>
    <rPh sb="0" eb="2">
      <t>ドウニュウ</t>
    </rPh>
    <rPh sb="2" eb="3">
      <t>ジ</t>
    </rPh>
    <rPh sb="4" eb="6">
      <t>チョクゴ</t>
    </rPh>
    <phoneticPr fontId="1"/>
  </si>
  <si>
    <t>導入後（３ヶ月後）</t>
    <rPh sb="0" eb="2">
      <t>ドウニュウ</t>
    </rPh>
    <rPh sb="2" eb="3">
      <t>ゴ</t>
    </rPh>
    <rPh sb="6" eb="7">
      <t>ゲツ</t>
    </rPh>
    <rPh sb="7" eb="8">
      <t>ゴ</t>
    </rPh>
    <phoneticPr fontId="1"/>
  </si>
  <si>
    <t>導入後（６ヶ月後）</t>
    <rPh sb="0" eb="2">
      <t>ドウニュウ</t>
    </rPh>
    <rPh sb="2" eb="3">
      <t>ゴ</t>
    </rPh>
    <rPh sb="6" eb="7">
      <t>ゲツ</t>
    </rPh>
    <rPh sb="7" eb="8">
      <t>ゴ</t>
    </rPh>
    <phoneticPr fontId="1"/>
  </si>
  <si>
    <t>（６）今回、機器を導入・活用しても、なお残る課題、今後、生産性向上（業務改善）に向けて取り組みたいことがあれば教えてください。</t>
    <rPh sb="3" eb="5">
      <t>コンカイ</t>
    </rPh>
    <rPh sb="6" eb="8">
      <t>キキ</t>
    </rPh>
    <rPh sb="9" eb="11">
      <t>ドウニュウ</t>
    </rPh>
    <rPh sb="12" eb="14">
      <t>カツヨウ</t>
    </rPh>
    <rPh sb="20" eb="21">
      <t>ノコ</t>
    </rPh>
    <rPh sb="22" eb="24">
      <t>カダイ</t>
    </rPh>
    <rPh sb="25" eb="27">
      <t>コンゴ</t>
    </rPh>
    <rPh sb="28" eb="31">
      <t>セイサンセイ</t>
    </rPh>
    <rPh sb="31" eb="33">
      <t>コウジョウ</t>
    </rPh>
    <rPh sb="34" eb="36">
      <t>ギョウム</t>
    </rPh>
    <rPh sb="36" eb="38">
      <t>カイゼン</t>
    </rPh>
    <rPh sb="40" eb="41">
      <t>ム</t>
    </rPh>
    <rPh sb="43" eb="44">
      <t>ト</t>
    </rPh>
    <rPh sb="45" eb="46">
      <t>ク</t>
    </rPh>
    <rPh sb="55" eb="56">
      <t>オシ</t>
    </rPh>
    <phoneticPr fontId="1"/>
  </si>
  <si>
    <t>見守り△△△カメラ</t>
    <rPh sb="0" eb="2">
      <t>ミマモ</t>
    </rPh>
    <phoneticPr fontId="1"/>
  </si>
  <si>
    <t>リフト△△△</t>
    <phoneticPr fontId="1"/>
  </si>
  <si>
    <t>△△△ソフト</t>
    <phoneticPr fontId="1"/>
  </si>
  <si>
    <t>見守り□□□カメラ</t>
    <phoneticPr fontId="1"/>
  </si>
  <si>
    <t>□□□ソフト</t>
    <phoneticPr fontId="1"/>
  </si>
  <si>
    <t>□□□リフト</t>
    <phoneticPr fontId="1"/>
  </si>
  <si>
    <t>https://www.mhlw.go.jp/stf/kaigo-seisansei-information.html</t>
    <phoneticPr fontId="1"/>
  </si>
  <si>
    <r>
      <t>介護テクノロジーは導入するだけでなく、</t>
    </r>
    <r>
      <rPr>
        <b/>
        <u/>
        <sz val="11"/>
        <rFont val="ＭＳ Ｐゴシック"/>
        <family val="3"/>
        <charset val="128"/>
      </rPr>
      <t>現場に定着（日常的に活用）させることが重要</t>
    </r>
    <r>
      <rPr>
        <sz val="11"/>
        <rFont val="ＭＳ Ｐゴシック"/>
        <family val="3"/>
        <charset val="128"/>
      </rPr>
      <t>です。
そのために、今回導入する機器等の定着に向けて事業所が取り組むことを、実施時期等を含めて具体的に記載してください。
なお、</t>
    </r>
    <r>
      <rPr>
        <u/>
        <sz val="11"/>
        <rFont val="ＭＳ Ｐゴシック"/>
        <family val="3"/>
        <charset val="128"/>
      </rPr>
      <t>記載するにあたって、厚生労働省が発行する「介護サービス事業における生産性向上に資するガイドライン」を参考にしてください。</t>
    </r>
    <rPh sb="0" eb="2">
      <t>カイゴ</t>
    </rPh>
    <rPh sb="9" eb="11">
      <t>ドウニュウ</t>
    </rPh>
    <rPh sb="19" eb="21">
      <t>ゲンバ</t>
    </rPh>
    <rPh sb="22" eb="24">
      <t>テイチャク</t>
    </rPh>
    <rPh sb="25" eb="27">
      <t>ニチジョウ</t>
    </rPh>
    <rPh sb="27" eb="28">
      <t>テキ</t>
    </rPh>
    <rPh sb="29" eb="31">
      <t>カツヨウ</t>
    </rPh>
    <rPh sb="38" eb="40">
      <t>ジュウヨウ</t>
    </rPh>
    <rPh sb="50" eb="52">
      <t>コンカイ</t>
    </rPh>
    <rPh sb="52" eb="54">
      <t>ドウニュウ</t>
    </rPh>
    <rPh sb="56" eb="58">
      <t>キキ</t>
    </rPh>
    <rPh sb="58" eb="59">
      <t>トウ</t>
    </rPh>
    <rPh sb="60" eb="62">
      <t>テイチャク</t>
    </rPh>
    <rPh sb="63" eb="64">
      <t>ム</t>
    </rPh>
    <rPh sb="66" eb="69">
      <t>ジギョウショ</t>
    </rPh>
    <rPh sb="104" eb="106">
      <t>キサイ</t>
    </rPh>
    <rPh sb="114" eb="119">
      <t>コウセイロウドウショウ</t>
    </rPh>
    <rPh sb="120" eb="122">
      <t>ハッコウ</t>
    </rPh>
    <rPh sb="125" eb="127">
      <t>カイゴ</t>
    </rPh>
    <phoneticPr fontId="1"/>
  </si>
  <si>
    <t>※厚生労働省「介護サービス事業における生産性向上に資するガイドライン」</t>
    <rPh sb="1" eb="6">
      <t>コウセイロウドウショウ</t>
    </rPh>
    <phoneticPr fontId="1"/>
  </si>
  <si>
    <r>
      <t xml:space="preserve">補助所要額
I（H×◎）
</t>
    </r>
    <r>
      <rPr>
        <sz val="10"/>
        <rFont val="ＭＳ ゴシック"/>
        <family val="3"/>
        <charset val="128"/>
      </rPr>
      <t>〈千円未満切り捨て〉</t>
    </r>
    <rPh sb="0" eb="2">
      <t>ホジョ</t>
    </rPh>
    <rPh sb="2" eb="5">
      <t>ショヨウガク</t>
    </rPh>
    <rPh sb="14" eb="16">
      <t>センエン</t>
    </rPh>
    <rPh sb="16" eb="18">
      <t>ミマン</t>
    </rPh>
    <rPh sb="18" eb="19">
      <t>キ</t>
    </rPh>
    <rPh sb="20" eb="21">
      <t>ス</t>
    </rPh>
    <phoneticPr fontId="1"/>
  </si>
  <si>
    <t>【４】補助金等計算書から転記</t>
    <rPh sb="3" eb="6">
      <t>ホジョキン</t>
    </rPh>
    <rPh sb="6" eb="7">
      <t>トウ</t>
    </rPh>
    <rPh sb="7" eb="9">
      <t>ケイサン</t>
    </rPh>
    <rPh sb="9" eb="10">
      <t>ショ</t>
    </rPh>
    <rPh sb="12" eb="14">
      <t>テンキ</t>
    </rPh>
    <phoneticPr fontId="1"/>
  </si>
  <si>
    <t>自動計算</t>
    <rPh sb="0" eb="4">
      <t>ジドウケイサン</t>
    </rPh>
    <phoneticPr fontId="1"/>
  </si>
  <si>
    <t>【１】基本事項から転記</t>
    <rPh sb="3" eb="7">
      <t>キホンジコウ</t>
    </rPh>
    <rPh sb="9" eb="11">
      <t>テンキ</t>
    </rPh>
    <phoneticPr fontId="1"/>
  </si>
  <si>
    <r>
      <t>①</t>
    </r>
    <r>
      <rPr>
        <u/>
        <sz val="11"/>
        <rFont val="ＭＳ Ｐゴシック"/>
        <family val="3"/>
        <charset val="128"/>
      </rPr>
      <t>導入１年後</t>
    </r>
    <r>
      <rPr>
        <sz val="11"/>
        <rFont val="ＭＳ Ｐゴシック"/>
        <family val="3"/>
        <charset val="128"/>
      </rPr>
      <t>の達成すべき目標（数値を用いて、具体的に記載してください）※行が不足する場合は追加しても構いません</t>
    </r>
    <rPh sb="1" eb="3">
      <t>ドウニュウ</t>
    </rPh>
    <rPh sb="4" eb="6">
      <t>ネンゴ</t>
    </rPh>
    <rPh sb="7" eb="9">
      <t>タッセイ</t>
    </rPh>
    <rPh sb="12" eb="14">
      <t>モクヒョウ</t>
    </rPh>
    <rPh sb="36" eb="37">
      <t>ギョウ</t>
    </rPh>
    <rPh sb="38" eb="40">
      <t>フソク</t>
    </rPh>
    <rPh sb="42" eb="44">
      <t>バアイ</t>
    </rPh>
    <rPh sb="45" eb="47">
      <t>ツイカ</t>
    </rPh>
    <rPh sb="50" eb="51">
      <t>カマ</t>
    </rPh>
    <phoneticPr fontId="1"/>
  </si>
  <si>
    <t>　行政書士又は行政書士法人でない者が、申請者から報酬（※）を得て本補助金に係る申請書類等を作成した場合は、行政書士法違反となり、同法の規定により、１年以下の拘禁刑又は１００万円以下の罰金に処されることがある。（他の法律に別段の定めがある場合は除く。）
　※「商品代金」や「手数料」、「コンサルタント料」等のいかなる名目によるかを問わない</t>
    <rPh sb="1" eb="3">
      <t>ギョウセイ</t>
    </rPh>
    <rPh sb="3" eb="5">
      <t>ショシ</t>
    </rPh>
    <rPh sb="129" eb="131">
      <t>ショウヒン</t>
    </rPh>
    <rPh sb="131" eb="133">
      <t>ダイキン</t>
    </rPh>
    <phoneticPr fontId="1"/>
  </si>
  <si>
    <t>※補助金の交付を受ける場合は、（ア）・（イ）いずれかを必ず実施する必要がある。</t>
    <rPh sb="1" eb="4">
      <t>ホジョキン</t>
    </rPh>
    <rPh sb="5" eb="7">
      <t>コウフ</t>
    </rPh>
    <rPh sb="8" eb="9">
      <t>ウ</t>
    </rPh>
    <rPh sb="11" eb="13">
      <t>バアイ</t>
    </rPh>
    <rPh sb="27" eb="28">
      <t>カナラ</t>
    </rPh>
    <rPh sb="29" eb="31">
      <t>ジッシ</t>
    </rPh>
    <rPh sb="33" eb="35">
      <t>ヒツヨウ</t>
    </rPh>
    <phoneticPr fontId="4"/>
  </si>
  <si>
    <t>※該当する場合は「はい」を選択すること
当該第三者（コンサルティング会社等）は、本事業の実施や個別の契約がなければ、本事業を実施する介護事業所（申請者）に対して業務改善支援を行う立場になりえない事業者であり、メーカーや販売店等による機器の操作説明ではない。</t>
    <rPh sb="1" eb="3">
      <t>トウガイ</t>
    </rPh>
    <rPh sb="3" eb="6">
      <t>ダイサンシャ</t>
    </rPh>
    <rPh sb="15" eb="17">
      <t>カイシャ</t>
    </rPh>
    <rPh sb="17" eb="18">
      <t>トウ</t>
    </rPh>
    <rPh sb="21" eb="24">
      <t>ホンジギョウ</t>
    </rPh>
    <rPh sb="25" eb="27">
      <t>ジッシ</t>
    </rPh>
    <rPh sb="28" eb="30">
      <t>コベツ</t>
    </rPh>
    <rPh sb="31" eb="33">
      <t>ケイヤク</t>
    </rPh>
    <rPh sb="39" eb="42">
      <t>ホンジギョウ</t>
    </rPh>
    <rPh sb="43" eb="45">
      <t>ジッシ</t>
    </rPh>
    <rPh sb="47" eb="49">
      <t>カイゴ</t>
    </rPh>
    <rPh sb="49" eb="52">
      <t>ジギョウショ</t>
    </rPh>
    <rPh sb="53" eb="56">
      <t>シンセイシャ</t>
    </rPh>
    <rPh sb="58" eb="59">
      <t>タイ</t>
    </rPh>
    <rPh sb="61" eb="65">
      <t>ギョウムカイゼン</t>
    </rPh>
    <rPh sb="65" eb="67">
      <t>シエン</t>
    </rPh>
    <rPh sb="68" eb="69">
      <t>オコナ</t>
    </rPh>
    <rPh sb="70" eb="72">
      <t>タチバ</t>
    </rPh>
    <rPh sb="78" eb="81">
      <t>ジギョウシャ</t>
    </rPh>
    <rPh sb="90" eb="93">
      <t>ハンバイテン</t>
    </rPh>
    <rPh sb="93" eb="94">
      <t>ナド</t>
    </rPh>
    <rPh sb="97" eb="99">
      <t>キキ</t>
    </rPh>
    <rPh sb="100" eb="102">
      <t>ソウサ</t>
    </rPh>
    <rPh sb="102" eb="104">
      <t>セツメイ</t>
    </rPh>
    <phoneticPr fontId="4"/>
  </si>
  <si>
    <r>
      <t>　交付要項第４条（１）に掲げるサービスを行う事業所については、</t>
    </r>
    <r>
      <rPr>
        <b/>
        <u/>
        <sz val="10"/>
        <rFont val="ＭＳ Ｐゴシック"/>
        <family val="3"/>
        <charset val="128"/>
      </rPr>
      <t>交付申請の提出時（令和８年８月予定）まで</t>
    </r>
    <r>
      <rPr>
        <sz val="10"/>
        <rFont val="ＭＳ Ｐゴシック"/>
        <family val="3"/>
        <charset val="128"/>
      </rPr>
      <t>に、国が法令で定める「利用者の安全並びに介護サービスの質の確保及び職員の負担軽減に資する方策を検討するための委員会」（名称は問わない。）を設置する。
（交付要項第４条（１）に掲げるサービスでない場合、「対象のサービスでない」を選択してください。）</t>
    </r>
    <rPh sb="5" eb="6">
      <t>ダイ</t>
    </rPh>
    <rPh sb="7" eb="8">
      <t>ジョウ</t>
    </rPh>
    <rPh sb="12" eb="13">
      <t>カカ</t>
    </rPh>
    <rPh sb="20" eb="21">
      <t>オコナ</t>
    </rPh>
    <rPh sb="22" eb="25">
      <t>ジギョウショ</t>
    </rPh>
    <rPh sb="31" eb="35">
      <t>コウフシンセイ</t>
    </rPh>
    <rPh sb="36" eb="38">
      <t>テイシュツ</t>
    </rPh>
    <rPh sb="38" eb="39">
      <t>ジ</t>
    </rPh>
    <rPh sb="40" eb="42">
      <t>レイワ</t>
    </rPh>
    <rPh sb="43" eb="44">
      <t>ネン</t>
    </rPh>
    <rPh sb="45" eb="46">
      <t>ガツ</t>
    </rPh>
    <rPh sb="46" eb="48">
      <t>ヨテイ</t>
    </rPh>
    <rPh sb="53" eb="54">
      <t>クニ</t>
    </rPh>
    <rPh sb="55" eb="57">
      <t>ホウレイ</t>
    </rPh>
    <rPh sb="58" eb="59">
      <t>サダ</t>
    </rPh>
    <rPh sb="62" eb="65">
      <t>リヨウシャ</t>
    </rPh>
    <rPh sb="71" eb="73">
      <t>カイゴ</t>
    </rPh>
    <rPh sb="78" eb="79">
      <t>シツ</t>
    </rPh>
    <rPh sb="80" eb="82">
      <t>カクホ</t>
    </rPh>
    <rPh sb="82" eb="83">
      <t>オヨ</t>
    </rPh>
    <rPh sb="84" eb="86">
      <t>ショクイン</t>
    </rPh>
    <rPh sb="87" eb="91">
      <t>フタンケイゲン</t>
    </rPh>
    <rPh sb="92" eb="93">
      <t>シ</t>
    </rPh>
    <rPh sb="95" eb="97">
      <t>ホウサク</t>
    </rPh>
    <rPh sb="98" eb="100">
      <t>ケントウ</t>
    </rPh>
    <rPh sb="105" eb="108">
      <t>イインカイ</t>
    </rPh>
    <rPh sb="110" eb="112">
      <t>メイショウ</t>
    </rPh>
    <rPh sb="113" eb="114">
      <t>ト</t>
    </rPh>
    <rPh sb="120" eb="122">
      <t>セッチ</t>
    </rPh>
    <rPh sb="127" eb="129">
      <t>コウフ</t>
    </rPh>
    <rPh sb="129" eb="131">
      <t>ヨウコウ</t>
    </rPh>
    <rPh sb="131" eb="132">
      <t>ダイ</t>
    </rPh>
    <rPh sb="137" eb="138">
      <t>カカ</t>
    </rPh>
    <rPh sb="147" eb="149">
      <t>バアイ</t>
    </rPh>
    <rPh sb="151" eb="153">
      <t>タイショウ</t>
    </rPh>
    <rPh sb="163" eb="165">
      <t>センタク</t>
    </rPh>
    <phoneticPr fontId="4"/>
  </si>
  <si>
    <t>＜交付要項第4条（１）に掲げるサービス＞
短期入所生活介護、短期入所療養介護、特定施設入居者生活介護、小規模多機能型居宅介護、認知症対応型共同生活介護、地域密着型特定施設入居者生活介護、複合型サービス（看護小規模多機能型居宅介護）、地域密着型介護老人福祉施設、介護老人福祉施設、介護老人保健施設、介護医療院、介護予防短期入所生活介護、介護予防短期入所療養介護、介護予防特定施設入居者生活介護、介護予防小規模多機能型居宅介護、介護予防認知症対応型共同生活介護</t>
    <rPh sb="1" eb="3">
      <t>コウフ</t>
    </rPh>
    <rPh sb="3" eb="5">
      <t>ヨウコウ</t>
    </rPh>
    <rPh sb="5" eb="6">
      <t>ダイ</t>
    </rPh>
    <rPh sb="7" eb="8">
      <t>ジョウ</t>
    </rPh>
    <rPh sb="12" eb="13">
      <t>カカ</t>
    </rPh>
    <phoneticPr fontId="4"/>
  </si>
  <si>
    <t>　介護事業所の生産性向上に向けた課題解決につなげ、介護テクノロジーの活用を継続的に行うため、交付要項別表４の「（ア）コンサルティング会社等による業務改善支援」又は「（イ）「くまもと介護テクノロジー・業務改善サポートセンター」による業務改善支援」のいずれかを受けること。</t>
    <rPh sb="7" eb="12">
      <t>セイサンセイコウジョウ</t>
    </rPh>
    <rPh sb="25" eb="27">
      <t>カイゴ</t>
    </rPh>
    <rPh sb="34" eb="36">
      <t>カツヨウ</t>
    </rPh>
    <rPh sb="66" eb="68">
      <t>カイシャ</t>
    </rPh>
    <rPh sb="68" eb="69">
      <t>ナド</t>
    </rPh>
    <rPh sb="72" eb="76">
      <t>ギョウムカイゼン</t>
    </rPh>
    <rPh sb="76" eb="78">
      <t>シエン</t>
    </rPh>
    <rPh sb="90" eb="92">
      <t>カイゴ</t>
    </rPh>
    <rPh sb="99" eb="103">
      <t>ギョウムカイゼン</t>
    </rPh>
    <rPh sb="115" eb="121">
      <t>ギョウムカイゼンシエン</t>
    </rPh>
    <phoneticPr fontId="4"/>
  </si>
  <si>
    <t>＜交付要項第4条（２）に掲げるサービス＞
訪問介護、訪問入浴介護、訪問看護、訪問リハビリテーション、通所介護、通所リハビリテーション、福祉用具貸与、居宅療養管理指導、短期入所生活介護、短期入所療養介護、居宅療養管理指導、夜間対応型訪問介護、定期巡回・随時対応型訪問介護看護、認知症対応型通所介護、地域密着型通所介護、小規模多機能型居宅介護、看護小規模多機能型居宅介護、特定施設入居者生活介護（短期利用）、地域密着型特定施設入居者生活介護（短期利用）、認知症対応型共同生活介護（短期利用）、居宅介護支援、介護予防訪問入浴介護、介護予防訪問看護、介護予防訪問リハビリテーション、介護予防通所リハビリテーション、介護予防福祉用具貸与、介護予防短期入所生活介護、介護予防短期入所療養介護（介護老人保健施設）、介護予防短期入所療養介護（介護療養型医療施設等）、介護予防短期入所療養介護（介護医療院）、介護予防居宅療養管理指導、介護予防認知症対応型通所介護、介護予防小規模多機能型居宅介護、介護予防小規模多機能型居宅介護（短期利用）、介護予防認知症対応型共同生活介護（短期利用）、介護予防支援、訪問型サービス（みなし）、訪問型サービス（独自）、訪問型サービス（独自／定率）、訪問型サービス（独自／定額）、通所型サービス（みなし）、通所型サービス（独自）、通所型サービス（独自／定率）、通所型サービス（独自／定額）</t>
    <rPh sb="1" eb="3">
      <t>コウフ</t>
    </rPh>
    <rPh sb="3" eb="5">
      <t>ヨウコウ</t>
    </rPh>
    <rPh sb="5" eb="6">
      <t>ダイ</t>
    </rPh>
    <rPh sb="7" eb="8">
      <t>ジョウ</t>
    </rPh>
    <rPh sb="12" eb="13">
      <t>カカ</t>
    </rPh>
    <phoneticPr fontId="4"/>
  </si>
  <si>
    <t>ケアプラン</t>
    <phoneticPr fontId="1"/>
  </si>
  <si>
    <t>事業所名</t>
    <rPh sb="0" eb="3">
      <t>ジギョウショ</t>
    </rPh>
    <rPh sb="3" eb="4">
      <t>メイ</t>
    </rPh>
    <phoneticPr fontId="1"/>
  </si>
  <si>
    <t>○○○、△△△、□□□を比べた場合、本施設における○○○○という課題には、◇◇◇◇という機能が適していると考えられるため、○○○を選定した。</t>
    <rPh sb="12" eb="13">
      <t>クラ</t>
    </rPh>
    <rPh sb="15" eb="17">
      <t>バアイ</t>
    </rPh>
    <rPh sb="18" eb="19">
      <t>ホン</t>
    </rPh>
    <rPh sb="19" eb="21">
      <t>シセツ</t>
    </rPh>
    <rPh sb="32" eb="34">
      <t>カダイ</t>
    </rPh>
    <rPh sb="44" eb="46">
      <t>キノウ</t>
    </rPh>
    <rPh sb="47" eb="48">
      <t>テキ</t>
    </rPh>
    <rPh sb="53" eb="54">
      <t>カンガ</t>
    </rPh>
    <rPh sb="65" eb="67">
      <t>センテイ</t>
    </rPh>
    <phoneticPr fontId="1"/>
  </si>
  <si>
    <t>○○○、△△△、□□□を比べた場合、本施設における○○○○という課題には、◇◇◇◇という機能が適していると考えられるため、○○○を選定した。</t>
    <phoneticPr fontId="1"/>
  </si>
  <si>
    <r>
      <t xml:space="preserve">令和８年度熊本県介護テクノロジー定着支援事業費補助金　事業計画書
</t>
    </r>
    <r>
      <rPr>
        <b/>
        <sz val="12"/>
        <color rgb="FFFF0000"/>
        <rFont val="ＭＳ Ｐゴシック"/>
        <family val="3"/>
        <charset val="128"/>
      </rPr>
      <t>【介護テクノロジー等の導入支援事業】</t>
    </r>
    <rPh sb="0" eb="2">
      <t>レイワ</t>
    </rPh>
    <rPh sb="3" eb="5">
      <t>ネンド</t>
    </rPh>
    <rPh sb="5" eb="8">
      <t>クマモトケン</t>
    </rPh>
    <rPh sb="8" eb="10">
      <t>カイゴ</t>
    </rPh>
    <rPh sb="16" eb="18">
      <t>テイチャク</t>
    </rPh>
    <rPh sb="18" eb="20">
      <t>シエン</t>
    </rPh>
    <rPh sb="20" eb="23">
      <t>ジギョウヒ</t>
    </rPh>
    <rPh sb="22" eb="23">
      <t>ヒ</t>
    </rPh>
    <rPh sb="23" eb="26">
      <t>ホジョキン</t>
    </rPh>
    <rPh sb="27" eb="32">
      <t>ジギョウケイカクショ</t>
    </rPh>
    <phoneticPr fontId="3"/>
  </si>
  <si>
    <t>③ 【8月（日程調整中）】に開催予定の研修会を受講する</t>
    <phoneticPr fontId="1"/>
  </si>
  <si>
    <r>
      <t>　交付要項第４条（２）に掲げるサービスを行う事業所については、</t>
    </r>
    <r>
      <rPr>
        <b/>
        <u/>
        <sz val="10"/>
        <rFont val="ＭＳ Ｐゴシック"/>
        <family val="3"/>
        <charset val="128"/>
      </rPr>
      <t>実績報告の提出時（令和９年１月末）</t>
    </r>
    <r>
      <rPr>
        <sz val="10"/>
        <rFont val="ＭＳ Ｐゴシック"/>
        <family val="3"/>
        <charset val="128"/>
      </rPr>
      <t xml:space="preserve">までに、「ケアプランデータ連携システム」（「介護保険資格確認等WEBサービス」に統合された場合は当該サービス）※の利用を開始する。
</t>
    </r>
    <r>
      <rPr>
        <b/>
        <u/>
        <sz val="10"/>
        <rFont val="ＭＳ Ｐゴシック"/>
        <family val="3"/>
        <charset val="128"/>
      </rPr>
      <t xml:space="preserve">※システムの利用を開始するだけでなくデータ連携（ケアプランの送受信）の実績があることが要件となります。
</t>
    </r>
    <r>
      <rPr>
        <sz val="10"/>
        <rFont val="ＭＳ Ｐゴシック"/>
        <family val="3"/>
        <charset val="128"/>
      </rPr>
      <t>※「居宅介護支援費に係るシステム評価検討会」において、ケアプランデータ連携システムと同等の機能とセキュリティを有するシステムとして認められたものを含む。
（交付要項第４条（２）に掲げるサービスでない場合、「対象のサービスでない」を選択してください。）</t>
    </r>
    <rPh sb="7" eb="8">
      <t>ジョウ</t>
    </rPh>
    <rPh sb="12" eb="13">
      <t>カカ</t>
    </rPh>
    <rPh sb="20" eb="21">
      <t>オコナ</t>
    </rPh>
    <rPh sb="22" eb="25">
      <t>ジギョウショ</t>
    </rPh>
    <rPh sb="31" eb="35">
      <t>ジッセキホウコク</t>
    </rPh>
    <rPh sb="36" eb="38">
      <t>テイシュツ</t>
    </rPh>
    <rPh sb="38" eb="39">
      <t>ジ</t>
    </rPh>
    <rPh sb="40" eb="42">
      <t>レイワ</t>
    </rPh>
    <rPh sb="43" eb="44">
      <t>ネン</t>
    </rPh>
    <rPh sb="45" eb="46">
      <t>ガツ</t>
    </rPh>
    <rPh sb="46" eb="47">
      <t>マツ</t>
    </rPh>
    <rPh sb="61" eb="63">
      <t>レンケイ</t>
    </rPh>
    <rPh sb="120" eb="122">
      <t>リヨウ</t>
    </rPh>
    <rPh sb="123" eb="125">
      <t>カイシ</t>
    </rPh>
    <rPh sb="246" eb="248">
      <t>ヨウコウ</t>
    </rPh>
    <rPh sb="268" eb="270">
      <t>リヨウ</t>
    </rPh>
    <rPh sb="271" eb="273">
      <t>カイシ</t>
    </rPh>
    <rPh sb="279" eb="283">
      <t>コウフヨウリョウ</t>
    </rPh>
    <rPh sb="283" eb="284">
      <t>ダイ</t>
    </rPh>
    <rPh sb="285" eb="286">
      <t>ジョウ</t>
    </rPh>
    <rPh sb="290" eb="291">
      <t>カカバアイタイショウセンタク</t>
    </rPh>
    <phoneticPr fontId="4"/>
  </si>
  <si>
    <t>申請者情報</t>
    <rPh sb="0" eb="3">
      <t>シンセイシャ</t>
    </rPh>
    <rPh sb="3" eb="5">
      <t>ジョウホウ</t>
    </rPh>
    <phoneticPr fontId="3"/>
  </si>
  <si>
    <t>法人</t>
    <rPh sb="0" eb="2">
      <t>ホウジン</t>
    </rPh>
    <phoneticPr fontId="3"/>
  </si>
  <si>
    <t>事業所</t>
    <rPh sb="0" eb="3">
      <t>ジギョウショ</t>
    </rPh>
    <phoneticPr fontId="3"/>
  </si>
  <si>
    <t>法人名</t>
    <rPh sb="0" eb="3">
      <t>ホウジンメイ</t>
    </rPh>
    <phoneticPr fontId="3"/>
  </si>
  <si>
    <t>住所</t>
    <rPh sb="0" eb="2">
      <t>ジュウショ</t>
    </rPh>
    <phoneticPr fontId="3"/>
  </si>
  <si>
    <t>名称</t>
    <rPh sb="0" eb="2">
      <t>メイショウ</t>
    </rPh>
    <phoneticPr fontId="3"/>
  </si>
  <si>
    <t>介護保険事業所番号</t>
    <rPh sb="0" eb="2">
      <t>カイゴ</t>
    </rPh>
    <rPh sb="2" eb="4">
      <t>ホケン</t>
    </rPh>
    <rPh sb="4" eb="7">
      <t>ジギョウショ</t>
    </rPh>
    <rPh sb="7" eb="9">
      <t>バンゴウ</t>
    </rPh>
    <phoneticPr fontId="3"/>
  </si>
  <si>
    <t>サービス種別</t>
    <rPh sb="4" eb="6">
      <t>シュベツ</t>
    </rPh>
    <phoneticPr fontId="3"/>
  </si>
  <si>
    <t>市町村</t>
    <rPh sb="0" eb="3">
      <t>シチョウソン</t>
    </rPh>
    <phoneticPr fontId="3"/>
  </si>
  <si>
    <t>担当者氏名
フリガナ</t>
    <rPh sb="0" eb="2">
      <t>タントウ</t>
    </rPh>
    <rPh sb="2" eb="3">
      <t>シャ</t>
    </rPh>
    <rPh sb="3" eb="5">
      <t>シメイ</t>
    </rPh>
    <phoneticPr fontId="3"/>
  </si>
  <si>
    <t>電話番号</t>
    <rPh sb="0" eb="4">
      <t>デンワバンゴウ</t>
    </rPh>
    <phoneticPr fontId="3"/>
  </si>
  <si>
    <t>職員数</t>
    <rPh sb="0" eb="3">
      <t>ショクインスウ</t>
    </rPh>
    <phoneticPr fontId="3"/>
  </si>
  <si>
    <t>利用定員数</t>
    <rPh sb="0" eb="2">
      <t>リヨウ</t>
    </rPh>
    <rPh sb="2" eb="4">
      <t>テイイン</t>
    </rPh>
    <rPh sb="4" eb="5">
      <t>スウ</t>
    </rPh>
    <phoneticPr fontId="3"/>
  </si>
  <si>
    <t>利用者数</t>
    <rPh sb="0" eb="3">
      <t>リヨウシャ</t>
    </rPh>
    <rPh sb="3" eb="4">
      <t>スウ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</si>
</sst>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
    <numFmt numFmtId="177" formatCode="0_);[Red]\(0\)"/>
  </numFmts>
  <fonts count="51">
    <font>
      <sz val="11"/>
      <color theme="1"/>
      <name val="ＭＳ Ｐゴシック"/>
      <family val="2"/>
      <charset val="128"/>
    </font>
    <font>
      <sz val="6"/>
      <name val="ＭＳ Ｐゴシック"/>
      <family val="2"/>
      <charset val="128"/>
    </font>
    <font>
      <sz val="11"/>
      <color theme="1"/>
      <name val="游ゴシック"/>
      <family val="2"/>
      <scheme val="minor"/>
    </font>
    <font>
      <sz val="6"/>
      <name val="游ゴシック"/>
      <family val="3"/>
      <charset val="128"/>
      <scheme val="minor"/>
    </font>
    <font>
      <sz val="6"/>
      <name val="游ゴシック"/>
      <family val="2"/>
      <charset val="128"/>
      <scheme val="minor"/>
    </font>
    <font>
      <sz val="11"/>
      <color theme="1"/>
      <name val="游ゴシック"/>
      <family val="2"/>
      <charset val="128"/>
      <scheme val="minor"/>
    </font>
    <font>
      <sz val="8"/>
      <name val="ＭＳ Ｐゴシック"/>
      <family val="3"/>
      <charset val="128"/>
    </font>
    <font>
      <b/>
      <sz val="11"/>
      <name val="ＭＳ Ｐゴシック"/>
      <family val="3"/>
      <charset val="128"/>
    </font>
    <font>
      <sz val="11"/>
      <name val="ＭＳ Ｐゴシック"/>
      <family val="3"/>
      <charset val="128"/>
    </font>
    <font>
      <b/>
      <u/>
      <sz val="11"/>
      <name val="ＭＳ Ｐゴシック"/>
      <family val="3"/>
      <charset val="128"/>
    </font>
    <font>
      <sz val="10"/>
      <name val="ＭＳ Ｐゴシック"/>
      <family val="3"/>
      <charset val="128"/>
    </font>
    <font>
      <sz val="9"/>
      <name val="ＭＳ Ｐゴシック"/>
      <family val="3"/>
      <charset val="128"/>
    </font>
    <font>
      <sz val="9"/>
      <color indexed="81"/>
      <name val="MS P ゴシック"/>
      <family val="3"/>
      <charset val="128"/>
    </font>
    <font>
      <b/>
      <sz val="9"/>
      <color indexed="81"/>
      <name val="MS P ゴシック"/>
      <family val="3"/>
      <charset val="128"/>
    </font>
    <font>
      <sz val="11"/>
      <name val="游ゴシック"/>
      <family val="2"/>
      <charset val="128"/>
      <scheme val="minor"/>
    </font>
    <font>
      <b/>
      <sz val="10"/>
      <color theme="1"/>
      <name val="ＭＳ Ｐゴシック"/>
      <family val="3"/>
      <charset val="128"/>
    </font>
    <font>
      <b/>
      <sz val="10"/>
      <name val="ＭＳ Ｐゴシック"/>
      <family val="3"/>
      <charset val="128"/>
    </font>
    <font>
      <sz val="10"/>
      <color theme="1"/>
      <name val="ＭＳ Ｐゴシック"/>
      <family val="3"/>
      <charset val="128"/>
    </font>
    <font>
      <sz val="10"/>
      <color rgb="FFFF0000"/>
      <name val="ＭＳ Ｐゴシック"/>
      <family val="3"/>
      <charset val="128"/>
    </font>
    <font>
      <b/>
      <u/>
      <sz val="11"/>
      <color theme="1"/>
      <name val="ＭＳ Ｐゴシック"/>
      <family val="3"/>
      <charset val="128"/>
    </font>
    <font>
      <b/>
      <u/>
      <sz val="10"/>
      <name val="ＭＳ Ｐゴシック"/>
      <family val="3"/>
      <charset val="128"/>
    </font>
    <font>
      <sz val="11"/>
      <color theme="1"/>
      <name val="ＭＳ Ｐゴシック"/>
      <family val="2"/>
      <charset val="128"/>
    </font>
    <font>
      <b/>
      <sz val="18"/>
      <name val="ＭＳ ゴシック"/>
      <family val="3"/>
      <charset val="128"/>
    </font>
    <font>
      <b/>
      <sz val="18"/>
      <color rgb="FFFF0000"/>
      <name val="ＭＳ ゴシック"/>
      <family val="3"/>
      <charset val="128"/>
    </font>
    <font>
      <b/>
      <sz val="10"/>
      <name val="ＭＳ ゴシック"/>
      <family val="3"/>
      <charset val="128"/>
    </font>
    <font>
      <b/>
      <sz val="14"/>
      <color rgb="FFFF0000"/>
      <name val="ＭＳ ゴシック"/>
      <family val="3"/>
      <charset val="128"/>
    </font>
    <font>
      <b/>
      <sz val="14"/>
      <name val="ＭＳ ゴシック"/>
      <family val="3"/>
      <charset val="128"/>
    </font>
    <font>
      <b/>
      <u/>
      <sz val="14"/>
      <name val="ＭＳ ゴシック"/>
      <family val="3"/>
      <charset val="128"/>
    </font>
    <font>
      <u/>
      <sz val="14"/>
      <name val="ＭＳ ゴシック"/>
      <family val="3"/>
      <charset val="128"/>
    </font>
    <font>
      <sz val="14"/>
      <name val="ＭＳ ゴシック"/>
      <family val="3"/>
      <charset val="128"/>
    </font>
    <font>
      <sz val="11"/>
      <name val="ＭＳ ゴシック"/>
      <family val="3"/>
      <charset val="128"/>
    </font>
    <font>
      <sz val="12"/>
      <name val="ＭＳ ゴシック"/>
      <family val="3"/>
      <charset val="128"/>
    </font>
    <font>
      <sz val="10"/>
      <name val="ＭＳ ゴシック"/>
      <family val="3"/>
      <charset val="128"/>
    </font>
    <font>
      <u/>
      <sz val="10"/>
      <color theme="1"/>
      <name val="ＭＳ Ｐゴシック"/>
      <family val="3"/>
      <charset val="128"/>
    </font>
    <font>
      <u/>
      <sz val="11"/>
      <name val="ＭＳ Ｐゴシック"/>
      <family val="3"/>
      <charset val="128"/>
    </font>
    <font>
      <b/>
      <sz val="12"/>
      <color theme="1"/>
      <name val="ＭＳ ゴシック"/>
      <family val="3"/>
      <charset val="128"/>
    </font>
    <font>
      <b/>
      <u/>
      <sz val="12"/>
      <color theme="1"/>
      <name val="ＭＳ ゴシック"/>
      <family val="3"/>
      <charset val="128"/>
    </font>
    <font>
      <sz val="11"/>
      <color rgb="FFFF0000"/>
      <name val="ＭＳ Ｐゴシック"/>
      <family val="3"/>
      <charset val="128"/>
    </font>
    <font>
      <sz val="8"/>
      <name val="ＭＳ ゴシック"/>
      <family val="3"/>
      <charset val="128"/>
    </font>
    <font>
      <b/>
      <sz val="14"/>
      <color rgb="FFFF0000"/>
      <name val="ＭＳ Ｐゴシック"/>
      <family val="3"/>
      <charset val="128"/>
    </font>
    <font>
      <sz val="9"/>
      <color rgb="FFFF0000"/>
      <name val="ＭＳ Ｐゴシック"/>
      <family val="3"/>
      <charset val="128"/>
    </font>
    <font>
      <b/>
      <sz val="12"/>
      <name val="ＭＳ Ｐゴシック"/>
      <family val="3"/>
      <charset val="128"/>
    </font>
    <font>
      <b/>
      <sz val="14"/>
      <name val="ＭＳ Ｐゴシック"/>
      <family val="3"/>
      <charset val="128"/>
    </font>
    <font>
      <b/>
      <sz val="11"/>
      <color theme="1"/>
      <name val="ＭＳ Ｐゴシック"/>
      <family val="3"/>
      <charset val="128"/>
    </font>
    <font>
      <sz val="11"/>
      <color theme="1"/>
      <name val="ＭＳ Ｐゴシック"/>
      <family val="3"/>
      <charset val="128"/>
    </font>
    <font>
      <u/>
      <sz val="11"/>
      <color theme="10"/>
      <name val="ＭＳ Ｐゴシック"/>
      <family val="2"/>
      <charset val="128"/>
    </font>
    <font>
      <b/>
      <u/>
      <sz val="11"/>
      <color theme="10"/>
      <name val="ＭＳ Ｐゴシック"/>
      <family val="3"/>
      <charset val="128"/>
    </font>
    <font>
      <b/>
      <sz val="20"/>
      <name val="ＭＳ ゴシック"/>
      <family val="3"/>
      <charset val="128"/>
    </font>
    <font>
      <b/>
      <sz val="12"/>
      <name val="ＭＳ ゴシック"/>
      <family val="3"/>
      <charset val="128"/>
    </font>
    <font>
      <b/>
      <sz val="12"/>
      <color rgb="FFFF0000"/>
      <name val="ＭＳ Ｐゴシック"/>
      <family val="3"/>
      <charset val="128"/>
    </font>
    <font>
      <sz val="11"/>
      <color theme="10"/>
      <name val="ＭＳ Ｐゴシック"/>
      <family val="3"/>
      <charset val="128"/>
    </font>
  </fonts>
  <fills count="10">
    <fill>
      <patternFill patternType="none"/>
    </fill>
    <fill>
      <patternFill patternType="gray125"/>
    </fill>
    <fill>
      <patternFill patternType="solid">
        <fgColor theme="0"/>
        <bgColor indexed="64"/>
      </patternFill>
    </fill>
    <fill>
      <patternFill patternType="solid">
        <fgColor rgb="FFF4E0E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rgb="FFFFFF00"/>
        <bgColor indexed="64"/>
      </patternFill>
    </fill>
    <fill>
      <patternFill patternType="solid">
        <fgColor indexed="65"/>
        <bgColor indexed="64"/>
      </patternFill>
    </fill>
    <fill>
      <patternFill patternType="solid">
        <fgColor rgb="FFCCECFF"/>
        <bgColor indexed="64"/>
      </patternFill>
    </fill>
    <fill>
      <patternFill patternType="solid">
        <fgColor rgb="FFFFC000"/>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thin">
        <color indexed="64"/>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diagonalDown="1">
      <left style="thin">
        <color indexed="64"/>
      </left>
      <right/>
      <top style="medium">
        <color indexed="64"/>
      </top>
      <bottom style="thin">
        <color indexed="64"/>
      </bottom>
      <diagonal style="thin">
        <color indexed="64"/>
      </diagonal>
    </border>
    <border diagonalDown="1">
      <left/>
      <right/>
      <top style="medium">
        <color indexed="64"/>
      </top>
      <bottom style="thin">
        <color indexed="64"/>
      </bottom>
      <diagonal style="thin">
        <color indexed="64"/>
      </diagonal>
    </border>
    <border diagonalDown="1">
      <left/>
      <right style="thin">
        <color indexed="64"/>
      </right>
      <top style="medium">
        <color indexed="64"/>
      </top>
      <bottom style="thin">
        <color indexed="64"/>
      </bottom>
      <diagonal style="thin">
        <color indexed="64"/>
      </diagonal>
    </border>
    <border>
      <left/>
      <right/>
      <top style="double">
        <color indexed="64"/>
      </top>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style="thin">
        <color indexed="64"/>
      </right>
      <top/>
      <bottom/>
      <diagonal/>
    </border>
    <border>
      <left style="hair">
        <color indexed="64"/>
      </left>
      <right/>
      <top/>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diagonal/>
    </border>
    <border>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s>
  <cellStyleXfs count="8">
    <xf numFmtId="0" fontId="0" fillId="0" borderId="0">
      <alignment vertical="center"/>
    </xf>
    <xf numFmtId="0" fontId="2" fillId="0" borderId="0"/>
    <xf numFmtId="0" fontId="5" fillId="0" borderId="0">
      <alignment vertical="center"/>
    </xf>
    <xf numFmtId="38" fontId="5" fillId="0" borderId="0" applyFont="0" applyFill="0" applyBorder="0" applyAlignment="0" applyProtection="0">
      <alignment vertical="center"/>
    </xf>
    <xf numFmtId="0" fontId="8" fillId="0" borderId="0">
      <alignment vertical="center"/>
    </xf>
    <xf numFmtId="38" fontId="8" fillId="0" borderId="0" applyFont="0" applyFill="0" applyBorder="0" applyAlignment="0" applyProtection="0">
      <alignment vertical="center"/>
    </xf>
    <xf numFmtId="38" fontId="21" fillId="0" borderId="0" applyFont="0" applyFill="0" applyBorder="0" applyAlignment="0" applyProtection="0">
      <alignment vertical="center"/>
    </xf>
    <xf numFmtId="0" fontId="45" fillId="0" borderId="0" applyNumberFormat="0" applyFill="0" applyBorder="0" applyAlignment="0" applyProtection="0">
      <alignment vertical="center"/>
    </xf>
  </cellStyleXfs>
  <cellXfs count="557">
    <xf numFmtId="0" fontId="0" fillId="0" borderId="0" xfId="0">
      <alignment vertical="center"/>
    </xf>
    <xf numFmtId="0" fontId="7" fillId="0" borderId="0" xfId="0" applyFont="1">
      <alignment vertical="center"/>
    </xf>
    <xf numFmtId="0" fontId="8" fillId="0" borderId="0" xfId="0" applyFont="1">
      <alignment vertical="center"/>
    </xf>
    <xf numFmtId="0" fontId="8" fillId="0" borderId="1" xfId="0" applyFont="1" applyBorder="1">
      <alignment vertical="center"/>
    </xf>
    <xf numFmtId="0" fontId="8" fillId="0" borderId="2" xfId="0" applyFont="1" applyBorder="1">
      <alignment vertical="center"/>
    </xf>
    <xf numFmtId="0" fontId="10" fillId="0" borderId="0" xfId="0" applyFont="1">
      <alignment vertical="center"/>
    </xf>
    <xf numFmtId="0" fontId="8" fillId="0" borderId="11" xfId="0" applyFont="1" applyBorder="1" applyAlignment="1">
      <alignment horizontal="center" vertical="center"/>
    </xf>
    <xf numFmtId="177" fontId="11" fillId="4" borderId="19" xfId="0" applyNumberFormat="1" applyFont="1" applyFill="1" applyBorder="1" applyAlignment="1">
      <alignment horizontal="center" vertical="center"/>
    </xf>
    <xf numFmtId="177" fontId="11" fillId="4" borderId="20" xfId="0" applyNumberFormat="1" applyFont="1" applyFill="1" applyBorder="1" applyAlignment="1">
      <alignment horizontal="center" vertical="center"/>
    </xf>
    <xf numFmtId="0" fontId="8" fillId="0" borderId="0" xfId="2" applyFont="1">
      <alignment vertical="center"/>
    </xf>
    <xf numFmtId="0" fontId="14" fillId="0" borderId="0" xfId="2" applyFont="1">
      <alignment vertical="center"/>
    </xf>
    <xf numFmtId="0" fontId="8" fillId="0" borderId="0" xfId="2" applyFont="1" applyAlignment="1">
      <alignment vertical="center" wrapText="1"/>
    </xf>
    <xf numFmtId="0" fontId="10" fillId="4" borderId="1" xfId="1" applyFont="1" applyFill="1" applyBorder="1" applyAlignment="1" applyProtection="1">
      <alignment horizontal="left" vertical="center"/>
      <protection locked="0"/>
    </xf>
    <xf numFmtId="38" fontId="0" fillId="0" borderId="0" xfId="6" applyFont="1" applyFill="1" applyAlignment="1">
      <alignment vertical="center" wrapText="1"/>
    </xf>
    <xf numFmtId="0" fontId="22" fillId="0" borderId="0" xfId="4" applyFont="1">
      <alignment vertical="center"/>
    </xf>
    <xf numFmtId="0" fontId="24" fillId="0" borderId="0" xfId="4" applyFont="1">
      <alignment vertical="center"/>
    </xf>
    <xf numFmtId="0" fontId="25" fillId="0" borderId="0" xfId="4" applyFont="1">
      <alignment vertical="center"/>
    </xf>
    <xf numFmtId="38" fontId="25" fillId="0" borderId="0" xfId="6" applyFont="1">
      <alignment vertical="center"/>
    </xf>
    <xf numFmtId="0" fontId="26" fillId="0" borderId="0" xfId="4" applyFont="1">
      <alignment vertical="center"/>
    </xf>
    <xf numFmtId="0" fontId="27" fillId="0" borderId="0" xfId="4" applyFont="1">
      <alignment vertical="center"/>
    </xf>
    <xf numFmtId="38" fontId="27" fillId="0" borderId="0" xfId="6" applyFont="1">
      <alignment vertical="center"/>
    </xf>
    <xf numFmtId="0" fontId="28" fillId="0" borderId="0" xfId="4" applyFont="1">
      <alignment vertical="center"/>
    </xf>
    <xf numFmtId="0" fontId="29" fillId="0" borderId="0" xfId="4" applyFont="1">
      <alignment vertical="center"/>
    </xf>
    <xf numFmtId="38" fontId="29" fillId="0" borderId="0" xfId="6" applyFont="1">
      <alignment vertical="center"/>
    </xf>
    <xf numFmtId="0" fontId="30" fillId="0" borderId="0" xfId="4" applyFont="1">
      <alignment vertical="center"/>
    </xf>
    <xf numFmtId="0" fontId="31" fillId="0" borderId="4" xfId="4" applyFont="1" applyBorder="1" applyAlignment="1"/>
    <xf numFmtId="0" fontId="31" fillId="0" borderId="0" xfId="4" applyFont="1">
      <alignment vertical="center"/>
    </xf>
    <xf numFmtId="0" fontId="31" fillId="0" borderId="1" xfId="4" applyFont="1" applyBorder="1" applyAlignment="1">
      <alignment horizontal="center" vertical="center"/>
    </xf>
    <xf numFmtId="0" fontId="31" fillId="0" borderId="0" xfId="4" applyFont="1" applyAlignment="1">
      <alignment horizontal="center" vertical="center"/>
    </xf>
    <xf numFmtId="38" fontId="31" fillId="0" borderId="0" xfId="4" applyNumberFormat="1" applyFont="1">
      <alignment vertical="center"/>
    </xf>
    <xf numFmtId="0" fontId="31" fillId="0" borderId="0" xfId="4" applyFont="1" applyAlignment="1"/>
    <xf numFmtId="0" fontId="32" fillId="0" borderId="0" xfId="4" applyFont="1">
      <alignment vertical="center"/>
    </xf>
    <xf numFmtId="38" fontId="32" fillId="0" borderId="0" xfId="6" applyFont="1">
      <alignment vertical="center"/>
    </xf>
    <xf numFmtId="38" fontId="30" fillId="0" borderId="0" xfId="6" applyFont="1" applyAlignment="1">
      <alignment vertical="center" wrapText="1"/>
    </xf>
    <xf numFmtId="0" fontId="30" fillId="0" borderId="0" xfId="4" applyFont="1" applyAlignment="1">
      <alignment vertical="center" wrapText="1"/>
    </xf>
    <xf numFmtId="38" fontId="30" fillId="0" borderId="0" xfId="6" applyFont="1">
      <alignment vertical="center"/>
    </xf>
    <xf numFmtId="38" fontId="31" fillId="0" borderId="0" xfId="6" applyFont="1">
      <alignment vertical="center"/>
    </xf>
    <xf numFmtId="0" fontId="31" fillId="0" borderId="1" xfId="4" applyFont="1" applyBorder="1">
      <alignment vertical="center"/>
    </xf>
    <xf numFmtId="0" fontId="17" fillId="4" borderId="1" xfId="1" applyFont="1" applyFill="1" applyBorder="1" applyAlignment="1" applyProtection="1">
      <alignment horizontal="left" vertical="center"/>
      <protection locked="0"/>
    </xf>
    <xf numFmtId="0" fontId="30" fillId="0" borderId="4" xfId="4" applyFont="1" applyBorder="1">
      <alignment vertical="center"/>
    </xf>
    <xf numFmtId="0" fontId="30" fillId="0" borderId="4" xfId="4" applyFont="1" applyBorder="1" applyAlignment="1"/>
    <xf numFmtId="0" fontId="30" fillId="0" borderId="7" xfId="4" applyFont="1" applyBorder="1" applyAlignment="1"/>
    <xf numFmtId="0" fontId="26" fillId="0" borderId="0" xfId="4" applyFont="1" applyAlignment="1"/>
    <xf numFmtId="38" fontId="25" fillId="0" borderId="0" xfId="6" applyFont="1" applyFill="1">
      <alignment vertical="center"/>
    </xf>
    <xf numFmtId="38" fontId="22" fillId="0" borderId="0" xfId="4" applyNumberFormat="1" applyFont="1">
      <alignment vertical="center"/>
    </xf>
    <xf numFmtId="0" fontId="35" fillId="0" borderId="0" xfId="4" applyFont="1">
      <alignment vertical="center"/>
    </xf>
    <xf numFmtId="0" fontId="8" fillId="0" borderId="2" xfId="0" applyFont="1" applyBorder="1" applyAlignment="1">
      <alignment horizontal="center" vertical="center"/>
    </xf>
    <xf numFmtId="38" fontId="32" fillId="0" borderId="0" xfId="4" applyNumberFormat="1" applyFont="1" applyAlignment="1">
      <alignment vertical="center" wrapText="1"/>
    </xf>
    <xf numFmtId="0" fontId="31" fillId="0" borderId="0" xfId="4" applyFont="1" applyAlignment="1">
      <alignment horizontal="center" vertical="center" wrapText="1"/>
    </xf>
    <xf numFmtId="0" fontId="30" fillId="0" borderId="0" xfId="4" applyFont="1" applyAlignment="1"/>
    <xf numFmtId="38" fontId="30" fillId="0" borderId="1" xfId="6" applyFont="1" applyBorder="1" applyAlignment="1">
      <alignment vertical="center" wrapText="1"/>
    </xf>
    <xf numFmtId="0" fontId="30" fillId="0" borderId="1" xfId="4" applyFont="1" applyBorder="1" applyAlignment="1">
      <alignment vertical="center" wrapText="1"/>
    </xf>
    <xf numFmtId="38" fontId="31" fillId="0" borderId="1" xfId="6" applyFont="1" applyBorder="1">
      <alignment vertical="center"/>
    </xf>
    <xf numFmtId="38" fontId="31" fillId="0" borderId="1" xfId="4" applyNumberFormat="1" applyFont="1" applyBorder="1">
      <alignment vertical="center"/>
    </xf>
    <xf numFmtId="38" fontId="31" fillId="0" borderId="0" xfId="6" applyFont="1" applyFill="1" applyBorder="1" applyAlignment="1">
      <alignment vertical="center"/>
    </xf>
    <xf numFmtId="0" fontId="31" fillId="0" borderId="0" xfId="4" applyFont="1" applyAlignment="1">
      <alignment vertical="center" wrapText="1"/>
    </xf>
    <xf numFmtId="38" fontId="31" fillId="0" borderId="0" xfId="4" applyNumberFormat="1" applyFont="1" applyAlignment="1">
      <alignment vertical="center" wrapText="1"/>
    </xf>
    <xf numFmtId="38" fontId="31" fillId="0" borderId="0" xfId="6" applyFont="1" applyFill="1">
      <alignment vertical="center"/>
    </xf>
    <xf numFmtId="0" fontId="10" fillId="4" borderId="2" xfId="1" applyFont="1" applyFill="1" applyBorder="1" applyAlignment="1" applyProtection="1">
      <alignment vertical="center"/>
      <protection locked="0"/>
    </xf>
    <xf numFmtId="0" fontId="39" fillId="0" borderId="0" xfId="0" applyFont="1">
      <alignment vertical="center"/>
    </xf>
    <xf numFmtId="177" fontId="40" fillId="4" borderId="19" xfId="0" applyNumberFormat="1" applyFont="1" applyFill="1" applyBorder="1" applyAlignment="1">
      <alignment horizontal="center" vertical="center"/>
    </xf>
    <xf numFmtId="177" fontId="40" fillId="4" borderId="20" xfId="0" applyNumberFormat="1" applyFont="1" applyFill="1" applyBorder="1" applyAlignment="1">
      <alignment horizontal="center" vertical="center"/>
    </xf>
    <xf numFmtId="0" fontId="42" fillId="0" borderId="0" xfId="0" applyFont="1">
      <alignment vertical="center"/>
    </xf>
    <xf numFmtId="0" fontId="45" fillId="0" borderId="0" xfId="7">
      <alignment vertical="center"/>
    </xf>
    <xf numFmtId="0" fontId="8" fillId="0" borderId="0" xfId="0" applyFont="1" applyAlignment="1">
      <alignment vertical="top"/>
    </xf>
    <xf numFmtId="0" fontId="8" fillId="0" borderId="11" xfId="0" applyFont="1" applyBorder="1" applyAlignment="1">
      <alignment vertical="top" wrapText="1"/>
    </xf>
    <xf numFmtId="0" fontId="46" fillId="0" borderId="11" xfId="7" applyFont="1" applyBorder="1" applyAlignment="1">
      <alignment vertical="top"/>
    </xf>
    <xf numFmtId="0" fontId="30" fillId="0" borderId="0" xfId="4" applyFont="1" applyAlignment="1">
      <alignment horizontal="right" vertical="center"/>
    </xf>
    <xf numFmtId="0" fontId="30" fillId="0" borderId="0" xfId="4" applyFont="1" applyAlignment="1">
      <alignment horizontal="center" vertical="center" shrinkToFit="1"/>
    </xf>
    <xf numFmtId="0" fontId="10" fillId="0" borderId="0" xfId="0" applyFont="1" applyAlignment="1">
      <alignment vertical="center" wrapText="1"/>
    </xf>
    <xf numFmtId="0" fontId="48" fillId="0" borderId="0" xfId="4" applyFont="1">
      <alignment vertical="center"/>
    </xf>
    <xf numFmtId="0" fontId="10" fillId="3" borderId="1" xfId="1" applyFont="1" applyFill="1" applyBorder="1" applyAlignment="1" applyProtection="1">
      <alignment horizontal="center" vertical="center" wrapText="1"/>
      <protection locked="0"/>
    </xf>
    <xf numFmtId="0" fontId="10" fillId="0" borderId="0" xfId="1" applyFont="1" applyAlignment="1">
      <alignment vertical="center"/>
    </xf>
    <xf numFmtId="0" fontId="10" fillId="0" borderId="11" xfId="1" applyFont="1" applyBorder="1" applyAlignment="1">
      <alignment vertical="center"/>
    </xf>
    <xf numFmtId="0" fontId="10" fillId="0" borderId="1" xfId="1" applyFont="1" applyBorder="1" applyAlignment="1">
      <alignment horizontal="center" vertical="center"/>
    </xf>
    <xf numFmtId="0" fontId="10" fillId="2" borderId="1" xfId="1" applyFont="1" applyFill="1" applyBorder="1" applyAlignment="1">
      <alignment horizontal="center" vertical="center"/>
    </xf>
    <xf numFmtId="0" fontId="10" fillId="0" borderId="1" xfId="1" applyFont="1" applyBorder="1" applyAlignment="1">
      <alignment horizontal="center" vertical="center" wrapText="1"/>
    </xf>
    <xf numFmtId="0" fontId="10" fillId="0" borderId="1" xfId="2" applyFont="1" applyBorder="1" applyAlignment="1">
      <alignment horizontal="center" vertical="center"/>
    </xf>
    <xf numFmtId="0" fontId="17" fillId="0" borderId="1" xfId="1" applyFont="1" applyBorder="1" applyAlignment="1">
      <alignment horizontal="center" vertical="center" wrapText="1"/>
    </xf>
    <xf numFmtId="0" fontId="17" fillId="0" borderId="2" xfId="1" applyFont="1" applyBorder="1" applyAlignment="1">
      <alignment horizontal="center" vertical="center" wrapText="1"/>
    </xf>
    <xf numFmtId="0" fontId="17" fillId="0" borderId="0" xfId="1" applyFont="1" applyAlignment="1">
      <alignment vertical="center"/>
    </xf>
    <xf numFmtId="0" fontId="10" fillId="5" borderId="0" xfId="1" applyFont="1" applyFill="1" applyAlignment="1">
      <alignment vertical="center"/>
    </xf>
    <xf numFmtId="0" fontId="41" fillId="0" borderId="11" xfId="1" applyFont="1" applyBorder="1" applyAlignment="1">
      <alignment vertical="center"/>
    </xf>
    <xf numFmtId="0" fontId="10" fillId="2" borderId="13" xfId="1" applyFont="1" applyFill="1" applyBorder="1" applyAlignment="1">
      <alignment horizontal="center" vertical="center" wrapText="1"/>
    </xf>
    <xf numFmtId="0" fontId="10" fillId="3" borderId="6" xfId="1" applyFont="1" applyFill="1" applyBorder="1" applyAlignment="1" applyProtection="1">
      <alignment horizontal="center" vertical="center" wrapText="1"/>
      <protection locked="0"/>
    </xf>
    <xf numFmtId="0" fontId="10" fillId="3" borderId="29" xfId="1" applyFont="1" applyFill="1" applyBorder="1" applyAlignment="1" applyProtection="1">
      <alignment horizontal="center" vertical="center" wrapText="1"/>
      <protection locked="0"/>
    </xf>
    <xf numFmtId="0" fontId="10" fillId="3" borderId="63" xfId="1" applyFont="1" applyFill="1" applyBorder="1" applyAlignment="1" applyProtection="1">
      <alignment horizontal="center" vertical="center" wrapText="1"/>
      <protection locked="0"/>
    </xf>
    <xf numFmtId="0" fontId="10" fillId="3" borderId="62" xfId="1" applyFont="1" applyFill="1" applyBorder="1" applyAlignment="1" applyProtection="1">
      <alignment horizontal="center" vertical="center" wrapText="1"/>
      <protection locked="0"/>
    </xf>
    <xf numFmtId="0" fontId="44" fillId="9" borderId="2" xfId="0" applyFont="1" applyFill="1" applyBorder="1" applyAlignment="1"/>
    <xf numFmtId="0" fontId="44" fillId="9" borderId="3" xfId="0" applyFont="1" applyFill="1" applyBorder="1" applyAlignment="1"/>
    <xf numFmtId="0" fontId="44" fillId="9" borderId="4" xfId="0" applyFont="1" applyFill="1" applyBorder="1" applyAlignment="1"/>
    <xf numFmtId="0" fontId="44" fillId="9" borderId="6" xfId="0" applyFont="1" applyFill="1" applyBorder="1" applyAlignment="1"/>
    <xf numFmtId="0" fontId="44" fillId="9" borderId="1" xfId="0" applyFont="1" applyFill="1" applyBorder="1">
      <alignment vertical="center"/>
    </xf>
    <xf numFmtId="0" fontId="44" fillId="9" borderId="1" xfId="0" applyFont="1" applyFill="1" applyBorder="1" applyAlignment="1">
      <alignment horizontal="left" vertical="center" wrapText="1"/>
    </xf>
    <xf numFmtId="0" fontId="44" fillId="9" borderId="1" xfId="0" applyFont="1" applyFill="1" applyBorder="1" applyAlignment="1">
      <alignment vertical="center" wrapText="1"/>
    </xf>
    <xf numFmtId="0" fontId="44" fillId="9" borderId="13" xfId="0" applyFont="1" applyFill="1" applyBorder="1" applyAlignment="1">
      <alignment horizontal="left" vertical="center" wrapText="1"/>
    </xf>
    <xf numFmtId="0" fontId="44" fillId="9" borderId="13" xfId="0" applyFont="1" applyFill="1" applyBorder="1" applyAlignment="1">
      <alignment vertical="center" wrapText="1"/>
    </xf>
    <xf numFmtId="0" fontId="44" fillId="0" borderId="1" xfId="0" applyFont="1" applyBorder="1" applyAlignment="1">
      <alignment horizontal="left" vertical="center" wrapText="1"/>
    </xf>
    <xf numFmtId="0" fontId="0" fillId="0" borderId="1" xfId="0" applyBorder="1" applyAlignment="1">
      <alignment horizontal="left" vertical="center"/>
    </xf>
    <xf numFmtId="0" fontId="0" fillId="0" borderId="0" xfId="0" applyAlignment="1">
      <alignment horizontal="left" vertical="center"/>
    </xf>
    <xf numFmtId="0" fontId="10" fillId="0" borderId="0" xfId="1" applyFont="1" applyAlignment="1">
      <alignment horizontal="center" vertical="center"/>
    </xf>
    <xf numFmtId="0" fontId="10" fillId="2" borderId="0" xfId="1" applyFont="1" applyFill="1" applyAlignment="1">
      <alignment vertical="center"/>
    </xf>
    <xf numFmtId="0" fontId="10" fillId="0" borderId="14" xfId="1" applyFont="1" applyBorder="1" applyAlignment="1">
      <alignment horizontal="left" vertical="center" wrapText="1"/>
    </xf>
    <xf numFmtId="0" fontId="46" fillId="0" borderId="11" xfId="7" applyFont="1" applyBorder="1" applyAlignment="1" applyProtection="1">
      <alignment vertical="top"/>
    </xf>
    <xf numFmtId="177" fontId="11" fillId="4" borderId="19" xfId="0" applyNumberFormat="1" applyFont="1" applyFill="1" applyBorder="1" applyAlignment="1" applyProtection="1">
      <alignment horizontal="center" vertical="center"/>
      <protection locked="0"/>
    </xf>
    <xf numFmtId="177" fontId="11" fillId="4" borderId="20" xfId="0" applyNumberFormat="1" applyFont="1" applyFill="1" applyBorder="1" applyAlignment="1" applyProtection="1">
      <alignment horizontal="center" vertical="center"/>
      <protection locked="0"/>
    </xf>
    <xf numFmtId="0" fontId="10" fillId="0" borderId="1" xfId="1" applyFont="1" applyBorder="1" applyAlignment="1">
      <alignment horizontal="center" vertical="center" wrapText="1"/>
    </xf>
    <xf numFmtId="0" fontId="10" fillId="3" borderId="2" xfId="1" applyFont="1" applyFill="1" applyBorder="1" applyAlignment="1" applyProtection="1">
      <alignment horizontal="left" vertical="center"/>
      <protection locked="0"/>
    </xf>
    <xf numFmtId="0" fontId="10" fillId="3" borderId="3" xfId="1" applyFont="1" applyFill="1" applyBorder="1" applyAlignment="1" applyProtection="1">
      <alignment horizontal="left" vertical="center"/>
      <protection locked="0"/>
    </xf>
    <xf numFmtId="0" fontId="10" fillId="3" borderId="4" xfId="1" applyFont="1" applyFill="1" applyBorder="1" applyAlignment="1" applyProtection="1">
      <alignment horizontal="left" vertical="center"/>
      <protection locked="0"/>
    </xf>
    <xf numFmtId="0" fontId="41" fillId="0" borderId="0" xfId="1" applyFont="1" applyAlignment="1">
      <alignment horizontal="center" vertical="center" wrapText="1"/>
    </xf>
    <xf numFmtId="0" fontId="10" fillId="2" borderId="0" xfId="1" applyFont="1" applyFill="1" applyAlignment="1">
      <alignment horizontal="left" vertical="center" wrapText="1"/>
    </xf>
    <xf numFmtId="0" fontId="41" fillId="0" borderId="0" xfId="1" applyFont="1" applyAlignment="1">
      <alignment vertical="center"/>
    </xf>
    <xf numFmtId="0" fontId="10" fillId="0" borderId="11" xfId="1" applyFont="1" applyBorder="1" applyAlignment="1">
      <alignment vertical="center"/>
    </xf>
    <xf numFmtId="0" fontId="10" fillId="0" borderId="1" xfId="1" applyFont="1" applyBorder="1" applyAlignment="1">
      <alignment horizontal="center" vertical="center"/>
    </xf>
    <xf numFmtId="0" fontId="17" fillId="4" borderId="1" xfId="1" applyFont="1" applyFill="1" applyBorder="1" applyAlignment="1" applyProtection="1">
      <alignment horizontal="left" vertical="center"/>
      <protection locked="0"/>
    </xf>
    <xf numFmtId="0" fontId="10" fillId="4" borderId="2" xfId="1" applyFont="1" applyFill="1" applyBorder="1" applyAlignment="1" applyProtection="1">
      <alignment horizontal="left" vertical="center"/>
      <protection locked="0"/>
    </xf>
    <xf numFmtId="0" fontId="10" fillId="4" borderId="3" xfId="1" applyFont="1" applyFill="1" applyBorder="1" applyAlignment="1" applyProtection="1">
      <alignment horizontal="left" vertical="center"/>
      <protection locked="0"/>
    </xf>
    <xf numFmtId="0" fontId="10" fillId="4" borderId="4" xfId="1" applyFont="1" applyFill="1" applyBorder="1" applyAlignment="1" applyProtection="1">
      <alignment horizontal="left" vertical="center"/>
      <protection locked="0"/>
    </xf>
    <xf numFmtId="0" fontId="10" fillId="0" borderId="5" xfId="1" applyFont="1" applyBorder="1" applyAlignment="1">
      <alignment horizontal="center" vertical="center" wrapText="1"/>
    </xf>
    <xf numFmtId="0" fontId="10" fillId="0" borderId="6" xfId="1" applyFont="1" applyBorder="1" applyAlignment="1">
      <alignment horizontal="center" vertical="center" wrapText="1"/>
    </xf>
    <xf numFmtId="0" fontId="10" fillId="0" borderId="7" xfId="1" applyFont="1" applyBorder="1" applyAlignment="1">
      <alignment horizontal="center" vertical="center" wrapText="1"/>
    </xf>
    <xf numFmtId="0" fontId="10" fillId="0" borderId="10" xfId="1" applyFont="1" applyBorder="1" applyAlignment="1">
      <alignment horizontal="center" vertical="center" wrapText="1"/>
    </xf>
    <xf numFmtId="0" fontId="10" fillId="0" borderId="11" xfId="1" applyFont="1" applyBorder="1" applyAlignment="1">
      <alignment horizontal="center" vertical="center" wrapText="1"/>
    </xf>
    <xf numFmtId="0" fontId="10" fillId="0" borderId="12" xfId="1" applyFont="1" applyBorder="1" applyAlignment="1">
      <alignment horizontal="center" vertical="center" wrapText="1"/>
    </xf>
    <xf numFmtId="0" fontId="10" fillId="2" borderId="1" xfId="1" applyFont="1" applyFill="1" applyBorder="1" applyAlignment="1">
      <alignment horizontal="center" vertical="center" wrapText="1"/>
    </xf>
    <xf numFmtId="0" fontId="10" fillId="2" borderId="4" xfId="1" applyFont="1" applyFill="1" applyBorder="1" applyAlignment="1">
      <alignment horizontal="center" vertical="center" wrapText="1"/>
    </xf>
    <xf numFmtId="0" fontId="10" fillId="4" borderId="2" xfId="1" applyFont="1" applyFill="1" applyBorder="1" applyAlignment="1" applyProtection="1">
      <alignment vertical="center" wrapText="1"/>
      <protection locked="0"/>
    </xf>
    <xf numFmtId="0" fontId="10" fillId="4" borderId="3" xfId="1" applyFont="1" applyFill="1" applyBorder="1" applyAlignment="1" applyProtection="1">
      <alignment vertical="center" wrapText="1"/>
      <protection locked="0"/>
    </xf>
    <xf numFmtId="0" fontId="10" fillId="4" borderId="4" xfId="1" applyFont="1" applyFill="1" applyBorder="1" applyAlignment="1" applyProtection="1">
      <alignment vertical="center" wrapText="1"/>
      <protection locked="0"/>
    </xf>
    <xf numFmtId="0" fontId="10" fillId="4" borderId="2" xfId="1" applyFont="1" applyFill="1" applyBorder="1" applyAlignment="1" applyProtection="1">
      <alignment vertical="center"/>
      <protection locked="0"/>
    </xf>
    <xf numFmtId="0" fontId="10" fillId="4" borderId="4" xfId="1" applyFont="1" applyFill="1" applyBorder="1" applyAlignment="1" applyProtection="1">
      <alignment vertical="center"/>
      <protection locked="0"/>
    </xf>
    <xf numFmtId="0" fontId="10" fillId="0" borderId="1" xfId="1" applyFont="1" applyBorder="1" applyAlignment="1">
      <alignment vertical="center" wrapText="1"/>
    </xf>
    <xf numFmtId="0" fontId="10" fillId="3" borderId="1" xfId="1" applyFont="1" applyFill="1" applyBorder="1" applyAlignment="1" applyProtection="1">
      <alignment horizontal="center" vertical="center" wrapText="1"/>
      <protection locked="0"/>
    </xf>
    <xf numFmtId="0" fontId="50" fillId="4" borderId="2" xfId="7" applyFont="1" applyFill="1" applyBorder="1" applyProtection="1">
      <alignment vertical="center"/>
      <protection locked="0"/>
    </xf>
    <xf numFmtId="0" fontId="10" fillId="4" borderId="3" xfId="2" applyFont="1" applyFill="1" applyBorder="1" applyProtection="1">
      <alignment vertical="center"/>
      <protection locked="0"/>
    </xf>
    <xf numFmtId="0" fontId="10" fillId="4" borderId="4" xfId="2" applyFont="1" applyFill="1" applyBorder="1" applyProtection="1">
      <alignment vertical="center"/>
      <protection locked="0"/>
    </xf>
    <xf numFmtId="0" fontId="10" fillId="4" borderId="2" xfId="2" applyFont="1" applyFill="1" applyBorder="1" applyProtection="1">
      <alignment vertical="center"/>
      <protection locked="0"/>
    </xf>
    <xf numFmtId="0" fontId="17" fillId="0" borderId="1" xfId="1" applyFont="1" applyBorder="1" applyAlignment="1">
      <alignment horizontal="center" vertical="center" wrapText="1"/>
    </xf>
    <xf numFmtId="0" fontId="17" fillId="0" borderId="1" xfId="1" applyFont="1" applyBorder="1" applyAlignment="1">
      <alignment horizontal="center" vertical="center"/>
    </xf>
    <xf numFmtId="0" fontId="17" fillId="4" borderId="2" xfId="1" applyFont="1" applyFill="1" applyBorder="1" applyAlignment="1" applyProtection="1">
      <alignment horizontal="left" vertical="center"/>
      <protection locked="0"/>
    </xf>
    <xf numFmtId="0" fontId="17" fillId="4" borderId="3" xfId="1" applyFont="1" applyFill="1" applyBorder="1" applyAlignment="1" applyProtection="1">
      <alignment horizontal="left" vertical="center"/>
      <protection locked="0"/>
    </xf>
    <xf numFmtId="0" fontId="17" fillId="4" borderId="4" xfId="1" applyFont="1" applyFill="1" applyBorder="1" applyAlignment="1" applyProtection="1">
      <alignment horizontal="left" vertical="center"/>
      <protection locked="0"/>
    </xf>
    <xf numFmtId="0" fontId="17" fillId="0" borderId="6" xfId="1" applyFont="1" applyBorder="1" applyAlignment="1">
      <alignment horizontal="left" vertical="center" wrapText="1"/>
    </xf>
    <xf numFmtId="0" fontId="17" fillId="0" borderId="6" xfId="2" applyFont="1" applyBorder="1" applyAlignment="1">
      <alignment horizontal="left" vertical="center" wrapText="1"/>
    </xf>
    <xf numFmtId="0" fontId="10" fillId="0" borderId="1" xfId="1" applyFont="1" applyBorder="1" applyAlignment="1">
      <alignment horizontal="left" vertical="center" wrapText="1"/>
    </xf>
    <xf numFmtId="0" fontId="10" fillId="3" borderId="2" xfId="1" applyFont="1" applyFill="1" applyBorder="1" applyAlignment="1" applyProtection="1">
      <alignment horizontal="center" vertical="center"/>
      <protection locked="0"/>
    </xf>
    <xf numFmtId="0" fontId="10" fillId="3" borderId="3" xfId="1" applyFont="1" applyFill="1" applyBorder="1" applyAlignment="1" applyProtection="1">
      <alignment horizontal="center" vertical="center"/>
      <protection locked="0"/>
    </xf>
    <xf numFmtId="0" fontId="10" fillId="3" borderId="4" xfId="1" applyFont="1" applyFill="1" applyBorder="1" applyAlignment="1" applyProtection="1">
      <alignment horizontal="center" vertical="center"/>
      <protection locked="0"/>
    </xf>
    <xf numFmtId="0" fontId="18" fillId="0" borderId="6" xfId="1" applyFont="1" applyBorder="1" applyAlignment="1">
      <alignment horizontal="center" vertical="center"/>
    </xf>
    <xf numFmtId="0" fontId="10" fillId="2" borderId="5" xfId="1" applyFont="1" applyFill="1" applyBorder="1" applyAlignment="1">
      <alignment horizontal="center" vertical="center" textRotation="255" wrapText="1"/>
    </xf>
    <xf numFmtId="0" fontId="10" fillId="2" borderId="7" xfId="1" applyFont="1" applyFill="1" applyBorder="1" applyAlignment="1">
      <alignment horizontal="center" vertical="center" textRotation="255" wrapText="1"/>
    </xf>
    <xf numFmtId="0" fontId="10" fillId="2" borderId="10" xfId="1" applyFont="1" applyFill="1" applyBorder="1" applyAlignment="1">
      <alignment horizontal="center" vertical="center" textRotation="255" wrapText="1"/>
    </xf>
    <xf numFmtId="0" fontId="10" fillId="2" borderId="12" xfId="1" applyFont="1" applyFill="1" applyBorder="1" applyAlignment="1">
      <alignment horizontal="center" vertical="center" textRotation="255" wrapText="1"/>
    </xf>
    <xf numFmtId="0" fontId="10" fillId="2" borderId="3" xfId="1" applyFont="1" applyFill="1" applyBorder="1" applyAlignment="1">
      <alignment vertical="center" wrapText="1"/>
    </xf>
    <xf numFmtId="0" fontId="10" fillId="2" borderId="4" xfId="1" applyFont="1" applyFill="1" applyBorder="1" applyAlignment="1">
      <alignment vertical="center" wrapText="1"/>
    </xf>
    <xf numFmtId="0" fontId="10" fillId="0" borderId="6" xfId="1" applyFont="1" applyBorder="1" applyAlignment="1">
      <alignment horizontal="center" vertical="center"/>
    </xf>
    <xf numFmtId="0" fontId="10" fillId="4" borderId="1" xfId="1" applyFont="1" applyFill="1" applyBorder="1" applyAlignment="1" applyProtection="1">
      <alignment horizontal="center" vertical="center" wrapText="1"/>
      <protection locked="0"/>
    </xf>
    <xf numFmtId="0" fontId="10" fillId="2" borderId="11" xfId="1" applyFont="1" applyFill="1" applyBorder="1" applyAlignment="1">
      <alignment horizontal="left" vertical="center" wrapText="1"/>
    </xf>
    <xf numFmtId="0" fontId="10" fillId="3" borderId="2" xfId="1" applyFont="1" applyFill="1" applyBorder="1" applyAlignment="1" applyProtection="1">
      <alignment vertical="center" wrapText="1"/>
      <protection locked="0"/>
    </xf>
    <xf numFmtId="0" fontId="10" fillId="3" borderId="3" xfId="1" applyFont="1" applyFill="1" applyBorder="1" applyAlignment="1" applyProtection="1">
      <alignment vertical="center" wrapText="1"/>
      <protection locked="0"/>
    </xf>
    <xf numFmtId="0" fontId="10" fillId="3" borderId="4" xfId="1" applyFont="1" applyFill="1" applyBorder="1" applyAlignment="1" applyProtection="1">
      <alignment vertical="center" wrapText="1"/>
      <protection locked="0"/>
    </xf>
    <xf numFmtId="0" fontId="16" fillId="2" borderId="11" xfId="1" applyFont="1" applyFill="1" applyBorder="1" applyAlignment="1">
      <alignment horizontal="left" vertical="center" wrapText="1"/>
    </xf>
    <xf numFmtId="0" fontId="16" fillId="0" borderId="11" xfId="1" applyFont="1" applyBorder="1" applyAlignment="1">
      <alignment horizontal="left" vertical="center" wrapText="1"/>
    </xf>
    <xf numFmtId="0" fontId="10" fillId="3" borderId="1" xfId="1" applyFont="1" applyFill="1" applyBorder="1" applyAlignment="1" applyProtection="1">
      <alignment vertical="center" wrapText="1"/>
      <protection locked="0"/>
    </xf>
    <xf numFmtId="0" fontId="10" fillId="2" borderId="2" xfId="1" applyFont="1" applyFill="1" applyBorder="1" applyAlignment="1">
      <alignment vertical="center" wrapText="1"/>
    </xf>
    <xf numFmtId="38" fontId="10" fillId="2" borderId="2" xfId="3" applyFont="1" applyFill="1" applyBorder="1" applyAlignment="1" applyProtection="1">
      <alignment horizontal="right" vertical="center" wrapText="1"/>
    </xf>
    <xf numFmtId="38" fontId="10" fillId="2" borderId="3" xfId="3" applyFont="1" applyFill="1" applyBorder="1" applyAlignment="1" applyProtection="1">
      <alignment horizontal="right" vertical="center" wrapText="1"/>
    </xf>
    <xf numFmtId="38" fontId="10" fillId="2" borderId="4" xfId="3" applyFont="1" applyFill="1" applyBorder="1" applyAlignment="1" applyProtection="1">
      <alignment horizontal="right" vertical="center" wrapText="1"/>
    </xf>
    <xf numFmtId="0" fontId="10" fillId="0" borderId="0" xfId="1" applyFont="1" applyAlignment="1">
      <alignment vertical="top" wrapText="1"/>
    </xf>
    <xf numFmtId="0" fontId="10" fillId="3" borderId="3" xfId="1" applyFont="1" applyFill="1" applyBorder="1" applyAlignment="1" applyProtection="1">
      <alignment horizontal="center" vertical="center" wrapText="1"/>
      <protection locked="0"/>
    </xf>
    <xf numFmtId="176" fontId="10" fillId="7" borderId="2" xfId="1" applyNumberFormat="1" applyFont="1" applyFill="1" applyBorder="1" applyAlignment="1">
      <alignment horizontal="center" vertical="center"/>
    </xf>
    <xf numFmtId="176" fontId="10" fillId="7" borderId="3" xfId="1" applyNumberFormat="1" applyFont="1" applyFill="1" applyBorder="1" applyAlignment="1">
      <alignment horizontal="center" vertical="center"/>
    </xf>
    <xf numFmtId="176" fontId="10" fillId="7" borderId="4" xfId="1" applyNumberFormat="1" applyFont="1" applyFill="1" applyBorder="1" applyAlignment="1">
      <alignment horizontal="center" vertical="center"/>
    </xf>
    <xf numFmtId="0" fontId="41" fillId="0" borderId="0" xfId="1" applyFont="1" applyAlignment="1">
      <alignment horizontal="left" vertical="center"/>
    </xf>
    <xf numFmtId="0" fontId="10" fillId="0" borderId="13" xfId="1" applyFont="1" applyBorder="1" applyAlignment="1">
      <alignment horizontal="left" vertical="center" wrapText="1"/>
    </xf>
    <xf numFmtId="0" fontId="10" fillId="0" borderId="2" xfId="1" applyFont="1" applyBorder="1" applyAlignment="1">
      <alignment horizontal="left" vertical="center" wrapText="1"/>
    </xf>
    <xf numFmtId="0" fontId="10" fillId="3" borderId="27" xfId="1" applyFont="1" applyFill="1" applyBorder="1" applyAlignment="1" applyProtection="1">
      <alignment horizontal="center" vertical="center" wrapText="1"/>
      <protection locked="0"/>
    </xf>
    <xf numFmtId="0" fontId="10" fillId="3" borderId="28" xfId="1" applyFont="1" applyFill="1" applyBorder="1" applyAlignment="1" applyProtection="1">
      <alignment horizontal="center" vertical="center" wrapText="1"/>
      <protection locked="0"/>
    </xf>
    <xf numFmtId="0" fontId="10" fillId="0" borderId="14" xfId="1" applyFont="1" applyBorder="1" applyAlignment="1">
      <alignment vertical="center" wrapText="1"/>
    </xf>
    <xf numFmtId="0" fontId="10" fillId="0" borderId="10" xfId="1" applyFont="1" applyBorder="1" applyAlignment="1">
      <alignment vertical="center" wrapText="1"/>
    </xf>
    <xf numFmtId="0" fontId="10" fillId="0" borderId="2" xfId="1" applyFont="1" applyBorder="1" applyAlignment="1">
      <alignment vertical="center" wrapText="1"/>
    </xf>
    <xf numFmtId="0" fontId="10" fillId="0" borderId="5" xfId="1" applyFont="1" applyBorder="1" applyAlignment="1">
      <alignment horizontal="left" vertical="center" wrapText="1"/>
    </xf>
    <xf numFmtId="0" fontId="10" fillId="0" borderId="6" xfId="1" applyFont="1" applyBorder="1" applyAlignment="1">
      <alignment horizontal="left" vertical="center" wrapText="1"/>
    </xf>
    <xf numFmtId="0" fontId="10" fillId="3" borderId="29" xfId="1" applyFont="1" applyFill="1" applyBorder="1" applyAlignment="1" applyProtection="1">
      <alignment horizontal="center" vertical="center" wrapText="1"/>
      <protection locked="0"/>
    </xf>
    <xf numFmtId="0" fontId="10" fillId="0" borderId="2" xfId="1" applyFont="1" applyBorder="1" applyAlignment="1">
      <alignment horizontal="center" vertical="center" wrapText="1"/>
    </xf>
    <xf numFmtId="0" fontId="10" fillId="0" borderId="3" xfId="1" applyFont="1" applyBorder="1" applyAlignment="1">
      <alignment horizontal="center" vertical="center" wrapText="1"/>
    </xf>
    <xf numFmtId="0" fontId="10" fillId="0" borderId="4" xfId="1" applyFont="1" applyBorder="1" applyAlignment="1">
      <alignment horizontal="center" vertical="center" wrapText="1"/>
    </xf>
    <xf numFmtId="0" fontId="10" fillId="3" borderId="2" xfId="1" applyFont="1" applyFill="1" applyBorder="1" applyAlignment="1" applyProtection="1">
      <alignment horizontal="center" vertical="center" wrapText="1"/>
      <protection locked="0"/>
    </xf>
    <xf numFmtId="0" fontId="10" fillId="0" borderId="8" xfId="1" applyFont="1" applyBorder="1" applyAlignment="1">
      <alignment horizontal="left" vertical="center" wrapText="1"/>
    </xf>
    <xf numFmtId="0" fontId="10" fillId="0" borderId="0" xfId="1" applyFont="1" applyAlignment="1">
      <alignment horizontal="left" vertical="center" wrapText="1"/>
    </xf>
    <xf numFmtId="0" fontId="10" fillId="0" borderId="3" xfId="1" applyFont="1" applyBorder="1" applyAlignment="1">
      <alignment horizontal="left" vertical="center" wrapText="1"/>
    </xf>
    <xf numFmtId="0" fontId="10" fillId="0" borderId="10" xfId="0" applyFont="1" applyBorder="1" applyAlignment="1">
      <alignment horizontal="center" vertical="center" wrapText="1"/>
    </xf>
    <xf numFmtId="0" fontId="10" fillId="0" borderId="11" xfId="0" applyFont="1" applyBorder="1" applyAlignment="1">
      <alignment horizontal="center" vertical="center"/>
    </xf>
    <xf numFmtId="0" fontId="8" fillId="0" borderId="13" xfId="0" applyFont="1" applyBorder="1" applyAlignment="1">
      <alignment horizontal="center" vertical="center"/>
    </xf>
    <xf numFmtId="0" fontId="8" fillId="0" borderId="53" xfId="0" applyFont="1" applyBorder="1" applyAlignment="1">
      <alignment horizontal="center" vertical="center"/>
    </xf>
    <xf numFmtId="0" fontId="8" fillId="0" borderId="14" xfId="0" applyFont="1" applyBorder="1" applyAlignment="1">
      <alignment horizontal="center" vertical="center"/>
    </xf>
    <xf numFmtId="0" fontId="8" fillId="4" borderId="5" xfId="0" applyFont="1" applyFill="1" applyBorder="1" applyAlignment="1" applyProtection="1">
      <alignment vertical="center" wrapText="1"/>
      <protection locked="0"/>
    </xf>
    <xf numFmtId="0" fontId="8" fillId="4" borderId="6" xfId="0" applyFont="1" applyFill="1" applyBorder="1" applyAlignment="1" applyProtection="1">
      <alignment vertical="center" wrapText="1"/>
      <protection locked="0"/>
    </xf>
    <xf numFmtId="0" fontId="8" fillId="4" borderId="8" xfId="0" applyFont="1" applyFill="1" applyBorder="1" applyAlignment="1" applyProtection="1">
      <alignment vertical="center" wrapText="1"/>
      <protection locked="0"/>
    </xf>
    <xf numFmtId="0" fontId="8" fillId="4" borderId="0" xfId="0" applyFont="1" applyFill="1" applyAlignment="1" applyProtection="1">
      <alignment vertical="center" wrapText="1"/>
      <protection locked="0"/>
    </xf>
    <xf numFmtId="0" fontId="8" fillId="4" borderId="10" xfId="0" applyFont="1" applyFill="1" applyBorder="1" applyAlignment="1" applyProtection="1">
      <alignment vertical="center" wrapText="1"/>
      <protection locked="0"/>
    </xf>
    <xf numFmtId="0" fontId="8" fillId="4" borderId="11" xfId="0" applyFont="1" applyFill="1" applyBorder="1" applyAlignment="1" applyProtection="1">
      <alignment vertical="center" wrapText="1"/>
      <protection locked="0"/>
    </xf>
    <xf numFmtId="0" fontId="8" fillId="4" borderId="21" xfId="0" applyFont="1" applyFill="1" applyBorder="1" applyAlignment="1" applyProtection="1">
      <alignment vertical="center" wrapText="1"/>
      <protection locked="0"/>
    </xf>
    <xf numFmtId="0" fontId="8" fillId="4" borderId="7" xfId="0" applyFont="1" applyFill="1" applyBorder="1" applyAlignment="1" applyProtection="1">
      <alignment vertical="center" wrapText="1"/>
      <protection locked="0"/>
    </xf>
    <xf numFmtId="0" fontId="8" fillId="4" borderId="54" xfId="0" applyFont="1" applyFill="1" applyBorder="1" applyAlignment="1" applyProtection="1">
      <alignment vertical="center" wrapText="1"/>
      <protection locked="0"/>
    </xf>
    <xf numFmtId="0" fontId="8" fillId="4" borderId="9" xfId="0" applyFont="1" applyFill="1" applyBorder="1" applyAlignment="1" applyProtection="1">
      <alignment vertical="center" wrapText="1"/>
      <protection locked="0"/>
    </xf>
    <xf numFmtId="0" fontId="8" fillId="4" borderId="22" xfId="0" applyFont="1" applyFill="1" applyBorder="1" applyAlignment="1" applyProtection="1">
      <alignment vertical="center" wrapText="1"/>
      <protection locked="0"/>
    </xf>
    <xf numFmtId="0" fontId="8" fillId="4" borderId="12" xfId="0" applyFont="1" applyFill="1" applyBorder="1" applyAlignment="1" applyProtection="1">
      <alignment vertical="center" wrapText="1"/>
      <protection locked="0"/>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8" fillId="4" borderId="55" xfId="0" applyFont="1" applyFill="1" applyBorder="1" applyAlignment="1" applyProtection="1">
      <alignment vertical="center" wrapText="1"/>
      <protection locked="0"/>
    </xf>
    <xf numFmtId="0" fontId="8" fillId="4" borderId="56" xfId="0" applyFont="1" applyFill="1" applyBorder="1" applyAlignment="1" applyProtection="1">
      <alignment vertical="center" wrapText="1"/>
      <protection locked="0"/>
    </xf>
    <xf numFmtId="0" fontId="8" fillId="0" borderId="21"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22" xfId="0" applyFont="1" applyBorder="1" applyAlignment="1">
      <alignment horizontal="center" vertical="center"/>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8" fillId="0" borderId="5" xfId="0" applyFont="1" applyBorder="1" applyAlignment="1">
      <alignment horizontal="center" vertical="center"/>
    </xf>
    <xf numFmtId="0" fontId="8" fillId="0" borderId="55" xfId="0" applyFont="1" applyBorder="1" applyAlignment="1">
      <alignment horizontal="center" vertical="center"/>
    </xf>
    <xf numFmtId="0" fontId="8" fillId="0" borderId="10" xfId="0" applyFont="1" applyBorder="1" applyAlignment="1">
      <alignment horizontal="center" vertical="center"/>
    </xf>
    <xf numFmtId="0" fontId="8" fillId="0" borderId="56" xfId="0" applyFont="1" applyBorder="1" applyAlignment="1">
      <alignment horizontal="center" vertical="center"/>
    </xf>
    <xf numFmtId="0" fontId="8" fillId="0" borderId="13" xfId="0" applyFont="1" applyBorder="1" applyAlignment="1">
      <alignment horizontal="center" vertical="center" shrinkToFit="1"/>
    </xf>
    <xf numFmtId="0" fontId="8" fillId="0" borderId="14" xfId="0" applyFont="1" applyBorder="1" applyAlignment="1">
      <alignment horizontal="center" vertical="center" shrinkToFit="1"/>
    </xf>
    <xf numFmtId="0" fontId="8" fillId="3" borderId="5" xfId="0" applyFont="1" applyFill="1" applyBorder="1" applyAlignment="1" applyProtection="1">
      <alignment vertical="center" wrapText="1"/>
      <protection locked="0"/>
    </xf>
    <xf numFmtId="0" fontId="8" fillId="3" borderId="6" xfId="0" applyFont="1" applyFill="1" applyBorder="1" applyAlignment="1" applyProtection="1">
      <alignment vertical="center" wrapText="1"/>
      <protection locked="0"/>
    </xf>
    <xf numFmtId="0" fontId="8" fillId="3" borderId="7" xfId="0" applyFont="1" applyFill="1" applyBorder="1" applyAlignment="1" applyProtection="1">
      <alignment vertical="center" wrapText="1"/>
      <protection locked="0"/>
    </xf>
    <xf numFmtId="0" fontId="8" fillId="3" borderId="8" xfId="0" applyFont="1" applyFill="1" applyBorder="1" applyAlignment="1" applyProtection="1">
      <alignment vertical="center" wrapText="1"/>
      <protection locked="0"/>
    </xf>
    <xf numFmtId="0" fontId="8" fillId="3" borderId="0" xfId="0" applyFont="1" applyFill="1" applyAlignment="1" applyProtection="1">
      <alignment vertical="center" wrapText="1"/>
      <protection locked="0"/>
    </xf>
    <xf numFmtId="0" fontId="8" fillId="3" borderId="9" xfId="0" applyFont="1" applyFill="1" applyBorder="1" applyAlignment="1" applyProtection="1">
      <alignment vertical="center" wrapText="1"/>
      <protection locked="0"/>
    </xf>
    <xf numFmtId="0" fontId="8" fillId="3" borderId="10" xfId="0" applyFont="1" applyFill="1" applyBorder="1" applyAlignment="1" applyProtection="1">
      <alignment vertical="center" wrapText="1"/>
      <protection locked="0"/>
    </xf>
    <xf numFmtId="0" fontId="8" fillId="3" borderId="11" xfId="0" applyFont="1" applyFill="1" applyBorder="1" applyAlignment="1" applyProtection="1">
      <alignment vertical="center" wrapText="1"/>
      <protection locked="0"/>
    </xf>
    <xf numFmtId="0" fontId="8" fillId="3" borderId="12" xfId="0" applyFont="1" applyFill="1" applyBorder="1" applyAlignment="1" applyProtection="1">
      <alignment vertical="center" wrapText="1"/>
      <protection locked="0"/>
    </xf>
    <xf numFmtId="0" fontId="7" fillId="0" borderId="2" xfId="0" applyFont="1" applyBorder="1">
      <alignment vertical="center"/>
    </xf>
    <xf numFmtId="0" fontId="7" fillId="0" borderId="3" xfId="0" applyFont="1" applyBorder="1">
      <alignment vertical="center"/>
    </xf>
    <xf numFmtId="0" fontId="7" fillId="0" borderId="4" xfId="0" applyFont="1" applyBorder="1">
      <alignment vertical="center"/>
    </xf>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0" fontId="8" fillId="0" borderId="1" xfId="0" applyFont="1" applyBorder="1">
      <alignment vertical="center"/>
    </xf>
    <xf numFmtId="0" fontId="7" fillId="0" borderId="11" xfId="0" applyFont="1" applyBorder="1">
      <alignment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38" fontId="8" fillId="0" borderId="1" xfId="0" applyNumberFormat="1" applyFont="1" applyBorder="1">
      <alignment vertical="center"/>
    </xf>
    <xf numFmtId="176" fontId="8" fillId="7" borderId="2" xfId="0" applyNumberFormat="1" applyFont="1" applyFill="1" applyBorder="1" applyAlignment="1">
      <alignment vertical="center" wrapText="1"/>
    </xf>
    <xf numFmtId="176" fontId="8" fillId="7" borderId="3" xfId="0" applyNumberFormat="1" applyFont="1" applyFill="1" applyBorder="1" applyAlignment="1">
      <alignment vertical="center" wrapText="1"/>
    </xf>
    <xf numFmtId="176" fontId="8" fillId="7" borderId="4" xfId="0" applyNumberFormat="1" applyFont="1" applyFill="1" applyBorder="1" applyAlignment="1">
      <alignment vertical="center" wrapText="1"/>
    </xf>
    <xf numFmtId="0" fontId="8" fillId="4" borderId="2" xfId="0" applyFont="1" applyFill="1" applyBorder="1" applyAlignment="1" applyProtection="1">
      <alignment vertical="center" wrapText="1"/>
      <protection locked="0"/>
    </xf>
    <xf numFmtId="0" fontId="8" fillId="4" borderId="3" xfId="0" applyFont="1" applyFill="1" applyBorder="1" applyAlignment="1" applyProtection="1">
      <alignment vertical="center" wrapText="1"/>
      <protection locked="0"/>
    </xf>
    <xf numFmtId="0" fontId="8" fillId="4" borderId="4" xfId="0" applyFont="1" applyFill="1" applyBorder="1" applyAlignment="1" applyProtection="1">
      <alignment vertical="center" wrapText="1"/>
      <protection locked="0"/>
    </xf>
    <xf numFmtId="0" fontId="8" fillId="0" borderId="18" xfId="0" applyFont="1" applyBorder="1" applyAlignment="1">
      <alignment horizontal="center" vertical="center"/>
    </xf>
    <xf numFmtId="0" fontId="8" fillId="0" borderId="2" xfId="0" applyFont="1" applyBorder="1" applyAlignment="1">
      <alignment vertical="center" wrapText="1"/>
    </xf>
    <xf numFmtId="0" fontId="8" fillId="0" borderId="3" xfId="0" applyFont="1" applyBorder="1" applyAlignment="1">
      <alignment vertical="center" wrapText="1"/>
    </xf>
    <xf numFmtId="0" fontId="8" fillId="4" borderId="18" xfId="0" applyFont="1" applyFill="1" applyBorder="1" applyAlignment="1" applyProtection="1">
      <alignment vertical="center" wrapText="1"/>
      <protection locked="0"/>
    </xf>
    <xf numFmtId="0" fontId="8" fillId="0" borderId="0" xfId="0" applyFont="1" applyAlignment="1">
      <alignment vertical="center" wrapText="1"/>
    </xf>
    <xf numFmtId="0" fontId="0" fillId="0" borderId="11" xfId="7" applyFont="1" applyBorder="1" applyAlignment="1" applyProtection="1">
      <alignment vertical="top"/>
    </xf>
    <xf numFmtId="0" fontId="8" fillId="0" borderId="1" xfId="0" applyFont="1" applyBorder="1" applyAlignment="1">
      <alignment horizontal="center" vertical="center"/>
    </xf>
    <xf numFmtId="0" fontId="8" fillId="0" borderId="8" xfId="0" applyFont="1" applyBorder="1" applyAlignment="1">
      <alignment horizontal="center" vertical="center"/>
    </xf>
    <xf numFmtId="0" fontId="8" fillId="0" borderId="0" xfId="0" applyFont="1" applyAlignment="1">
      <alignment horizontal="center" vertical="center"/>
    </xf>
    <xf numFmtId="0" fontId="8" fillId="0" borderId="9" xfId="0" applyFont="1" applyBorder="1" applyAlignment="1">
      <alignment horizontal="center" vertical="center"/>
    </xf>
    <xf numFmtId="0" fontId="8" fillId="0" borderId="15" xfId="0" applyFont="1" applyBorder="1" applyAlignment="1">
      <alignment horizontal="center" vertical="center"/>
    </xf>
    <xf numFmtId="0" fontId="8" fillId="0" borderId="16" xfId="0" applyFont="1" applyBorder="1" applyAlignment="1">
      <alignment horizontal="center" vertical="center"/>
    </xf>
    <xf numFmtId="0" fontId="8" fillId="0" borderId="17" xfId="0" applyFont="1" applyBorder="1" applyAlignment="1">
      <alignment horizontal="center" vertical="center"/>
    </xf>
    <xf numFmtId="0" fontId="10" fillId="4" borderId="18" xfId="0" applyFont="1" applyFill="1" applyBorder="1" applyAlignment="1" applyProtection="1">
      <alignment horizontal="center" vertical="center" wrapText="1"/>
      <protection locked="0"/>
    </xf>
    <xf numFmtId="0" fontId="10" fillId="4" borderId="3" xfId="0" applyFont="1" applyFill="1" applyBorder="1" applyAlignment="1" applyProtection="1">
      <alignment horizontal="center" vertical="center" wrapText="1"/>
      <protection locked="0"/>
    </xf>
    <xf numFmtId="0" fontId="10" fillId="4" borderId="4" xfId="0" applyFont="1" applyFill="1" applyBorder="1" applyAlignment="1" applyProtection="1">
      <alignment horizontal="center" vertical="center" wrapText="1"/>
      <protection locked="0"/>
    </xf>
    <xf numFmtId="176" fontId="10" fillId="7" borderId="18" xfId="0" applyNumberFormat="1" applyFont="1" applyFill="1" applyBorder="1" applyAlignment="1">
      <alignment horizontal="center" vertical="center" wrapText="1"/>
    </xf>
    <xf numFmtId="176" fontId="10" fillId="7" borderId="3" xfId="0" applyNumberFormat="1" applyFont="1" applyFill="1" applyBorder="1" applyAlignment="1">
      <alignment horizontal="center" vertical="center" wrapText="1"/>
    </xf>
    <xf numFmtId="176" fontId="10" fillId="7" borderId="4" xfId="0" applyNumberFormat="1" applyFont="1" applyFill="1" applyBorder="1" applyAlignment="1">
      <alignment horizontal="center" vertical="center" wrapText="1"/>
    </xf>
    <xf numFmtId="0" fontId="8" fillId="7" borderId="2" xfId="0" applyFont="1" applyFill="1" applyBorder="1">
      <alignment vertical="center"/>
    </xf>
    <xf numFmtId="0" fontId="8" fillId="7" borderId="3" xfId="0" applyFont="1" applyFill="1" applyBorder="1">
      <alignment vertical="center"/>
    </xf>
    <xf numFmtId="0" fontId="8" fillId="7" borderId="4" xfId="0" applyFont="1" applyFill="1" applyBorder="1">
      <alignment vertical="center"/>
    </xf>
    <xf numFmtId="0" fontId="8" fillId="3" borderId="2" xfId="0" applyFont="1" applyFill="1" applyBorder="1" applyAlignment="1" applyProtection="1">
      <alignment horizontal="center" vertical="center" wrapText="1"/>
      <protection locked="0"/>
    </xf>
    <xf numFmtId="0" fontId="8" fillId="3" borderId="3" xfId="0" applyFont="1" applyFill="1" applyBorder="1" applyAlignment="1" applyProtection="1">
      <alignment horizontal="center" vertical="center" wrapText="1"/>
      <protection locked="0"/>
    </xf>
    <xf numFmtId="0" fontId="8" fillId="3" borderId="4" xfId="0" applyFont="1" applyFill="1" applyBorder="1" applyAlignment="1" applyProtection="1">
      <alignment horizontal="center" vertical="center" wrapText="1"/>
      <protection locked="0"/>
    </xf>
    <xf numFmtId="0" fontId="8" fillId="0" borderId="24" xfId="0" applyFont="1" applyBorder="1" applyAlignment="1">
      <alignment horizontal="center" vertical="center"/>
    </xf>
    <xf numFmtId="0" fontId="8" fillId="0" borderId="26" xfId="0" applyFont="1" applyBorder="1" applyAlignment="1">
      <alignment horizontal="center" vertical="center"/>
    </xf>
    <xf numFmtId="0" fontId="8" fillId="0" borderId="23" xfId="0" applyFont="1" applyBorder="1" applyAlignment="1">
      <alignment horizontal="center" vertical="center"/>
    </xf>
    <xf numFmtId="0" fontId="8" fillId="0" borderId="25" xfId="0" applyFont="1" applyBorder="1" applyAlignment="1">
      <alignment horizontal="center" vertical="center"/>
    </xf>
    <xf numFmtId="0" fontId="6" fillId="0" borderId="15"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8" fillId="4" borderId="5" xfId="0" applyFont="1" applyFill="1" applyBorder="1" applyAlignment="1" applyProtection="1">
      <alignment horizontal="center" vertical="center"/>
      <protection locked="0"/>
    </xf>
    <xf numFmtId="0" fontId="8" fillId="4" borderId="6" xfId="0" applyFont="1" applyFill="1" applyBorder="1" applyAlignment="1" applyProtection="1">
      <alignment horizontal="center" vertical="center"/>
      <protection locked="0"/>
    </xf>
    <xf numFmtId="0" fontId="8" fillId="4" borderId="8" xfId="0" applyFont="1" applyFill="1" applyBorder="1" applyAlignment="1" applyProtection="1">
      <alignment horizontal="center" vertical="center"/>
      <protection locked="0"/>
    </xf>
    <xf numFmtId="0" fontId="8" fillId="4" borderId="0" xfId="0" applyFont="1" applyFill="1" applyAlignment="1" applyProtection="1">
      <alignment horizontal="center" vertical="center"/>
      <protection locked="0"/>
    </xf>
    <xf numFmtId="0" fontId="8" fillId="4" borderId="10" xfId="0" applyFont="1" applyFill="1" applyBorder="1" applyAlignment="1" applyProtection="1">
      <alignment horizontal="center" vertical="center"/>
      <protection locked="0"/>
    </xf>
    <xf numFmtId="0" fontId="8" fillId="4" borderId="11" xfId="0" applyFont="1" applyFill="1" applyBorder="1" applyAlignment="1" applyProtection="1">
      <alignment horizontal="center" vertical="center"/>
      <protection locked="0"/>
    </xf>
    <xf numFmtId="0" fontId="8" fillId="0" borderId="7" xfId="0" applyFont="1" applyBorder="1" applyAlignment="1">
      <alignment horizontal="center"/>
    </xf>
    <xf numFmtId="0" fontId="8" fillId="0" borderId="9" xfId="0" applyFont="1" applyBorder="1" applyAlignment="1">
      <alignment horizontal="center"/>
    </xf>
    <xf numFmtId="0" fontId="8" fillId="0" borderId="12" xfId="0" applyFont="1" applyBorder="1" applyAlignment="1">
      <alignment horizontal="center"/>
    </xf>
    <xf numFmtId="0" fontId="43" fillId="0" borderId="11" xfId="0" applyFont="1" applyBorder="1">
      <alignment vertical="center"/>
    </xf>
    <xf numFmtId="0" fontId="44" fillId="4" borderId="2" xfId="0" applyFont="1" applyFill="1" applyBorder="1" applyAlignment="1" applyProtection="1">
      <alignment vertical="center" wrapText="1"/>
      <protection locked="0"/>
    </xf>
    <xf numFmtId="0" fontId="44" fillId="4" borderId="3" xfId="0" applyFont="1" applyFill="1" applyBorder="1" applyAlignment="1" applyProtection="1">
      <alignment vertical="center" wrapText="1"/>
      <protection locked="0"/>
    </xf>
    <xf numFmtId="0" fontId="44" fillId="4" borderId="4" xfId="0" applyFont="1" applyFill="1" applyBorder="1" applyAlignment="1" applyProtection="1">
      <alignment vertical="center" wrapText="1"/>
      <protection locked="0"/>
    </xf>
    <xf numFmtId="0" fontId="8" fillId="3" borderId="5" xfId="0" applyFont="1" applyFill="1" applyBorder="1" applyAlignment="1" applyProtection="1">
      <alignment horizontal="center" vertical="center" wrapText="1"/>
      <protection locked="0"/>
    </xf>
    <xf numFmtId="0" fontId="8" fillId="3" borderId="6" xfId="0" applyFont="1" applyFill="1" applyBorder="1" applyAlignment="1" applyProtection="1">
      <alignment horizontal="center" vertical="center" wrapText="1"/>
      <protection locked="0"/>
    </xf>
    <xf numFmtId="0" fontId="8" fillId="3" borderId="8" xfId="0" applyFont="1" applyFill="1" applyBorder="1" applyAlignment="1" applyProtection="1">
      <alignment horizontal="center" vertical="center" wrapText="1"/>
      <protection locked="0"/>
    </xf>
    <xf numFmtId="0" fontId="8" fillId="3" borderId="0" xfId="0" applyFont="1" applyFill="1" applyAlignment="1" applyProtection="1">
      <alignment horizontal="center" vertical="center" wrapText="1"/>
      <protection locked="0"/>
    </xf>
    <xf numFmtId="0" fontId="8" fillId="3" borderId="10" xfId="0" applyFont="1" applyFill="1" applyBorder="1" applyAlignment="1" applyProtection="1">
      <alignment horizontal="center" vertical="center" wrapText="1"/>
      <protection locked="0"/>
    </xf>
    <xf numFmtId="0" fontId="8" fillId="3" borderId="11" xfId="0" applyFont="1" applyFill="1" applyBorder="1" applyAlignment="1" applyProtection="1">
      <alignment horizontal="center" vertical="center" wrapText="1"/>
      <protection locked="0"/>
    </xf>
    <xf numFmtId="0" fontId="8" fillId="3" borderId="21" xfId="0" applyFont="1" applyFill="1" applyBorder="1" applyAlignment="1" applyProtection="1">
      <alignment horizontal="center" vertical="center" wrapText="1"/>
      <protection locked="0"/>
    </xf>
    <xf numFmtId="0" fontId="8" fillId="3" borderId="54" xfId="0" applyFont="1" applyFill="1" applyBorder="1" applyAlignment="1" applyProtection="1">
      <alignment horizontal="center" vertical="center" wrapText="1"/>
      <protection locked="0"/>
    </xf>
    <xf numFmtId="0" fontId="8" fillId="3" borderId="22" xfId="0" applyFont="1" applyFill="1" applyBorder="1" applyAlignment="1" applyProtection="1">
      <alignment horizontal="center" vertical="center" wrapText="1"/>
      <protection locked="0"/>
    </xf>
    <xf numFmtId="0" fontId="38" fillId="0" borderId="10" xfId="4" applyFont="1" applyBorder="1" applyAlignment="1">
      <alignment horizontal="center" vertical="center" shrinkToFit="1"/>
    </xf>
    <xf numFmtId="0" fontId="38" fillId="0" borderId="11" xfId="4" applyFont="1" applyBorder="1" applyAlignment="1">
      <alignment horizontal="center" vertical="center" shrinkToFit="1"/>
    </xf>
    <xf numFmtId="0" fontId="38" fillId="0" borderId="22" xfId="4" applyFont="1" applyBorder="1" applyAlignment="1">
      <alignment horizontal="center" vertical="center" wrapText="1" shrinkToFit="1"/>
    </xf>
    <xf numFmtId="0" fontId="38" fillId="0" borderId="11" xfId="4" applyFont="1" applyBorder="1" applyAlignment="1">
      <alignment horizontal="center" vertical="center" wrapText="1" shrinkToFit="1"/>
    </xf>
    <xf numFmtId="0" fontId="8" fillId="3" borderId="7" xfId="0" applyFont="1" applyFill="1" applyBorder="1" applyAlignment="1" applyProtection="1">
      <alignment horizontal="center" vertical="center" wrapText="1"/>
      <protection locked="0"/>
    </xf>
    <xf numFmtId="0" fontId="8" fillId="3" borderId="9" xfId="0" applyFont="1" applyFill="1" applyBorder="1" applyAlignment="1" applyProtection="1">
      <alignment horizontal="center" vertical="center" wrapText="1"/>
      <protection locked="0"/>
    </xf>
    <xf numFmtId="0" fontId="8" fillId="3" borderId="12" xfId="0" applyFont="1" applyFill="1" applyBorder="1" applyAlignment="1" applyProtection="1">
      <alignment horizontal="center" vertical="center" wrapText="1"/>
      <protection locked="0"/>
    </xf>
    <xf numFmtId="0" fontId="38" fillId="0" borderId="22" xfId="4" applyFont="1" applyBorder="1" applyAlignment="1">
      <alignment horizontal="center" vertical="center" wrapText="1"/>
    </xf>
    <xf numFmtId="0" fontId="38" fillId="0" borderId="11" xfId="4" applyFont="1" applyBorder="1" applyAlignment="1">
      <alignment horizontal="center" vertical="center" wrapText="1"/>
    </xf>
    <xf numFmtId="0" fontId="38" fillId="0" borderId="12" xfId="4" applyFont="1" applyBorder="1" applyAlignment="1">
      <alignment horizontal="center" vertical="center" wrapText="1"/>
    </xf>
    <xf numFmtId="0" fontId="8" fillId="0" borderId="57" xfId="0" applyFont="1" applyBorder="1" applyAlignment="1">
      <alignment horizontal="center" vertical="center"/>
    </xf>
    <xf numFmtId="0" fontId="8" fillId="0" borderId="58" xfId="0" applyFont="1" applyBorder="1" applyAlignment="1">
      <alignment horizontal="center" vertical="center"/>
    </xf>
    <xf numFmtId="0" fontId="8" fillId="0" borderId="59" xfId="0" applyFont="1" applyBorder="1" applyAlignment="1">
      <alignment horizontal="center" vertical="center"/>
    </xf>
    <xf numFmtId="0" fontId="8" fillId="0" borderId="60" xfId="0" applyFont="1" applyBorder="1" applyAlignment="1">
      <alignment horizontal="center" vertical="center"/>
    </xf>
    <xf numFmtId="0" fontId="11" fillId="0" borderId="5"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37" fillId="3" borderId="21" xfId="0" applyFont="1" applyFill="1" applyBorder="1" applyAlignment="1">
      <alignment horizontal="center" vertical="center" wrapText="1"/>
    </xf>
    <xf numFmtId="0" fontId="37" fillId="3" borderId="6" xfId="0" applyFont="1" applyFill="1" applyBorder="1" applyAlignment="1">
      <alignment horizontal="center" vertical="center" wrapText="1"/>
    </xf>
    <xf numFmtId="0" fontId="37" fillId="3" borderId="7" xfId="0" applyFont="1" applyFill="1" applyBorder="1" applyAlignment="1">
      <alignment horizontal="center" vertical="center" wrapText="1"/>
    </xf>
    <xf numFmtId="0" fontId="37" fillId="3" borderId="54" xfId="0" applyFont="1" applyFill="1" applyBorder="1" applyAlignment="1">
      <alignment horizontal="center" vertical="center" wrapText="1"/>
    </xf>
    <xf numFmtId="0" fontId="37" fillId="3" borderId="0" xfId="0" applyFont="1" applyFill="1" applyAlignment="1">
      <alignment horizontal="center" vertical="center" wrapText="1"/>
    </xf>
    <xf numFmtId="0" fontId="37" fillId="3" borderId="9" xfId="0" applyFont="1" applyFill="1" applyBorder="1" applyAlignment="1">
      <alignment horizontal="center" vertical="center" wrapText="1"/>
    </xf>
    <xf numFmtId="0" fontId="37" fillId="3" borderId="22" xfId="0" applyFont="1" applyFill="1" applyBorder="1" applyAlignment="1">
      <alignment horizontal="center" vertical="center" wrapText="1"/>
    </xf>
    <xf numFmtId="0" fontId="37" fillId="3" borderId="11" xfId="0" applyFont="1" applyFill="1" applyBorder="1" applyAlignment="1">
      <alignment horizontal="center" vertical="center" wrapText="1"/>
    </xf>
    <xf numFmtId="0" fontId="37" fillId="3" borderId="12" xfId="0" applyFont="1" applyFill="1" applyBorder="1" applyAlignment="1">
      <alignment horizontal="center" vertical="center" wrapText="1"/>
    </xf>
    <xf numFmtId="0" fontId="37" fillId="4" borderId="5" xfId="0" applyFont="1" applyFill="1" applyBorder="1" applyAlignment="1">
      <alignment vertical="center" wrapText="1"/>
    </xf>
    <xf numFmtId="0" fontId="37" fillId="4" borderId="6" xfId="0" applyFont="1" applyFill="1" applyBorder="1" applyAlignment="1">
      <alignment vertical="center" wrapText="1"/>
    </xf>
    <xf numFmtId="0" fontId="37" fillId="4" borderId="8" xfId="0" applyFont="1" applyFill="1" applyBorder="1" applyAlignment="1">
      <alignment vertical="center" wrapText="1"/>
    </xf>
    <xf numFmtId="0" fontId="37" fillId="4" borderId="0" xfId="0" applyFont="1" applyFill="1" applyAlignment="1">
      <alignment vertical="center" wrapText="1"/>
    </xf>
    <xf numFmtId="0" fontId="37" fillId="4" borderId="10" xfId="0" applyFont="1" applyFill="1" applyBorder="1" applyAlignment="1">
      <alignment vertical="center" wrapText="1"/>
    </xf>
    <xf numFmtId="0" fontId="37" fillId="4" borderId="11" xfId="0" applyFont="1" applyFill="1" applyBorder="1" applyAlignment="1">
      <alignment vertical="center" wrapText="1"/>
    </xf>
    <xf numFmtId="0" fontId="37" fillId="4" borderId="21" xfId="0" applyFont="1" applyFill="1" applyBorder="1" applyAlignment="1">
      <alignment vertical="center" wrapText="1"/>
    </xf>
    <xf numFmtId="0" fontId="37" fillId="4" borderId="7" xfId="0" applyFont="1" applyFill="1" applyBorder="1" applyAlignment="1">
      <alignment vertical="center" wrapText="1"/>
    </xf>
    <xf numFmtId="0" fontId="37" fillId="4" borderId="54" xfId="0" applyFont="1" applyFill="1" applyBorder="1" applyAlignment="1">
      <alignment vertical="center" wrapText="1"/>
    </xf>
    <xf numFmtId="0" fontId="37" fillId="4" borderId="9" xfId="0" applyFont="1" applyFill="1" applyBorder="1" applyAlignment="1">
      <alignment vertical="center" wrapText="1"/>
    </xf>
    <xf numFmtId="0" fontId="37" fillId="4" borderId="22" xfId="0" applyFont="1" applyFill="1" applyBorder="1" applyAlignment="1">
      <alignment vertical="center" wrapText="1"/>
    </xf>
    <xf numFmtId="0" fontId="37" fillId="4" borderId="12" xfId="0" applyFont="1" applyFill="1" applyBorder="1" applyAlignment="1">
      <alignment vertical="center" wrapText="1"/>
    </xf>
    <xf numFmtId="0" fontId="37" fillId="3" borderId="5" xfId="0" applyFont="1" applyFill="1" applyBorder="1" applyAlignment="1">
      <alignment vertical="center" wrapText="1"/>
    </xf>
    <xf numFmtId="0" fontId="37" fillId="3" borderId="6" xfId="0" applyFont="1" applyFill="1" applyBorder="1" applyAlignment="1">
      <alignment vertical="center" wrapText="1"/>
    </xf>
    <xf numFmtId="0" fontId="37" fillId="3" borderId="7" xfId="0" applyFont="1" applyFill="1" applyBorder="1" applyAlignment="1">
      <alignment vertical="center" wrapText="1"/>
    </xf>
    <xf numFmtId="0" fontId="37" fillId="3" borderId="8" xfId="0" applyFont="1" applyFill="1" applyBorder="1" applyAlignment="1">
      <alignment vertical="center" wrapText="1"/>
    </xf>
    <xf numFmtId="0" fontId="37" fillId="3" borderId="0" xfId="0" applyFont="1" applyFill="1" applyAlignment="1">
      <alignment vertical="center" wrapText="1"/>
    </xf>
    <xf numFmtId="0" fontId="37" fillId="3" borderId="9" xfId="0" applyFont="1" applyFill="1" applyBorder="1" applyAlignment="1">
      <alignment vertical="center" wrapText="1"/>
    </xf>
    <xf numFmtId="0" fontId="37" fillId="3" borderId="10" xfId="0" applyFont="1" applyFill="1" applyBorder="1" applyAlignment="1">
      <alignment vertical="center" wrapText="1"/>
    </xf>
    <xf numFmtId="0" fontId="37" fillId="3" borderId="11" xfId="0" applyFont="1" applyFill="1" applyBorder="1" applyAlignment="1">
      <alignment vertical="center" wrapText="1"/>
    </xf>
    <xf numFmtId="0" fontId="37" fillId="3" borderId="12" xfId="0" applyFont="1" applyFill="1" applyBorder="1" applyAlignment="1">
      <alignment vertical="center" wrapText="1"/>
    </xf>
    <xf numFmtId="0" fontId="37" fillId="4" borderId="55" xfId="0" applyFont="1" applyFill="1" applyBorder="1" applyAlignment="1">
      <alignment vertical="center" wrapText="1"/>
    </xf>
    <xf numFmtId="0" fontId="37" fillId="4" borderId="56" xfId="0" applyFont="1" applyFill="1" applyBorder="1" applyAlignment="1">
      <alignment vertical="center" wrapText="1"/>
    </xf>
    <xf numFmtId="0" fontId="37" fillId="3" borderId="5" xfId="0" applyFont="1" applyFill="1" applyBorder="1" applyAlignment="1">
      <alignment horizontal="center" vertical="center" wrapText="1"/>
    </xf>
    <xf numFmtId="0" fontId="37" fillId="3" borderId="8" xfId="0" applyFont="1" applyFill="1" applyBorder="1" applyAlignment="1">
      <alignment horizontal="center" vertical="center" wrapText="1"/>
    </xf>
    <xf numFmtId="0" fontId="37" fillId="3" borderId="10" xfId="0" applyFont="1" applyFill="1" applyBorder="1" applyAlignment="1">
      <alignment horizontal="center" vertical="center" wrapText="1"/>
    </xf>
    <xf numFmtId="0" fontId="37" fillId="4" borderId="5" xfId="0" applyFont="1" applyFill="1" applyBorder="1" applyAlignment="1">
      <alignment horizontal="center" vertical="center"/>
    </xf>
    <xf numFmtId="0" fontId="37" fillId="4" borderId="6" xfId="0" applyFont="1" applyFill="1" applyBorder="1" applyAlignment="1">
      <alignment horizontal="center" vertical="center"/>
    </xf>
    <xf numFmtId="0" fontId="37" fillId="4" borderId="8" xfId="0" applyFont="1" applyFill="1" applyBorder="1" applyAlignment="1">
      <alignment horizontal="center" vertical="center"/>
    </xf>
    <xf numFmtId="0" fontId="37" fillId="4" borderId="0" xfId="0" applyFont="1" applyFill="1" applyAlignment="1">
      <alignment horizontal="center" vertical="center"/>
    </xf>
    <xf numFmtId="0" fontId="37" fillId="4" borderId="10" xfId="0" applyFont="1" applyFill="1" applyBorder="1" applyAlignment="1">
      <alignment horizontal="center" vertical="center"/>
    </xf>
    <xf numFmtId="0" fontId="37" fillId="4" borderId="11" xfId="0" applyFont="1" applyFill="1" applyBorder="1" applyAlignment="1">
      <alignment horizontal="center" vertical="center"/>
    </xf>
    <xf numFmtId="0" fontId="8" fillId="3" borderId="21"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54" xfId="0" applyFont="1" applyFill="1" applyBorder="1" applyAlignment="1">
      <alignment horizontal="center" vertical="center" wrapText="1"/>
    </xf>
    <xf numFmtId="0" fontId="8" fillId="3" borderId="0" xfId="0" applyFont="1" applyFill="1" applyAlignment="1">
      <alignment horizontal="center" vertical="center" wrapText="1"/>
    </xf>
    <xf numFmtId="0" fontId="8" fillId="3" borderId="9" xfId="0" applyFont="1" applyFill="1" applyBorder="1" applyAlignment="1">
      <alignment horizontal="center" vertical="center" wrapText="1"/>
    </xf>
    <xf numFmtId="0" fontId="8" fillId="3" borderId="22"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8" fillId="4" borderId="5" xfId="0" applyFont="1" applyFill="1" applyBorder="1" applyAlignment="1">
      <alignment vertical="center" wrapText="1"/>
    </xf>
    <xf numFmtId="0" fontId="8" fillId="4" borderId="6" xfId="0" applyFont="1" applyFill="1" applyBorder="1" applyAlignment="1">
      <alignment vertical="center" wrapText="1"/>
    </xf>
    <xf numFmtId="0" fontId="8" fillId="4" borderId="8" xfId="0" applyFont="1" applyFill="1" applyBorder="1" applyAlignment="1">
      <alignment vertical="center" wrapText="1"/>
    </xf>
    <xf numFmtId="0" fontId="8" fillId="4" borderId="0" xfId="0" applyFont="1" applyFill="1" applyAlignment="1">
      <alignment vertical="center" wrapText="1"/>
    </xf>
    <xf numFmtId="0" fontId="8" fillId="4" borderId="10" xfId="0" applyFont="1" applyFill="1" applyBorder="1" applyAlignment="1">
      <alignment vertical="center" wrapText="1"/>
    </xf>
    <xf numFmtId="0" fontId="8" fillId="4" borderId="11" xfId="0" applyFont="1" applyFill="1" applyBorder="1" applyAlignment="1">
      <alignment vertical="center" wrapText="1"/>
    </xf>
    <xf numFmtId="0" fontId="8" fillId="4" borderId="21" xfId="0" applyFont="1" applyFill="1" applyBorder="1" applyAlignment="1">
      <alignment vertical="center" wrapText="1"/>
    </xf>
    <xf numFmtId="0" fontId="8" fillId="4" borderId="7" xfId="0" applyFont="1" applyFill="1" applyBorder="1" applyAlignment="1">
      <alignment vertical="center" wrapText="1"/>
    </xf>
    <xf numFmtId="0" fontId="8" fillId="4" borderId="54" xfId="0" applyFont="1" applyFill="1" applyBorder="1" applyAlignment="1">
      <alignment vertical="center" wrapText="1"/>
    </xf>
    <xf numFmtId="0" fontId="8" fillId="4" borderId="9" xfId="0" applyFont="1" applyFill="1" applyBorder="1" applyAlignment="1">
      <alignment vertical="center" wrapText="1"/>
    </xf>
    <xf numFmtId="0" fontId="8" fillId="4" borderId="22" xfId="0" applyFont="1" applyFill="1" applyBorder="1" applyAlignment="1">
      <alignment vertical="center" wrapText="1"/>
    </xf>
    <xf numFmtId="0" fontId="8" fillId="4" borderId="12" xfId="0" applyFont="1" applyFill="1" applyBorder="1" applyAlignment="1">
      <alignment vertical="center" wrapText="1"/>
    </xf>
    <xf numFmtId="0" fontId="8" fillId="3" borderId="5" xfId="0" applyFont="1" applyFill="1" applyBorder="1" applyAlignment="1">
      <alignment vertical="center" wrapText="1"/>
    </xf>
    <xf numFmtId="0" fontId="8" fillId="3" borderId="6" xfId="0" applyFont="1" applyFill="1" applyBorder="1" applyAlignment="1">
      <alignment vertical="center" wrapText="1"/>
    </xf>
    <xf numFmtId="0" fontId="8" fillId="3" borderId="7" xfId="0" applyFont="1" applyFill="1" applyBorder="1" applyAlignment="1">
      <alignment vertical="center" wrapText="1"/>
    </xf>
    <xf numFmtId="0" fontId="8" fillId="3" borderId="8" xfId="0" applyFont="1" applyFill="1" applyBorder="1" applyAlignment="1">
      <alignment vertical="center" wrapText="1"/>
    </xf>
    <xf numFmtId="0" fontId="8" fillId="3" borderId="0" xfId="0" applyFont="1" applyFill="1" applyAlignment="1">
      <alignment vertical="center" wrapText="1"/>
    </xf>
    <xf numFmtId="0" fontId="8" fillId="3" borderId="9" xfId="0" applyFont="1" applyFill="1" applyBorder="1" applyAlignment="1">
      <alignment vertical="center" wrapText="1"/>
    </xf>
    <xf numFmtId="0" fontId="8" fillId="3" borderId="10" xfId="0" applyFont="1" applyFill="1" applyBorder="1" applyAlignment="1">
      <alignment vertical="center" wrapText="1"/>
    </xf>
    <xf numFmtId="0" fontId="8" fillId="3" borderId="11" xfId="0" applyFont="1" applyFill="1" applyBorder="1" applyAlignment="1">
      <alignment vertical="center" wrapText="1"/>
    </xf>
    <xf numFmtId="0" fontId="8" fillId="3" borderId="12" xfId="0" applyFont="1" applyFill="1" applyBorder="1" applyAlignment="1">
      <alignment vertical="center" wrapText="1"/>
    </xf>
    <xf numFmtId="0" fontId="8" fillId="4" borderId="55" xfId="0" applyFont="1" applyFill="1" applyBorder="1" applyAlignment="1">
      <alignment vertical="center" wrapText="1"/>
    </xf>
    <xf numFmtId="0" fontId="8" fillId="4" borderId="56" xfId="0" applyFont="1" applyFill="1" applyBorder="1" applyAlignment="1">
      <alignment vertical="center" wrapText="1"/>
    </xf>
    <xf numFmtId="0" fontId="8" fillId="4" borderId="5" xfId="0" applyFont="1" applyFill="1" applyBorder="1" applyAlignment="1">
      <alignment horizontal="center" vertical="center"/>
    </xf>
    <xf numFmtId="0" fontId="8" fillId="4" borderId="6" xfId="0" applyFont="1" applyFill="1" applyBorder="1" applyAlignment="1">
      <alignment horizontal="center" vertical="center"/>
    </xf>
    <xf numFmtId="0" fontId="8" fillId="4" borderId="8" xfId="0" applyFont="1" applyFill="1" applyBorder="1" applyAlignment="1">
      <alignment horizontal="center" vertical="center"/>
    </xf>
    <xf numFmtId="0" fontId="8" fillId="4" borderId="0" xfId="0" applyFont="1" applyFill="1" applyAlignment="1">
      <alignment horizontal="center" vertical="center"/>
    </xf>
    <xf numFmtId="0" fontId="8" fillId="4" borderId="10" xfId="0" applyFont="1" applyFill="1" applyBorder="1" applyAlignment="1">
      <alignment horizontal="center" vertical="center"/>
    </xf>
    <xf numFmtId="0" fontId="8" fillId="4" borderId="11" xfId="0" applyFont="1" applyFill="1" applyBorder="1" applyAlignment="1">
      <alignment horizontal="center" vertical="center"/>
    </xf>
    <xf numFmtId="0" fontId="8" fillId="3" borderId="5"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18" fillId="7" borderId="2" xfId="0" applyFont="1" applyFill="1" applyBorder="1" applyAlignment="1">
      <alignment vertical="center" wrapText="1"/>
    </xf>
    <xf numFmtId="0" fontId="18" fillId="7" borderId="3" xfId="0" applyFont="1" applyFill="1" applyBorder="1" applyAlignment="1">
      <alignment vertical="center" wrapText="1"/>
    </xf>
    <xf numFmtId="0" fontId="18" fillId="7" borderId="4" xfId="0" applyFont="1" applyFill="1" applyBorder="1" applyAlignment="1">
      <alignment vertical="center" wrapText="1"/>
    </xf>
    <xf numFmtId="38" fontId="18" fillId="0" borderId="1" xfId="0" applyNumberFormat="1" applyFont="1" applyBorder="1" applyAlignment="1">
      <alignment vertical="center" wrapText="1"/>
    </xf>
    <xf numFmtId="0" fontId="18" fillId="0" borderId="1" xfId="0" applyFont="1" applyBorder="1" applyAlignment="1">
      <alignment vertical="center" wrapText="1"/>
    </xf>
    <xf numFmtId="176" fontId="37" fillId="7" borderId="2" xfId="0" applyNumberFormat="1" applyFont="1" applyFill="1" applyBorder="1" applyAlignment="1">
      <alignment vertical="center" wrapText="1"/>
    </xf>
    <xf numFmtId="176" fontId="37" fillId="7" borderId="3" xfId="0" applyNumberFormat="1" applyFont="1" applyFill="1" applyBorder="1" applyAlignment="1">
      <alignment vertical="center" wrapText="1"/>
    </xf>
    <xf numFmtId="176" fontId="37" fillId="7" borderId="4" xfId="0" applyNumberFormat="1" applyFont="1" applyFill="1" applyBorder="1" applyAlignment="1">
      <alignment vertical="center" wrapText="1"/>
    </xf>
    <xf numFmtId="0" fontId="37" fillId="4" borderId="2" xfId="0" applyFont="1" applyFill="1" applyBorder="1" applyAlignment="1">
      <alignment vertical="center" wrapText="1"/>
    </xf>
    <xf numFmtId="0" fontId="37" fillId="4" borderId="3" xfId="0" applyFont="1" applyFill="1" applyBorder="1" applyAlignment="1">
      <alignment vertical="center" wrapText="1"/>
    </xf>
    <xf numFmtId="0" fontId="37" fillId="4" borderId="4" xfId="0" applyFont="1" applyFill="1" applyBorder="1" applyAlignment="1">
      <alignment vertical="center" wrapText="1"/>
    </xf>
    <xf numFmtId="0" fontId="8" fillId="4" borderId="2" xfId="0" applyFont="1" applyFill="1" applyBorder="1" applyAlignment="1">
      <alignment vertical="center" wrapText="1"/>
    </xf>
    <xf numFmtId="0" fontId="8" fillId="4" borderId="3" xfId="0" applyFont="1" applyFill="1" applyBorder="1" applyAlignment="1">
      <alignment vertical="center" wrapText="1"/>
    </xf>
    <xf numFmtId="0" fontId="8" fillId="4" borderId="4" xfId="0" applyFont="1" applyFill="1" applyBorder="1" applyAlignment="1">
      <alignment vertical="center" wrapText="1"/>
    </xf>
    <xf numFmtId="0" fontId="37" fillId="0" borderId="2" xfId="0" applyFont="1" applyBorder="1" applyAlignment="1">
      <alignment vertical="center" wrapText="1"/>
    </xf>
    <xf numFmtId="0" fontId="37" fillId="0" borderId="3" xfId="0" applyFont="1" applyBorder="1" applyAlignment="1">
      <alignment vertical="center" wrapText="1"/>
    </xf>
    <xf numFmtId="0" fontId="37" fillId="4" borderId="18" xfId="0" applyFont="1" applyFill="1" applyBorder="1" applyAlignment="1">
      <alignment vertical="center" wrapText="1"/>
    </xf>
    <xf numFmtId="0" fontId="21" fillId="0" borderId="11" xfId="7" applyFont="1" applyBorder="1" applyAlignment="1">
      <alignment vertical="top"/>
    </xf>
    <xf numFmtId="0" fontId="37" fillId="3" borderId="2" xfId="0" applyFont="1" applyFill="1" applyBorder="1" applyAlignment="1">
      <alignment horizontal="center" vertical="center" wrapText="1"/>
    </xf>
    <xf numFmtId="0" fontId="37" fillId="3" borderId="3" xfId="0" applyFont="1" applyFill="1" applyBorder="1" applyAlignment="1">
      <alignment horizontal="center" vertical="center" wrapText="1"/>
    </xf>
    <xf numFmtId="0" fontId="37" fillId="3" borderId="4" xfId="0" applyFont="1" applyFill="1" applyBorder="1" applyAlignment="1">
      <alignment horizontal="center" vertical="center" wrapText="1"/>
    </xf>
    <xf numFmtId="0" fontId="37" fillId="4" borderId="2" xfId="0" applyFont="1" applyFill="1" applyBorder="1" applyAlignment="1">
      <alignment horizontal="right" vertical="center" wrapText="1"/>
    </xf>
    <xf numFmtId="0" fontId="37" fillId="4" borderId="3" xfId="0" applyFont="1" applyFill="1" applyBorder="1" applyAlignment="1">
      <alignment horizontal="right" vertical="center" wrapText="1"/>
    </xf>
    <xf numFmtId="0" fontId="18" fillId="4" borderId="18" xfId="0" applyFont="1" applyFill="1" applyBorder="1" applyAlignment="1">
      <alignment horizontal="center" vertical="center" wrapText="1"/>
    </xf>
    <xf numFmtId="0" fontId="18" fillId="4" borderId="3" xfId="0" applyFont="1" applyFill="1" applyBorder="1" applyAlignment="1">
      <alignment horizontal="center" vertical="center" wrapText="1"/>
    </xf>
    <xf numFmtId="0" fontId="18" fillId="4" borderId="4" xfId="0" applyFont="1" applyFill="1" applyBorder="1" applyAlignment="1">
      <alignment horizontal="center" vertical="center" wrapText="1"/>
    </xf>
    <xf numFmtId="176" fontId="18" fillId="7" borderId="18" xfId="0" applyNumberFormat="1" applyFont="1" applyFill="1" applyBorder="1" applyAlignment="1">
      <alignment horizontal="center" vertical="center" wrapText="1"/>
    </xf>
    <xf numFmtId="176" fontId="18" fillId="7" borderId="3" xfId="0" applyNumberFormat="1" applyFont="1" applyFill="1" applyBorder="1" applyAlignment="1">
      <alignment horizontal="center" vertical="center" wrapText="1"/>
    </xf>
    <xf numFmtId="176" fontId="18" fillId="7" borderId="4" xfId="0" applyNumberFormat="1"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10" fillId="4" borderId="18" xfId="0" applyFont="1" applyFill="1" applyBorder="1" applyAlignment="1">
      <alignment horizontal="center" vertical="center" wrapText="1"/>
    </xf>
    <xf numFmtId="0" fontId="10" fillId="4" borderId="3"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31" fillId="4" borderId="1" xfId="4" applyFont="1" applyFill="1" applyBorder="1" applyProtection="1">
      <alignment vertical="center"/>
      <protection locked="0"/>
    </xf>
    <xf numFmtId="0" fontId="30" fillId="6" borderId="30" xfId="4" applyFont="1" applyFill="1" applyBorder="1" applyAlignment="1">
      <alignment horizontal="center" vertical="center" wrapText="1"/>
    </xf>
    <xf numFmtId="0" fontId="30" fillId="6" borderId="31" xfId="4" applyFont="1" applyFill="1" applyBorder="1" applyAlignment="1">
      <alignment horizontal="center" vertical="center" wrapText="1"/>
    </xf>
    <xf numFmtId="0" fontId="30" fillId="6" borderId="32" xfId="4" applyFont="1" applyFill="1" applyBorder="1" applyAlignment="1">
      <alignment horizontal="center" vertical="center" wrapText="1"/>
    </xf>
    <xf numFmtId="0" fontId="30" fillId="6" borderId="33" xfId="4" applyFont="1" applyFill="1" applyBorder="1" applyAlignment="1">
      <alignment horizontal="center" vertical="center" wrapText="1"/>
    </xf>
    <xf numFmtId="0" fontId="30" fillId="6" borderId="11" xfId="4" applyFont="1" applyFill="1" applyBorder="1" applyAlignment="1">
      <alignment horizontal="center" vertical="center" wrapText="1"/>
    </xf>
    <xf numFmtId="0" fontId="30" fillId="6" borderId="34" xfId="4" applyFont="1" applyFill="1" applyBorder="1" applyAlignment="1">
      <alignment horizontal="center" vertical="center" wrapText="1"/>
    </xf>
    <xf numFmtId="0" fontId="31" fillId="0" borderId="41" xfId="4" applyFont="1" applyBorder="1" applyAlignment="1">
      <alignment horizontal="center" vertical="center"/>
    </xf>
    <xf numFmtId="0" fontId="31" fillId="0" borderId="42" xfId="4" applyFont="1" applyBorder="1" applyAlignment="1">
      <alignment horizontal="center" vertical="center"/>
    </xf>
    <xf numFmtId="0" fontId="31" fillId="0" borderId="43" xfId="4" applyFont="1" applyBorder="1" applyAlignment="1">
      <alignment horizontal="center" vertical="center"/>
    </xf>
    <xf numFmtId="0" fontId="31" fillId="3" borderId="35" xfId="4" applyFont="1" applyFill="1" applyBorder="1" applyAlignment="1" applyProtection="1">
      <alignment horizontal="center" vertical="center" wrapText="1"/>
      <protection locked="0"/>
    </xf>
    <xf numFmtId="0" fontId="31" fillId="3" borderId="3" xfId="4" applyFont="1" applyFill="1" applyBorder="1" applyAlignment="1" applyProtection="1">
      <alignment horizontal="center" vertical="center" wrapText="1"/>
      <protection locked="0"/>
    </xf>
    <xf numFmtId="0" fontId="31" fillId="3" borderId="36" xfId="4" applyFont="1" applyFill="1" applyBorder="1" applyAlignment="1" applyProtection="1">
      <alignment horizontal="center" vertical="center" wrapText="1"/>
      <protection locked="0"/>
    </xf>
    <xf numFmtId="0" fontId="30" fillId="0" borderId="5" xfId="4" applyFont="1" applyBorder="1" applyAlignment="1">
      <alignment horizontal="center" vertical="center" wrapText="1"/>
    </xf>
    <xf numFmtId="0" fontId="30" fillId="0" borderId="6" xfId="4" applyFont="1" applyBorder="1" applyAlignment="1">
      <alignment horizontal="center" vertical="center" wrapText="1"/>
    </xf>
    <xf numFmtId="0" fontId="30" fillId="0" borderId="7" xfId="4" applyFont="1" applyBorder="1" applyAlignment="1">
      <alignment horizontal="center" vertical="center" wrapText="1"/>
    </xf>
    <xf numFmtId="0" fontId="30" fillId="0" borderId="10" xfId="4" applyFont="1" applyBorder="1" applyAlignment="1">
      <alignment horizontal="center" vertical="center" wrapText="1"/>
    </xf>
    <xf numFmtId="0" fontId="30" fillId="0" borderId="11" xfId="4" applyFont="1" applyBorder="1" applyAlignment="1">
      <alignment horizontal="center" vertical="center" wrapText="1"/>
    </xf>
    <xf numFmtId="0" fontId="30" fillId="0" borderId="12" xfId="4" applyFont="1" applyBorder="1" applyAlignment="1">
      <alignment horizontal="center" vertical="center" wrapText="1"/>
    </xf>
    <xf numFmtId="0" fontId="31" fillId="0" borderId="41" xfId="4" applyFont="1" applyBorder="1" applyAlignment="1">
      <alignment horizontal="center" vertical="center" wrapText="1"/>
    </xf>
    <xf numFmtId="0" fontId="31" fillId="0" borderId="42" xfId="4" applyFont="1" applyBorder="1" applyAlignment="1">
      <alignment horizontal="center" vertical="center" wrapText="1"/>
    </xf>
    <xf numFmtId="0" fontId="31" fillId="0" borderId="44" xfId="4" applyFont="1" applyBorder="1" applyAlignment="1">
      <alignment horizontal="center" vertical="center"/>
    </xf>
    <xf numFmtId="0" fontId="31" fillId="0" borderId="45" xfId="4" applyFont="1" applyBorder="1" applyAlignment="1">
      <alignment horizontal="center" vertical="center"/>
    </xf>
    <xf numFmtId="0" fontId="31" fillId="0" borderId="46" xfId="4" applyFont="1" applyBorder="1" applyAlignment="1">
      <alignment horizontal="center" vertical="center"/>
    </xf>
    <xf numFmtId="38" fontId="31" fillId="0" borderId="2" xfId="4" applyNumberFormat="1" applyFont="1" applyBorder="1">
      <alignment vertical="center"/>
    </xf>
    <xf numFmtId="0" fontId="31" fillId="0" borderId="3" xfId="4" applyFont="1" applyBorder="1">
      <alignment vertical="center"/>
    </xf>
    <xf numFmtId="0" fontId="31" fillId="0" borderId="5" xfId="4" applyFont="1" applyBorder="1" applyAlignment="1">
      <alignment horizontal="center" vertical="center" wrapText="1"/>
    </xf>
    <xf numFmtId="0" fontId="31" fillId="0" borderId="6" xfId="4" applyFont="1" applyBorder="1" applyAlignment="1">
      <alignment horizontal="center" vertical="center" wrapText="1"/>
    </xf>
    <xf numFmtId="0" fontId="31" fillId="0" borderId="7" xfId="4" applyFont="1" applyBorder="1" applyAlignment="1">
      <alignment horizontal="center" vertical="center" wrapText="1"/>
    </xf>
    <xf numFmtId="0" fontId="31" fillId="0" borderId="10" xfId="4" applyFont="1" applyBorder="1" applyAlignment="1">
      <alignment horizontal="center" vertical="center" wrapText="1"/>
    </xf>
    <xf numFmtId="0" fontId="31" fillId="0" borderId="11" xfId="4" applyFont="1" applyBorder="1" applyAlignment="1">
      <alignment horizontal="center" vertical="center" wrapText="1"/>
    </xf>
    <xf numFmtId="0" fontId="31" fillId="0" borderId="12" xfId="4" applyFont="1" applyBorder="1" applyAlignment="1">
      <alignment horizontal="center" vertical="center" wrapText="1"/>
    </xf>
    <xf numFmtId="38" fontId="31" fillId="4" borderId="2" xfId="6" applyFont="1" applyFill="1" applyBorder="1" applyAlignment="1" applyProtection="1">
      <alignment vertical="center" wrapText="1"/>
      <protection locked="0"/>
    </xf>
    <xf numFmtId="38" fontId="31" fillId="4" borderId="3" xfId="6" applyFont="1" applyFill="1" applyBorder="1" applyAlignment="1" applyProtection="1">
      <alignment vertical="center" wrapText="1"/>
      <protection locked="0"/>
    </xf>
    <xf numFmtId="38" fontId="31" fillId="4" borderId="3" xfId="6" applyFont="1" applyFill="1" applyBorder="1" applyAlignment="1" applyProtection="1">
      <alignment vertical="center"/>
      <protection locked="0"/>
    </xf>
    <xf numFmtId="0" fontId="31" fillId="0" borderId="1" xfId="4" applyFont="1" applyBorder="1" applyAlignment="1">
      <alignment horizontal="center" vertical="center"/>
    </xf>
    <xf numFmtId="38" fontId="31" fillId="0" borderId="2" xfId="4" applyNumberFormat="1" applyFont="1" applyBorder="1" applyAlignment="1">
      <alignment vertical="center" wrapText="1"/>
    </xf>
    <xf numFmtId="0" fontId="31" fillId="0" borderId="3" xfId="4" applyFont="1" applyBorder="1" applyAlignment="1">
      <alignment vertical="center" wrapText="1"/>
    </xf>
    <xf numFmtId="38" fontId="31" fillId="4" borderId="2" xfId="6" applyFont="1" applyFill="1" applyBorder="1" applyAlignment="1" applyProtection="1">
      <alignment vertical="center"/>
      <protection locked="0"/>
    </xf>
    <xf numFmtId="38" fontId="31" fillId="0" borderId="2" xfId="6" applyFont="1" applyBorder="1" applyAlignment="1">
      <alignment vertical="center"/>
    </xf>
    <xf numFmtId="38" fontId="31" fillId="0" borderId="3" xfId="6" applyFont="1" applyBorder="1" applyAlignment="1">
      <alignment vertical="center"/>
    </xf>
    <xf numFmtId="38" fontId="31" fillId="0" borderId="2" xfId="6" applyFont="1" applyFill="1" applyBorder="1" applyAlignment="1">
      <alignment vertical="center"/>
    </xf>
    <xf numFmtId="38" fontId="31" fillId="0" borderId="3" xfId="6" applyFont="1" applyFill="1" applyBorder="1" applyAlignment="1">
      <alignment vertical="center"/>
    </xf>
    <xf numFmtId="0" fontId="31" fillId="4" borderId="2" xfId="4" applyFont="1" applyFill="1" applyBorder="1" applyAlignment="1" applyProtection="1">
      <alignment vertical="center" wrapText="1"/>
      <protection locked="0"/>
    </xf>
    <xf numFmtId="0" fontId="31" fillId="4" borderId="3" xfId="4" applyFont="1" applyFill="1" applyBorder="1" applyAlignment="1" applyProtection="1">
      <alignment vertical="center" wrapText="1"/>
      <protection locked="0"/>
    </xf>
    <xf numFmtId="0" fontId="30" fillId="3" borderId="2" xfId="4" applyFont="1" applyFill="1" applyBorder="1" applyAlignment="1" applyProtection="1">
      <alignment vertical="center" wrapText="1"/>
      <protection locked="0"/>
    </xf>
    <xf numFmtId="0" fontId="30" fillId="3" borderId="3" xfId="4" applyFont="1" applyFill="1" applyBorder="1" applyAlignment="1" applyProtection="1">
      <alignment vertical="center" wrapText="1"/>
      <protection locked="0"/>
    </xf>
    <xf numFmtId="0" fontId="30" fillId="3" borderId="4" xfId="4" applyFont="1" applyFill="1" applyBorder="1" applyAlignment="1" applyProtection="1">
      <alignment vertical="center" wrapText="1"/>
      <protection locked="0"/>
    </xf>
    <xf numFmtId="0" fontId="31" fillId="3" borderId="37" xfId="4" applyFont="1" applyFill="1" applyBorder="1" applyAlignment="1" applyProtection="1">
      <alignment horizontal="center" vertical="center" wrapText="1"/>
      <protection locked="0"/>
    </xf>
    <xf numFmtId="0" fontId="31" fillId="3" borderId="38" xfId="4" applyFont="1" applyFill="1" applyBorder="1" applyAlignment="1" applyProtection="1">
      <alignment horizontal="center" vertical="center" wrapText="1"/>
      <protection locked="0"/>
    </xf>
    <xf numFmtId="0" fontId="31" fillId="3" borderId="39" xfId="4" applyFont="1" applyFill="1" applyBorder="1" applyAlignment="1" applyProtection="1">
      <alignment horizontal="center" vertical="center" wrapText="1"/>
      <protection locked="0"/>
    </xf>
    <xf numFmtId="0" fontId="31" fillId="4" borderId="4" xfId="4" applyFont="1" applyFill="1" applyBorder="1" applyAlignment="1" applyProtection="1">
      <alignment vertical="center" wrapText="1"/>
      <protection locked="0"/>
    </xf>
    <xf numFmtId="0" fontId="31" fillId="4" borderId="2" xfId="4" applyFont="1" applyFill="1" applyBorder="1" applyProtection="1">
      <alignment vertical="center"/>
      <protection locked="0"/>
    </xf>
    <xf numFmtId="0" fontId="31" fillId="4" borderId="3" xfId="4" applyFont="1" applyFill="1" applyBorder="1" applyProtection="1">
      <alignment vertical="center"/>
      <protection locked="0"/>
    </xf>
    <xf numFmtId="0" fontId="30" fillId="0" borderId="2" xfId="4" applyFont="1" applyBorder="1" applyAlignment="1">
      <alignment horizontal="center" vertical="center"/>
    </xf>
    <xf numFmtId="0" fontId="30" fillId="0" borderId="3" xfId="4" applyFont="1" applyBorder="1" applyAlignment="1">
      <alignment horizontal="center" vertical="center"/>
    </xf>
    <xf numFmtId="0" fontId="30" fillId="0" borderId="4" xfId="4" applyFont="1" applyBorder="1" applyAlignment="1">
      <alignment horizontal="center" vertical="center"/>
    </xf>
    <xf numFmtId="0" fontId="31" fillId="0" borderId="2" xfId="4" applyFont="1" applyBorder="1" applyAlignment="1">
      <alignment horizontal="center" vertical="center" wrapText="1"/>
    </xf>
    <xf numFmtId="0" fontId="31" fillId="0" borderId="3" xfId="4" applyFont="1" applyBorder="1" applyAlignment="1">
      <alignment horizontal="center" vertical="center" wrapText="1"/>
    </xf>
    <xf numFmtId="0" fontId="31" fillId="0" borderId="4" xfId="4" applyFont="1" applyBorder="1" applyAlignment="1">
      <alignment horizontal="center" vertical="center" wrapText="1"/>
    </xf>
    <xf numFmtId="0" fontId="31" fillId="0" borderId="3" xfId="4" applyFont="1" applyBorder="1" applyAlignment="1">
      <alignment horizontal="center" vertical="center"/>
    </xf>
    <xf numFmtId="0" fontId="31" fillId="0" borderId="4" xfId="4" applyFont="1" applyBorder="1" applyAlignment="1">
      <alignment horizontal="center" vertical="center"/>
    </xf>
    <xf numFmtId="0" fontId="30" fillId="0" borderId="6" xfId="4" applyFont="1" applyBorder="1" applyAlignment="1">
      <alignment horizontal="center" vertical="center" shrinkToFit="1"/>
    </xf>
    <xf numFmtId="0" fontId="31" fillId="4" borderId="2" xfId="4" applyFont="1" applyFill="1" applyBorder="1" applyAlignment="1" applyProtection="1">
      <alignment horizontal="center" vertical="center" wrapText="1"/>
      <protection locked="0"/>
    </xf>
    <xf numFmtId="0" fontId="31" fillId="4" borderId="3" xfId="4" applyFont="1" applyFill="1" applyBorder="1" applyAlignment="1" applyProtection="1">
      <alignment horizontal="center" vertical="center" wrapText="1"/>
      <protection locked="0"/>
    </xf>
    <xf numFmtId="38" fontId="31" fillId="0" borderId="3" xfId="4" applyNumberFormat="1" applyFont="1" applyBorder="1" applyAlignment="1">
      <alignment vertical="center" wrapText="1"/>
    </xf>
    <xf numFmtId="0" fontId="31" fillId="4" borderId="5" xfId="4" applyFont="1" applyFill="1" applyBorder="1" applyProtection="1">
      <alignment vertical="center"/>
      <protection locked="0"/>
    </xf>
    <xf numFmtId="0" fontId="31" fillId="4" borderId="6" xfId="4" applyFont="1" applyFill="1" applyBorder="1" applyProtection="1">
      <alignment vertical="center"/>
      <protection locked="0"/>
    </xf>
    <xf numFmtId="0" fontId="31" fillId="0" borderId="2" xfId="4" applyFont="1" applyBorder="1">
      <alignment vertical="center"/>
    </xf>
    <xf numFmtId="0" fontId="30" fillId="0" borderId="2" xfId="4" applyFont="1" applyBorder="1" applyAlignment="1">
      <alignment horizontal="center" vertical="center" wrapText="1"/>
    </xf>
    <xf numFmtId="0" fontId="31" fillId="0" borderId="40" xfId="4" applyFont="1" applyBorder="1" applyAlignment="1">
      <alignment horizontal="center" vertical="center"/>
    </xf>
    <xf numFmtId="0" fontId="30" fillId="0" borderId="5" xfId="4" applyFont="1" applyBorder="1" applyAlignment="1">
      <alignment horizontal="center" vertical="center"/>
    </xf>
    <xf numFmtId="0" fontId="30" fillId="0" borderId="6" xfId="4" applyFont="1" applyBorder="1" applyAlignment="1">
      <alignment horizontal="center" vertical="center"/>
    </xf>
    <xf numFmtId="0" fontId="30" fillId="0" borderId="7" xfId="4" applyFont="1" applyBorder="1" applyAlignment="1">
      <alignment horizontal="center" vertical="center"/>
    </xf>
    <xf numFmtId="0" fontId="30" fillId="0" borderId="10" xfId="4" applyFont="1" applyBorder="1" applyAlignment="1">
      <alignment horizontal="center" vertical="center"/>
    </xf>
    <xf numFmtId="0" fontId="30" fillId="0" borderId="11" xfId="4" applyFont="1" applyBorder="1" applyAlignment="1">
      <alignment horizontal="center" vertical="center"/>
    </xf>
    <xf numFmtId="0" fontId="30" fillId="0" borderId="12" xfId="4" applyFont="1" applyBorder="1" applyAlignment="1">
      <alignment horizontal="center" vertical="center"/>
    </xf>
    <xf numFmtId="0" fontId="30" fillId="0" borderId="5" xfId="4" applyFont="1" applyBorder="1" applyAlignment="1">
      <alignment vertical="center" wrapText="1"/>
    </xf>
    <xf numFmtId="0" fontId="30" fillId="0" borderId="6" xfId="4" applyFont="1" applyBorder="1" applyAlignment="1">
      <alignment vertical="center" wrapText="1"/>
    </xf>
    <xf numFmtId="0" fontId="30" fillId="0" borderId="61" xfId="4" applyFont="1" applyBorder="1" applyAlignment="1">
      <alignment vertical="center" wrapText="1"/>
    </xf>
    <xf numFmtId="0" fontId="30" fillId="0" borderId="10" xfId="4" applyFont="1" applyBorder="1" applyAlignment="1">
      <alignment vertical="center" wrapText="1"/>
    </xf>
    <xf numFmtId="0" fontId="30" fillId="0" borderId="11" xfId="4" applyFont="1" applyBorder="1" applyAlignment="1">
      <alignment vertical="center" wrapText="1"/>
    </xf>
    <xf numFmtId="0" fontId="30" fillId="0" borderId="34" xfId="4" applyFont="1" applyBorder="1" applyAlignment="1">
      <alignment vertical="center" wrapText="1"/>
    </xf>
    <xf numFmtId="0" fontId="31" fillId="8" borderId="2" xfId="4" applyFont="1" applyFill="1" applyBorder="1" applyAlignment="1" applyProtection="1">
      <alignment vertical="center" wrapText="1"/>
      <protection locked="0"/>
    </xf>
    <xf numFmtId="0" fontId="31" fillId="8" borderId="3" xfId="4" applyFont="1" applyFill="1" applyBorder="1" applyAlignment="1" applyProtection="1">
      <alignment vertical="center" wrapText="1"/>
      <protection locked="0"/>
    </xf>
    <xf numFmtId="0" fontId="31" fillId="8" borderId="4" xfId="4" applyFont="1" applyFill="1" applyBorder="1" applyAlignment="1" applyProtection="1">
      <alignment vertical="center" wrapText="1"/>
      <protection locked="0"/>
    </xf>
    <xf numFmtId="0" fontId="30" fillId="0" borderId="6" xfId="4" applyFont="1" applyBorder="1" applyAlignment="1">
      <alignment horizontal="right" vertical="center"/>
    </xf>
    <xf numFmtId="0" fontId="31" fillId="3" borderId="2" xfId="4" applyFont="1" applyFill="1" applyBorder="1" applyAlignment="1" applyProtection="1">
      <alignment horizontal="center" vertical="center" wrapText="1"/>
      <protection locked="0"/>
    </xf>
    <xf numFmtId="0" fontId="31" fillId="0" borderId="2" xfId="4" applyFont="1" applyBorder="1" applyAlignment="1">
      <alignment horizontal="center" vertical="center" wrapText="1" shrinkToFit="1"/>
    </xf>
    <xf numFmtId="0" fontId="31" fillId="0" borderId="3" xfId="4" applyFont="1" applyBorder="1" applyAlignment="1">
      <alignment horizontal="center" vertical="center" wrapText="1" shrinkToFit="1"/>
    </xf>
    <xf numFmtId="0" fontId="31" fillId="0" borderId="4" xfId="4" applyFont="1" applyBorder="1" applyAlignment="1">
      <alignment horizontal="center" vertical="center" wrapText="1" shrinkToFit="1"/>
    </xf>
    <xf numFmtId="0" fontId="29" fillId="3" borderId="2" xfId="4" applyFont="1" applyFill="1" applyBorder="1" applyAlignment="1" applyProtection="1">
      <alignment horizontal="center" vertical="center"/>
      <protection locked="0"/>
    </xf>
    <xf numFmtId="0" fontId="29" fillId="3" borderId="3" xfId="4" applyFont="1" applyFill="1" applyBorder="1" applyAlignment="1" applyProtection="1">
      <alignment horizontal="center" vertical="center"/>
      <protection locked="0"/>
    </xf>
    <xf numFmtId="0" fontId="29" fillId="3" borderId="4" xfId="4" applyFont="1" applyFill="1" applyBorder="1" applyAlignment="1" applyProtection="1">
      <alignment horizontal="center" vertical="center"/>
      <protection locked="0"/>
    </xf>
    <xf numFmtId="38" fontId="31" fillId="0" borderId="3" xfId="4" applyNumberFormat="1" applyFont="1" applyBorder="1">
      <alignment vertical="center"/>
    </xf>
    <xf numFmtId="38" fontId="32" fillId="0" borderId="0" xfId="4" applyNumberFormat="1" applyFont="1" applyAlignment="1">
      <alignment vertical="center" wrapText="1"/>
    </xf>
    <xf numFmtId="0" fontId="22" fillId="0" borderId="0" xfId="4" applyFont="1">
      <alignment vertical="center"/>
    </xf>
    <xf numFmtId="38" fontId="47" fillId="6" borderId="48" xfId="4" applyNumberFormat="1" applyFont="1" applyFill="1" applyBorder="1" applyAlignment="1">
      <alignment horizontal="center" vertical="center"/>
    </xf>
    <xf numFmtId="38" fontId="47" fillId="6" borderId="47" xfId="4" applyNumberFormat="1" applyFont="1" applyFill="1" applyBorder="1" applyAlignment="1">
      <alignment horizontal="center" vertical="center"/>
    </xf>
    <xf numFmtId="38" fontId="47" fillId="6" borderId="49" xfId="4" applyNumberFormat="1" applyFont="1" applyFill="1" applyBorder="1" applyAlignment="1">
      <alignment horizontal="center" vertical="center"/>
    </xf>
    <xf numFmtId="38" fontId="47" fillId="6" borderId="50" xfId="4" applyNumberFormat="1" applyFont="1" applyFill="1" applyBorder="1" applyAlignment="1">
      <alignment horizontal="center" vertical="center"/>
    </xf>
    <xf numFmtId="38" fontId="47" fillId="6" borderId="51" xfId="4" applyNumberFormat="1" applyFont="1" applyFill="1" applyBorder="1" applyAlignment="1">
      <alignment horizontal="center" vertical="center"/>
    </xf>
    <xf numFmtId="38" fontId="47" fillId="6" borderId="52" xfId="4" applyNumberFormat="1" applyFont="1" applyFill="1" applyBorder="1" applyAlignment="1">
      <alignment horizontal="center" vertical="center"/>
    </xf>
    <xf numFmtId="0" fontId="48" fillId="0" borderId="2" xfId="4" applyFont="1" applyBorder="1" applyAlignment="1">
      <alignment horizontal="center" vertical="center"/>
    </xf>
    <xf numFmtId="0" fontId="48" fillId="0" borderId="3" xfId="4" applyFont="1" applyBorder="1" applyAlignment="1">
      <alignment horizontal="center" vertical="center"/>
    </xf>
    <xf numFmtId="0" fontId="48" fillId="0" borderId="4" xfId="4" applyFont="1" applyBorder="1" applyAlignment="1">
      <alignment horizontal="center" vertical="center"/>
    </xf>
    <xf numFmtId="0" fontId="31" fillId="4" borderId="1" xfId="4" applyFont="1" applyFill="1" applyBorder="1" applyAlignment="1" applyProtection="1">
      <alignment horizontal="center" vertical="center"/>
      <protection locked="0"/>
    </xf>
    <xf numFmtId="0" fontId="31" fillId="4" borderId="4" xfId="4" applyFont="1" applyFill="1" applyBorder="1" applyProtection="1">
      <alignment vertical="center"/>
      <protection locked="0"/>
    </xf>
    <xf numFmtId="0" fontId="30" fillId="6" borderId="30" xfId="4" applyFont="1" applyFill="1" applyBorder="1" applyAlignment="1">
      <alignment vertical="center" wrapText="1"/>
    </xf>
    <xf numFmtId="0" fontId="30" fillId="6" borderId="31" xfId="4" applyFont="1" applyFill="1" applyBorder="1" applyAlignment="1">
      <alignment vertical="center" wrapText="1"/>
    </xf>
    <xf numFmtId="0" fontId="30" fillId="6" borderId="32" xfId="4" applyFont="1" applyFill="1" applyBorder="1" applyAlignment="1">
      <alignment vertical="center" wrapText="1"/>
    </xf>
    <xf numFmtId="0" fontId="30" fillId="6" borderId="33" xfId="4" applyFont="1" applyFill="1" applyBorder="1" applyAlignment="1">
      <alignment vertical="center" wrapText="1"/>
    </xf>
    <xf numFmtId="0" fontId="30" fillId="6" borderId="11" xfId="4" applyFont="1" applyFill="1" applyBorder="1" applyAlignment="1">
      <alignment vertical="center" wrapText="1"/>
    </xf>
    <xf numFmtId="0" fontId="30" fillId="6" borderId="34" xfId="4" applyFont="1" applyFill="1" applyBorder="1" applyAlignment="1">
      <alignment vertical="center" wrapText="1"/>
    </xf>
  </cellXfs>
  <cellStyles count="8">
    <cellStyle name="ハイパーリンク" xfId="7" builtinId="8"/>
    <cellStyle name="桁区切り" xfId="6" builtinId="6"/>
    <cellStyle name="桁区切り 2" xfId="3" xr:uid="{A8326A15-4D07-4DDA-9A03-C00DA0D077FB}"/>
    <cellStyle name="桁区切り 3" xfId="5" xr:uid="{7FA3BC41-CA7E-48D0-98BF-D8F71B791DB8}"/>
    <cellStyle name="標準" xfId="0" builtinId="0"/>
    <cellStyle name="標準 2" xfId="2" xr:uid="{530722A8-9892-4F18-BCDB-F612E165047B}"/>
    <cellStyle name="標準 2 2" xfId="1" xr:uid="{ABC4C99A-3224-400E-8C9A-1F68238BDD24}"/>
    <cellStyle name="標準 3" xfId="4" xr:uid="{8E402A0E-215F-43C4-96D9-1BD226DAB431}"/>
  </cellStyles>
  <dxfs count="0"/>
  <tableStyles count="0" defaultTableStyle="TableStyleMedium2" defaultPivotStyle="PivotStyleLight16"/>
  <colors>
    <mruColors>
      <color rgb="FFCCECFF"/>
      <color rgb="FFF4E0E2"/>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11</xdr:col>
      <xdr:colOff>285750</xdr:colOff>
      <xdr:row>8</xdr:row>
      <xdr:rowOff>228600</xdr:rowOff>
    </xdr:from>
    <xdr:to>
      <xdr:col>17</xdr:col>
      <xdr:colOff>74269</xdr:colOff>
      <xdr:row>10</xdr:row>
      <xdr:rowOff>9165</xdr:rowOff>
    </xdr:to>
    <xdr:sp macro="" textlink="">
      <xdr:nvSpPr>
        <xdr:cNvPr id="3" name="吹き出し: 四角形 2">
          <a:extLst>
            <a:ext uri="{FF2B5EF4-FFF2-40B4-BE49-F238E27FC236}">
              <a16:creationId xmlns:a16="http://schemas.microsoft.com/office/drawing/2014/main" id="{21251ECB-0E3E-47BF-BEB0-BD250EBACC14}"/>
            </a:ext>
          </a:extLst>
        </xdr:cNvPr>
        <xdr:cNvSpPr/>
      </xdr:nvSpPr>
      <xdr:spPr>
        <a:xfrm>
          <a:off x="7743825" y="3552825"/>
          <a:ext cx="3522319" cy="656865"/>
        </a:xfrm>
        <a:prstGeom prst="wedgeRectCallout">
          <a:avLst>
            <a:gd name="adj1" fmla="val -53577"/>
            <a:gd name="adj2" fmla="val 110139"/>
          </a:avLst>
        </a:prstGeom>
        <a:solidFill>
          <a:schemeClr val="accent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chemeClr val="bg1"/>
              </a:solidFill>
              <a:latin typeface="ＭＳ ゴシック" panose="020B0609070205080204" pitchFamily="49" charset="-128"/>
              <a:ea typeface="ＭＳ ゴシック" panose="020B0609070205080204" pitchFamily="49" charset="-128"/>
            </a:rPr>
            <a:t>必ず連絡のとれるメールアドレス及び電話番号を記載すること。</a:t>
          </a:r>
        </a:p>
      </xdr:txBody>
    </xdr:sp>
    <xdr:clientData/>
  </xdr:twoCellAnchor>
  <xdr:twoCellAnchor>
    <xdr:from>
      <xdr:col>11</xdr:col>
      <xdr:colOff>539750</xdr:colOff>
      <xdr:row>11</xdr:row>
      <xdr:rowOff>117474</xdr:rowOff>
    </xdr:from>
    <xdr:to>
      <xdr:col>17</xdr:col>
      <xdr:colOff>82551</xdr:colOff>
      <xdr:row>12</xdr:row>
      <xdr:rowOff>133349</xdr:rowOff>
    </xdr:to>
    <xdr:sp macro="" textlink="">
      <xdr:nvSpPr>
        <xdr:cNvPr id="4" name="吹き出し: 四角形 3">
          <a:extLst>
            <a:ext uri="{FF2B5EF4-FFF2-40B4-BE49-F238E27FC236}">
              <a16:creationId xmlns:a16="http://schemas.microsoft.com/office/drawing/2014/main" id="{D440E200-EC12-44C3-8CD8-530CDD168526}"/>
            </a:ext>
          </a:extLst>
        </xdr:cNvPr>
        <xdr:cNvSpPr/>
      </xdr:nvSpPr>
      <xdr:spPr>
        <a:xfrm>
          <a:off x="7997825" y="4756149"/>
          <a:ext cx="3276601" cy="454025"/>
        </a:xfrm>
        <a:prstGeom prst="wedgeRectCallout">
          <a:avLst>
            <a:gd name="adj1" fmla="val -60603"/>
            <a:gd name="adj2" fmla="val 57191"/>
          </a:avLst>
        </a:prstGeom>
        <a:solidFill>
          <a:schemeClr val="accent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chemeClr val="bg1"/>
              </a:solidFill>
              <a:latin typeface="ＭＳ ゴシック" panose="020B0609070205080204" pitchFamily="49" charset="-128"/>
              <a:ea typeface="ＭＳ ゴシック" panose="020B0609070205080204" pitchFamily="49" charset="-128"/>
            </a:rPr>
            <a:t>事業計画提出時点における利用者数を記載する。</a:t>
          </a:r>
        </a:p>
      </xdr:txBody>
    </xdr:sp>
    <xdr:clientData/>
  </xdr:twoCellAnchor>
  <xdr:twoCellAnchor>
    <xdr:from>
      <xdr:col>11</xdr:col>
      <xdr:colOff>349250</xdr:colOff>
      <xdr:row>13</xdr:row>
      <xdr:rowOff>523875</xdr:rowOff>
    </xdr:from>
    <xdr:to>
      <xdr:col>17</xdr:col>
      <xdr:colOff>140944</xdr:colOff>
      <xdr:row>13</xdr:row>
      <xdr:rowOff>1425575</xdr:rowOff>
    </xdr:to>
    <xdr:sp macro="" textlink="">
      <xdr:nvSpPr>
        <xdr:cNvPr id="5" name="吹き出し: 四角形 4">
          <a:extLst>
            <a:ext uri="{FF2B5EF4-FFF2-40B4-BE49-F238E27FC236}">
              <a16:creationId xmlns:a16="http://schemas.microsoft.com/office/drawing/2014/main" id="{1876E2DC-48C0-46CF-904B-D51707C25F48}"/>
            </a:ext>
          </a:extLst>
        </xdr:cNvPr>
        <xdr:cNvSpPr/>
      </xdr:nvSpPr>
      <xdr:spPr>
        <a:xfrm>
          <a:off x="7807325" y="6038850"/>
          <a:ext cx="3525494" cy="901700"/>
        </a:xfrm>
        <a:prstGeom prst="wedgeRectCallout">
          <a:avLst>
            <a:gd name="adj1" fmla="val -52766"/>
            <a:gd name="adj2" fmla="val -92678"/>
          </a:avLst>
        </a:prstGeom>
        <a:solidFill>
          <a:schemeClr val="accent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chemeClr val="bg1"/>
              </a:solidFill>
              <a:latin typeface="ＭＳ ゴシック" panose="020B0609070205080204" pitchFamily="49" charset="-128"/>
              <a:ea typeface="ＭＳ ゴシック" panose="020B0609070205080204" pitchFamily="49" charset="-128"/>
            </a:rPr>
            <a:t>「職員数に応じて必要なライセンス料が変動する契約方法のソフト」を導入する場合は、職員数によって基準額が決まるため、適切に算定してください。</a:t>
          </a:r>
        </a:p>
      </xdr:txBody>
    </xdr:sp>
    <xdr:clientData/>
  </xdr:twoCellAnchor>
  <xdr:twoCellAnchor>
    <xdr:from>
      <xdr:col>11</xdr:col>
      <xdr:colOff>190500</xdr:colOff>
      <xdr:row>0</xdr:row>
      <xdr:rowOff>635000</xdr:rowOff>
    </xdr:from>
    <xdr:to>
      <xdr:col>17</xdr:col>
      <xdr:colOff>86969</xdr:colOff>
      <xdr:row>1</xdr:row>
      <xdr:rowOff>513990</xdr:rowOff>
    </xdr:to>
    <xdr:sp macro="" textlink="">
      <xdr:nvSpPr>
        <xdr:cNvPr id="2" name="吹き出し: 四角形 1">
          <a:extLst>
            <a:ext uri="{FF2B5EF4-FFF2-40B4-BE49-F238E27FC236}">
              <a16:creationId xmlns:a16="http://schemas.microsoft.com/office/drawing/2014/main" id="{BA3364D3-2989-4EF5-BF79-8CD221F6CEBB}"/>
            </a:ext>
          </a:extLst>
        </xdr:cNvPr>
        <xdr:cNvSpPr/>
      </xdr:nvSpPr>
      <xdr:spPr>
        <a:xfrm>
          <a:off x="7648575" y="635000"/>
          <a:ext cx="3630269" cy="593365"/>
        </a:xfrm>
        <a:prstGeom prst="wedgeRectCallout">
          <a:avLst>
            <a:gd name="adj1" fmla="val -51478"/>
            <a:gd name="adj2" fmla="val -83287"/>
          </a:avLst>
        </a:prstGeom>
        <a:solidFill>
          <a:srgbClr val="FFFF00"/>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latin typeface="ＭＳ ゴシック" panose="020B0609070205080204" pitchFamily="49" charset="-128"/>
              <a:ea typeface="ＭＳ ゴシック" panose="020B0609070205080204" pitchFamily="49" charset="-128"/>
            </a:rPr>
            <a:t>記入が必要なシートが</a:t>
          </a:r>
          <a:r>
            <a:rPr kumimoji="1" lang="ja-JP" altLang="en-US" sz="1400" b="1" u="sng">
              <a:solidFill>
                <a:srgbClr val="FF0000"/>
              </a:solidFill>
              <a:latin typeface="ＭＳ ゴシック" panose="020B0609070205080204" pitchFamily="49" charset="-128"/>
              <a:ea typeface="ＭＳ ゴシック" panose="020B0609070205080204" pitchFamily="49" charset="-128"/>
            </a:rPr>
            <a:t>４枚</a:t>
          </a:r>
          <a:r>
            <a:rPr kumimoji="1" lang="ja-JP" altLang="en-US" sz="1200" b="1">
              <a:solidFill>
                <a:srgbClr val="FF0000"/>
              </a:solidFill>
              <a:latin typeface="ＭＳ ゴシック" panose="020B0609070205080204" pitchFamily="49" charset="-128"/>
              <a:ea typeface="ＭＳ ゴシック" panose="020B0609070205080204" pitchFamily="49" charset="-128"/>
            </a:rPr>
            <a:t>あります。</a:t>
          </a:r>
          <a:endParaRPr kumimoji="1" lang="en-US" altLang="ja-JP" sz="1200" b="1">
            <a:solidFill>
              <a:srgbClr val="FF0000"/>
            </a:solidFill>
            <a:latin typeface="ＭＳ ゴシック" panose="020B0609070205080204" pitchFamily="49" charset="-128"/>
            <a:ea typeface="ＭＳ ゴシック" panose="020B0609070205080204" pitchFamily="49" charset="-128"/>
          </a:endParaRPr>
        </a:p>
        <a:p>
          <a:pPr algn="l"/>
          <a:r>
            <a:rPr kumimoji="1" lang="ja-JP" altLang="en-US" sz="1200" b="1">
              <a:solidFill>
                <a:srgbClr val="FF0000"/>
              </a:solidFill>
              <a:latin typeface="ＭＳ ゴシック" panose="020B0609070205080204" pitchFamily="49" charset="-128"/>
              <a:ea typeface="ＭＳ ゴシック" panose="020B0609070205080204" pitchFamily="49" charset="-128"/>
            </a:rPr>
            <a:t>記入漏れのないようご注意ください。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95250</xdr:colOff>
      <xdr:row>0</xdr:row>
      <xdr:rowOff>120650</xdr:rowOff>
    </xdr:from>
    <xdr:to>
      <xdr:col>19</xdr:col>
      <xdr:colOff>6350</xdr:colOff>
      <xdr:row>2</xdr:row>
      <xdr:rowOff>415925</xdr:rowOff>
    </xdr:to>
    <xdr:sp macro="" textlink="">
      <xdr:nvSpPr>
        <xdr:cNvPr id="2" name="吹き出し: 四角形 1">
          <a:extLst>
            <a:ext uri="{FF2B5EF4-FFF2-40B4-BE49-F238E27FC236}">
              <a16:creationId xmlns:a16="http://schemas.microsoft.com/office/drawing/2014/main" id="{EEB18CBA-3A7C-4D04-B548-96B24A81F832}"/>
            </a:ext>
          </a:extLst>
        </xdr:cNvPr>
        <xdr:cNvSpPr/>
      </xdr:nvSpPr>
      <xdr:spPr>
        <a:xfrm>
          <a:off x="8486775" y="120650"/>
          <a:ext cx="4264025" cy="876300"/>
        </a:xfrm>
        <a:prstGeom prst="wedgeRectCallout">
          <a:avLst>
            <a:gd name="adj1" fmla="val -64977"/>
            <a:gd name="adj2" fmla="val 53809"/>
          </a:avLst>
        </a:prstGeom>
        <a:solidFill>
          <a:schemeClr val="accent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chemeClr val="bg1"/>
              </a:solidFill>
              <a:latin typeface="ＭＳ ゴシック" panose="020B0609070205080204" pitchFamily="49" charset="-128"/>
              <a:ea typeface="ＭＳ ゴシック" panose="020B0609070205080204" pitchFamily="49" charset="-128"/>
            </a:rPr>
            <a:t>対象サービスの場合、</a:t>
          </a:r>
          <a:endParaRPr kumimoji="1" lang="en-US" altLang="ja-JP" sz="1100" b="1">
            <a:solidFill>
              <a:schemeClr val="bg1"/>
            </a:solidFill>
            <a:latin typeface="ＭＳ ゴシック" panose="020B0609070205080204" pitchFamily="49" charset="-128"/>
            <a:ea typeface="ＭＳ ゴシック" panose="020B0609070205080204" pitchFamily="49" charset="-128"/>
          </a:endParaRPr>
        </a:p>
        <a:p>
          <a:pPr algn="l"/>
          <a:r>
            <a:rPr kumimoji="1" lang="ja-JP" altLang="en-US" sz="1100" b="1">
              <a:solidFill>
                <a:schemeClr val="bg1"/>
              </a:solidFill>
              <a:latin typeface="ＭＳ ゴシック" panose="020B0609070205080204" pitchFamily="49" charset="-128"/>
              <a:ea typeface="ＭＳ ゴシック" panose="020B0609070205080204" pitchFamily="49" charset="-128"/>
            </a:rPr>
            <a:t>交付申請の提出時（</a:t>
          </a:r>
          <a:r>
            <a:rPr kumimoji="1" lang="en-US" altLang="ja-JP" sz="1100" b="1">
              <a:solidFill>
                <a:schemeClr val="bg1"/>
              </a:solidFill>
              <a:latin typeface="ＭＳ ゴシック" panose="020B0609070205080204" pitchFamily="49" charset="-128"/>
              <a:ea typeface="ＭＳ ゴシック" panose="020B0609070205080204" pitchFamily="49" charset="-128"/>
            </a:rPr>
            <a:t>※</a:t>
          </a:r>
          <a:r>
            <a:rPr kumimoji="1" lang="ja-JP" altLang="en-US" sz="1100" b="1">
              <a:solidFill>
                <a:schemeClr val="bg1"/>
              </a:solidFill>
              <a:latin typeface="ＭＳ ゴシック" panose="020B0609070205080204" pitchFamily="49" charset="-128"/>
              <a:ea typeface="ＭＳ ゴシック" panose="020B0609070205080204" pitchFamily="49" charset="-128"/>
            </a:rPr>
            <a:t>）までに設置する必要がある。</a:t>
          </a:r>
          <a:endParaRPr kumimoji="1" lang="en-US" altLang="ja-JP" sz="1100" b="1">
            <a:solidFill>
              <a:schemeClr val="bg1"/>
            </a:solidFill>
            <a:latin typeface="ＭＳ ゴシック" panose="020B0609070205080204" pitchFamily="49" charset="-128"/>
            <a:ea typeface="ＭＳ ゴシック" panose="020B0609070205080204" pitchFamily="49" charset="-128"/>
          </a:endParaRPr>
        </a:p>
        <a:p>
          <a:pPr algn="l"/>
          <a:r>
            <a:rPr kumimoji="1" lang="en-US" altLang="ja-JP" sz="1100" b="1">
              <a:solidFill>
                <a:schemeClr val="bg1"/>
              </a:solidFill>
              <a:effectLst/>
              <a:latin typeface="ＭＳ ゴシック" panose="020B0609070205080204" pitchFamily="49" charset="-128"/>
              <a:ea typeface="ＭＳ ゴシック" panose="020B0609070205080204" pitchFamily="49" charset="-128"/>
              <a:cs typeface="+mn-cs"/>
            </a:rPr>
            <a:t>※</a:t>
          </a:r>
          <a:r>
            <a:rPr kumimoji="1" lang="ja-JP" altLang="ja-JP" sz="1100" b="1">
              <a:solidFill>
                <a:schemeClr val="bg1"/>
              </a:solidFill>
              <a:effectLst/>
              <a:latin typeface="ＭＳ ゴシック" panose="020B0609070205080204" pitchFamily="49" charset="-128"/>
              <a:ea typeface="ＭＳ ゴシック" panose="020B0609070205080204" pitchFamily="49" charset="-128"/>
              <a:cs typeface="+mn-cs"/>
            </a:rPr>
            <a:t>令和</a:t>
          </a:r>
          <a:r>
            <a:rPr kumimoji="1" lang="ja-JP" altLang="en-US" sz="1100" b="1">
              <a:solidFill>
                <a:schemeClr val="bg1"/>
              </a:solidFill>
              <a:effectLst/>
              <a:latin typeface="ＭＳ ゴシック" panose="020B0609070205080204" pitchFamily="49" charset="-128"/>
              <a:ea typeface="ＭＳ ゴシック" panose="020B0609070205080204" pitchFamily="49" charset="-128"/>
              <a:cs typeface="+mn-cs"/>
            </a:rPr>
            <a:t>８</a:t>
          </a:r>
          <a:r>
            <a:rPr kumimoji="1" lang="ja-JP" altLang="ja-JP" sz="1100" b="1">
              <a:solidFill>
                <a:schemeClr val="bg1"/>
              </a:solidFill>
              <a:effectLst/>
              <a:latin typeface="ＭＳ ゴシック" panose="020B0609070205080204" pitchFamily="49" charset="-128"/>
              <a:ea typeface="ＭＳ ゴシック" panose="020B0609070205080204" pitchFamily="49" charset="-128"/>
              <a:cs typeface="+mn-cs"/>
            </a:rPr>
            <a:t>年</a:t>
          </a:r>
          <a:r>
            <a:rPr kumimoji="1" lang="ja-JP" altLang="en-US" sz="1100" b="1">
              <a:solidFill>
                <a:schemeClr val="bg1"/>
              </a:solidFill>
              <a:effectLst/>
              <a:latin typeface="ＭＳ ゴシック" panose="020B0609070205080204" pitchFamily="49" charset="-128"/>
              <a:ea typeface="ＭＳ ゴシック" panose="020B0609070205080204" pitchFamily="49" charset="-128"/>
              <a:cs typeface="+mn-cs"/>
            </a:rPr>
            <a:t>８</a:t>
          </a:r>
          <a:r>
            <a:rPr kumimoji="1" lang="ja-JP" altLang="ja-JP" sz="1100" b="1">
              <a:solidFill>
                <a:schemeClr val="bg1"/>
              </a:solidFill>
              <a:effectLst/>
              <a:latin typeface="ＭＳ ゴシック" panose="020B0609070205080204" pitchFamily="49" charset="-128"/>
              <a:ea typeface="ＭＳ ゴシック" panose="020B0609070205080204" pitchFamily="49" charset="-128"/>
              <a:cs typeface="+mn-cs"/>
            </a:rPr>
            <a:t>月</a:t>
          </a:r>
          <a:r>
            <a:rPr kumimoji="1" lang="ja-JP" altLang="en-US" sz="1100" b="1">
              <a:solidFill>
                <a:schemeClr val="bg1"/>
              </a:solidFill>
              <a:effectLst/>
              <a:latin typeface="ＭＳ ゴシック" panose="020B0609070205080204" pitchFamily="49" charset="-128"/>
              <a:ea typeface="ＭＳ ゴシック" panose="020B0609070205080204" pitchFamily="49" charset="-128"/>
              <a:cs typeface="+mn-cs"/>
            </a:rPr>
            <a:t>頃</a:t>
          </a:r>
          <a:r>
            <a:rPr kumimoji="1" lang="ja-JP" altLang="ja-JP" sz="1100" b="1">
              <a:solidFill>
                <a:schemeClr val="bg1"/>
              </a:solidFill>
              <a:effectLst/>
              <a:latin typeface="ＭＳ ゴシック" panose="020B0609070205080204" pitchFamily="49" charset="-128"/>
              <a:ea typeface="ＭＳ ゴシック" panose="020B0609070205080204" pitchFamily="49" charset="-128"/>
              <a:cs typeface="+mn-cs"/>
            </a:rPr>
            <a:t>提出依頼予定</a:t>
          </a:r>
          <a:endParaRPr kumimoji="1" lang="en-US" altLang="ja-JP" sz="1100" b="1">
            <a:solidFill>
              <a:schemeClr val="bg1"/>
            </a:solidFill>
            <a:latin typeface="ＭＳ ゴシック" panose="020B0609070205080204" pitchFamily="49" charset="-128"/>
            <a:ea typeface="ＭＳ ゴシック" panose="020B0609070205080204" pitchFamily="49" charset="-128"/>
          </a:endParaRPr>
        </a:p>
        <a:p>
          <a:pPr algn="l"/>
          <a:endParaRPr kumimoji="1" lang="ja-JP" altLang="en-US" sz="1100" b="1">
            <a:solidFill>
              <a:schemeClr val="bg1"/>
            </a:solidFill>
            <a:latin typeface="ＭＳ ゴシック" panose="020B0609070205080204" pitchFamily="49" charset="-128"/>
            <a:ea typeface="ＭＳ ゴシック" panose="020B0609070205080204" pitchFamily="49" charset="-128"/>
          </a:endParaRPr>
        </a:p>
      </xdr:txBody>
    </xdr:sp>
    <xdr:clientData/>
  </xdr:twoCellAnchor>
  <xdr:twoCellAnchor>
    <xdr:from>
      <xdr:col>12</xdr:col>
      <xdr:colOff>111125</xdr:colOff>
      <xdr:row>7</xdr:row>
      <xdr:rowOff>482600</xdr:rowOff>
    </xdr:from>
    <xdr:to>
      <xdr:col>20</xdr:col>
      <xdr:colOff>196850</xdr:colOff>
      <xdr:row>8</xdr:row>
      <xdr:rowOff>520700</xdr:rowOff>
    </xdr:to>
    <xdr:sp macro="" textlink="">
      <xdr:nvSpPr>
        <xdr:cNvPr id="3" name="吹き出し: 四角形 2">
          <a:extLst>
            <a:ext uri="{FF2B5EF4-FFF2-40B4-BE49-F238E27FC236}">
              <a16:creationId xmlns:a16="http://schemas.microsoft.com/office/drawing/2014/main" id="{599EF9F2-661F-47B0-835B-75D6484D76C5}"/>
            </a:ext>
          </a:extLst>
        </xdr:cNvPr>
        <xdr:cNvSpPr/>
      </xdr:nvSpPr>
      <xdr:spPr>
        <a:xfrm>
          <a:off x="8502650" y="4540250"/>
          <a:ext cx="5057775" cy="866775"/>
        </a:xfrm>
        <a:prstGeom prst="wedgeRectCallout">
          <a:avLst>
            <a:gd name="adj1" fmla="val -61694"/>
            <a:gd name="adj2" fmla="val -87314"/>
          </a:avLst>
        </a:prstGeom>
        <a:solidFill>
          <a:schemeClr val="accent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chemeClr val="bg1"/>
              </a:solidFill>
              <a:latin typeface="ＭＳ ゴシック" panose="020B0609070205080204" pitchFamily="49" charset="-128"/>
              <a:ea typeface="ＭＳ ゴシック" panose="020B0609070205080204" pitchFamily="49" charset="-128"/>
            </a:rPr>
            <a:t>対象サービスの場合、</a:t>
          </a:r>
          <a:endParaRPr kumimoji="1" lang="en-US" altLang="ja-JP" sz="1100" b="1">
            <a:solidFill>
              <a:schemeClr val="bg1"/>
            </a:solidFill>
            <a:latin typeface="ＭＳ ゴシック" panose="020B0609070205080204" pitchFamily="49" charset="-128"/>
            <a:ea typeface="ＭＳ ゴシック" panose="020B0609070205080204" pitchFamily="49" charset="-128"/>
          </a:endParaRPr>
        </a:p>
        <a:p>
          <a:pPr algn="l"/>
          <a:r>
            <a:rPr kumimoji="1" lang="ja-JP" altLang="en-US" sz="1100" b="1">
              <a:solidFill>
                <a:schemeClr val="bg1"/>
              </a:solidFill>
              <a:latin typeface="ＭＳ ゴシック" panose="020B0609070205080204" pitchFamily="49" charset="-128"/>
              <a:ea typeface="ＭＳ ゴシック" panose="020B0609070205080204" pitchFamily="49" charset="-128"/>
            </a:rPr>
            <a:t>実績報告の提出時（</a:t>
          </a:r>
          <a:r>
            <a:rPr kumimoji="1" lang="en-US" altLang="ja-JP" sz="1100" b="1">
              <a:solidFill>
                <a:schemeClr val="bg1"/>
              </a:solidFill>
              <a:latin typeface="ＭＳ ゴシック" panose="020B0609070205080204" pitchFamily="49" charset="-128"/>
              <a:ea typeface="ＭＳ ゴシック" panose="020B0609070205080204" pitchFamily="49" charset="-128"/>
            </a:rPr>
            <a:t>※</a:t>
          </a:r>
          <a:r>
            <a:rPr kumimoji="1" lang="ja-JP" altLang="en-US" sz="1100" b="1">
              <a:solidFill>
                <a:schemeClr val="bg1"/>
              </a:solidFill>
              <a:latin typeface="ＭＳ ゴシック" panose="020B0609070205080204" pitchFamily="49" charset="-128"/>
              <a:ea typeface="ＭＳ ゴシック" panose="020B0609070205080204" pitchFamily="49" charset="-128"/>
            </a:rPr>
            <a:t>）までに利用開始する必要がある。</a:t>
          </a:r>
          <a:endParaRPr kumimoji="1" lang="en-US" altLang="ja-JP" sz="1100" b="1">
            <a:solidFill>
              <a:schemeClr val="bg1"/>
            </a:solidFill>
            <a:latin typeface="ＭＳ ゴシック" panose="020B0609070205080204" pitchFamily="49" charset="-128"/>
            <a:ea typeface="ＭＳ ゴシック" panose="020B0609070205080204" pitchFamily="49" charset="-128"/>
          </a:endParaRPr>
        </a:p>
        <a:p>
          <a:pPr algn="l"/>
          <a:r>
            <a:rPr kumimoji="1" lang="en-US" altLang="ja-JP" sz="1100" b="1">
              <a:solidFill>
                <a:schemeClr val="bg1"/>
              </a:solidFill>
              <a:latin typeface="ＭＳ ゴシック" panose="020B0609070205080204" pitchFamily="49" charset="-128"/>
              <a:ea typeface="ＭＳ ゴシック" panose="020B0609070205080204" pitchFamily="49" charset="-128"/>
            </a:rPr>
            <a:t>※</a:t>
          </a:r>
          <a:r>
            <a:rPr kumimoji="1" lang="ja-JP" altLang="en-US" sz="1100" b="1">
              <a:solidFill>
                <a:schemeClr val="bg1"/>
              </a:solidFill>
              <a:latin typeface="ＭＳ ゴシック" panose="020B0609070205080204" pitchFamily="49" charset="-128"/>
              <a:ea typeface="ＭＳ ゴシック" panose="020B0609070205080204" pitchFamily="49" charset="-128"/>
            </a:rPr>
            <a:t>事業完了から１か月後か令和９年２月</a:t>
          </a:r>
          <a:r>
            <a:rPr kumimoji="1" lang="en-US" altLang="ja-JP" sz="1100" b="1">
              <a:solidFill>
                <a:schemeClr val="bg1"/>
              </a:solidFill>
              <a:latin typeface="ＭＳ ゴシック" panose="020B0609070205080204" pitchFamily="49" charset="-128"/>
              <a:ea typeface="ＭＳ ゴシック" panose="020B0609070205080204" pitchFamily="49" charset="-128"/>
            </a:rPr>
            <a:t>10</a:t>
          </a:r>
          <a:r>
            <a:rPr kumimoji="1" lang="ja-JP" altLang="en-US" sz="1100" b="1">
              <a:solidFill>
                <a:schemeClr val="bg1"/>
              </a:solidFill>
              <a:latin typeface="ＭＳ ゴシック" panose="020B0609070205080204" pitchFamily="49" charset="-128"/>
              <a:ea typeface="ＭＳ ゴシック" panose="020B0609070205080204" pitchFamily="49" charset="-128"/>
            </a:rPr>
            <a:t>日のいずれか早い日までに提出</a:t>
          </a:r>
          <a:endParaRPr kumimoji="1" lang="en-US" altLang="ja-JP" sz="1100" b="1">
            <a:solidFill>
              <a:schemeClr val="bg1"/>
            </a:solidFill>
            <a:latin typeface="ＭＳ ゴシック" panose="020B0609070205080204" pitchFamily="49" charset="-128"/>
            <a:ea typeface="ＭＳ ゴシック" panose="020B0609070205080204" pitchFamily="49" charset="-128"/>
          </a:endParaRPr>
        </a:p>
        <a:p>
          <a:pPr algn="l"/>
          <a:endParaRPr kumimoji="1" lang="ja-JP" altLang="en-US" sz="1100" b="1">
            <a:solidFill>
              <a:schemeClr val="bg1"/>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34</xdr:col>
      <xdr:colOff>0</xdr:colOff>
      <xdr:row>40</xdr:row>
      <xdr:rowOff>304801</xdr:rowOff>
    </xdr:from>
    <xdr:to>
      <xdr:col>34</xdr:col>
      <xdr:colOff>123826</xdr:colOff>
      <xdr:row>43</xdr:row>
      <xdr:rowOff>15876</xdr:rowOff>
    </xdr:to>
    <xdr:sp macro="" textlink="">
      <xdr:nvSpPr>
        <xdr:cNvPr id="4" name="矢印: 五方向 3">
          <a:extLst>
            <a:ext uri="{FF2B5EF4-FFF2-40B4-BE49-F238E27FC236}">
              <a16:creationId xmlns:a16="http://schemas.microsoft.com/office/drawing/2014/main" id="{6030B830-76C8-43EE-92F4-E212E165D311}"/>
            </a:ext>
          </a:extLst>
        </xdr:cNvPr>
        <xdr:cNvSpPr/>
      </xdr:nvSpPr>
      <xdr:spPr>
        <a:xfrm>
          <a:off x="6115050" y="19964401"/>
          <a:ext cx="123826" cy="663575"/>
        </a:xfrm>
        <a:prstGeom prst="homePlate">
          <a:avLst>
            <a:gd name="adj" fmla="val 100000"/>
          </a:avLst>
        </a:prstGeom>
        <a:solidFill>
          <a:schemeClr val="tx2">
            <a:lumMod val="50000"/>
            <a:lumOff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76</xdr:col>
      <xdr:colOff>104775</xdr:colOff>
      <xdr:row>34</xdr:row>
      <xdr:rowOff>247650</xdr:rowOff>
    </xdr:from>
    <xdr:to>
      <xdr:col>112</xdr:col>
      <xdr:colOff>104775</xdr:colOff>
      <xdr:row>40</xdr:row>
      <xdr:rowOff>254001</xdr:rowOff>
    </xdr:to>
    <xdr:sp macro="" textlink="">
      <xdr:nvSpPr>
        <xdr:cNvPr id="2" name="吹き出し: 四角形 1">
          <a:extLst>
            <a:ext uri="{FF2B5EF4-FFF2-40B4-BE49-F238E27FC236}">
              <a16:creationId xmlns:a16="http://schemas.microsoft.com/office/drawing/2014/main" id="{73DFD77A-1D82-4913-98D9-121C8DDB9354}"/>
            </a:ext>
          </a:extLst>
        </xdr:cNvPr>
        <xdr:cNvSpPr/>
      </xdr:nvSpPr>
      <xdr:spPr>
        <a:xfrm>
          <a:off x="13782675" y="17802225"/>
          <a:ext cx="6515100" cy="3597276"/>
        </a:xfrm>
        <a:prstGeom prst="wedgeRectCallout">
          <a:avLst>
            <a:gd name="adj1" fmla="val -51148"/>
            <a:gd name="adj2" fmla="val -73492"/>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r>
            <a:rPr lang="en-US" altLang="ja-JP" sz="1200" b="0" i="0" u="none" strike="noStrike" baseline="0">
              <a:solidFill>
                <a:schemeClr val="tx1"/>
              </a:solidFill>
              <a:latin typeface="ＭＳ ゴシック" panose="020B0609070205080204" pitchFamily="49" charset="-128"/>
              <a:ea typeface="ＭＳ ゴシック" panose="020B0609070205080204" pitchFamily="49" charset="-128"/>
              <a:cs typeface="+mn-cs"/>
            </a:rPr>
            <a:t>【</a:t>
          </a:r>
          <a:r>
            <a:rPr lang="ja-JP" altLang="en-US" sz="1200" b="0" i="0" u="none" strike="noStrike" baseline="0">
              <a:solidFill>
                <a:schemeClr val="tx1"/>
              </a:solidFill>
              <a:latin typeface="ＭＳ ゴシック" panose="020B0609070205080204" pitchFamily="49" charset="-128"/>
              <a:ea typeface="ＭＳ ゴシック" panose="020B0609070205080204" pitchFamily="49" charset="-128"/>
              <a:cs typeface="+mn-cs"/>
            </a:rPr>
            <a:t>こちらもご参考ください</a:t>
          </a:r>
          <a:r>
            <a:rPr lang="en-US" altLang="ja-JP" sz="1200" b="0" i="0" u="none" strike="noStrike" baseline="0">
              <a:solidFill>
                <a:schemeClr val="tx1"/>
              </a:solidFill>
              <a:latin typeface="ＭＳ ゴシック" panose="020B0609070205080204" pitchFamily="49" charset="-128"/>
              <a:ea typeface="ＭＳ ゴシック" panose="020B0609070205080204" pitchFamily="49" charset="-128"/>
              <a:cs typeface="+mn-cs"/>
            </a:rPr>
            <a:t>】</a:t>
          </a:r>
        </a:p>
        <a:p>
          <a:endParaRPr lang="ja-JP" altLang="en-US" sz="1200" b="0" i="0" u="none" strike="noStrike" baseline="0">
            <a:solidFill>
              <a:schemeClr val="tx1"/>
            </a:solidFill>
            <a:latin typeface="ＭＳ ゴシック" panose="020B0609070205080204" pitchFamily="49" charset="-128"/>
            <a:ea typeface="ＭＳ ゴシック" panose="020B0609070205080204" pitchFamily="49" charset="-128"/>
            <a:cs typeface="+mn-cs"/>
          </a:endParaRPr>
        </a:p>
        <a:p>
          <a:r>
            <a:rPr lang="ja-JP" altLang="en-US" sz="1200" b="0" i="0" u="none" strike="noStrike" baseline="0">
              <a:solidFill>
                <a:schemeClr val="tx1"/>
              </a:solidFill>
              <a:latin typeface="ＭＳ ゴシック" panose="020B0609070205080204" pitchFamily="49" charset="-128"/>
              <a:ea typeface="ＭＳ ゴシック" panose="020B0609070205080204" pitchFamily="49" charset="-128"/>
              <a:cs typeface="+mn-cs"/>
            </a:rPr>
            <a:t>〇　介護サービス事業における生産性向上に資するガイドライン </a:t>
          </a:r>
          <a:endParaRPr lang="en-US" altLang="ja-JP" sz="1200" b="0" i="0" u="none" strike="noStrike" baseline="0">
            <a:solidFill>
              <a:schemeClr val="tx1"/>
            </a:solidFill>
            <a:latin typeface="ＭＳ ゴシック" panose="020B0609070205080204" pitchFamily="49" charset="-128"/>
            <a:ea typeface="ＭＳ ゴシック" panose="020B0609070205080204" pitchFamily="49" charset="-128"/>
            <a:cs typeface="+mn-cs"/>
          </a:endParaRPr>
        </a:p>
        <a:p>
          <a:r>
            <a:rPr lang="ja-JP" altLang="en-US" sz="1200" b="0" i="0" u="none" strike="noStrike" baseline="0">
              <a:solidFill>
                <a:schemeClr val="tx1"/>
              </a:solidFill>
              <a:latin typeface="ＭＳ ゴシック" panose="020B0609070205080204" pitchFamily="49" charset="-128"/>
              <a:ea typeface="ＭＳ ゴシック" panose="020B0609070205080204" pitchFamily="49" charset="-128"/>
              <a:cs typeface="+mn-cs"/>
            </a:rPr>
            <a:t>（掲載先：</a:t>
          </a:r>
          <a:r>
            <a:rPr lang="en-US" altLang="ja-JP" sz="1200" b="0" i="0" u="none" strike="noStrike" baseline="0">
              <a:solidFill>
                <a:schemeClr val="tx1"/>
              </a:solidFill>
              <a:latin typeface="ＭＳ ゴシック" panose="020B0609070205080204" pitchFamily="49" charset="-128"/>
              <a:ea typeface="ＭＳ ゴシック" panose="020B0609070205080204" pitchFamily="49" charset="-128"/>
              <a:cs typeface="+mn-cs"/>
            </a:rPr>
            <a:t>https://www.mhlw.go.jp/stf/kaigo-seisansei-information.html</a:t>
          </a:r>
          <a:r>
            <a:rPr lang="ja-JP" altLang="en-US" sz="1200" b="0" i="0" u="none" strike="noStrike" baseline="0">
              <a:solidFill>
                <a:schemeClr val="tx1"/>
              </a:solidFill>
              <a:latin typeface="ＭＳ ゴシック" panose="020B0609070205080204" pitchFamily="49" charset="-128"/>
              <a:ea typeface="ＭＳ ゴシック" panose="020B0609070205080204" pitchFamily="49" charset="-128"/>
              <a:cs typeface="+mn-cs"/>
            </a:rPr>
            <a:t>）</a:t>
          </a:r>
          <a:endParaRPr lang="en-US" altLang="ja-JP" sz="1200" b="0" i="0" u="none" strike="noStrike" baseline="0">
            <a:solidFill>
              <a:schemeClr val="tx1"/>
            </a:solidFill>
            <a:latin typeface="ＭＳ ゴシック" panose="020B0609070205080204" pitchFamily="49" charset="-128"/>
            <a:ea typeface="ＭＳ ゴシック" panose="020B0609070205080204" pitchFamily="49" charset="-128"/>
            <a:cs typeface="+mn-cs"/>
          </a:endParaRPr>
        </a:p>
        <a:p>
          <a:r>
            <a:rPr lang="ja-JP" altLang="en-US" sz="1200" b="0" i="0" u="none" strike="noStrike" baseline="0">
              <a:solidFill>
                <a:schemeClr val="tx1"/>
              </a:solidFill>
              <a:latin typeface="ＭＳ ゴシック" panose="020B0609070205080204" pitchFamily="49" charset="-128"/>
              <a:ea typeface="ＭＳ ゴシック" panose="020B0609070205080204" pitchFamily="49" charset="-128"/>
              <a:cs typeface="+mn-cs"/>
            </a:rPr>
            <a:t> </a:t>
          </a:r>
        </a:p>
        <a:p>
          <a:r>
            <a:rPr lang="ja-JP" altLang="en-US" sz="1200" b="0" i="0" u="none" strike="noStrike" baseline="0">
              <a:solidFill>
                <a:schemeClr val="tx1"/>
              </a:solidFill>
              <a:latin typeface="ＭＳ ゴシック" panose="020B0609070205080204" pitchFamily="49" charset="-128"/>
              <a:ea typeface="ＭＳ ゴシック" panose="020B0609070205080204" pitchFamily="49" charset="-128"/>
              <a:cs typeface="+mn-cs"/>
            </a:rPr>
            <a:t>〇　介護サービス事業所における</a:t>
          </a:r>
          <a:r>
            <a:rPr lang="en-US" altLang="ja-JP" sz="1200" b="0" i="0" u="none" strike="noStrike" baseline="0">
              <a:solidFill>
                <a:schemeClr val="tx1"/>
              </a:solidFill>
              <a:latin typeface="ＭＳ ゴシック" panose="020B0609070205080204" pitchFamily="49" charset="-128"/>
              <a:ea typeface="ＭＳ ゴシック" panose="020B0609070205080204" pitchFamily="49" charset="-128"/>
              <a:cs typeface="+mn-cs"/>
            </a:rPr>
            <a:t>ICT</a:t>
          </a:r>
          <a:r>
            <a:rPr lang="ja-JP" altLang="en-US" sz="1200" b="0" i="0" u="none" strike="noStrike" baseline="0">
              <a:solidFill>
                <a:schemeClr val="tx1"/>
              </a:solidFill>
              <a:latin typeface="ＭＳ ゴシック" panose="020B0609070205080204" pitchFamily="49" charset="-128"/>
              <a:ea typeface="ＭＳ ゴシック" panose="020B0609070205080204" pitchFamily="49" charset="-128"/>
              <a:cs typeface="+mn-cs"/>
            </a:rPr>
            <a:t>機器・ソフトウェア導入に関する手引き </a:t>
          </a:r>
          <a:endParaRPr lang="en-US" altLang="ja-JP" sz="1200" b="0" i="0" u="none" strike="noStrike" baseline="0">
            <a:solidFill>
              <a:schemeClr val="tx1"/>
            </a:solidFill>
            <a:latin typeface="ＭＳ ゴシック" panose="020B0609070205080204" pitchFamily="49" charset="-128"/>
            <a:ea typeface="ＭＳ ゴシック" panose="020B0609070205080204" pitchFamily="49" charset="-128"/>
            <a:cs typeface="+mn-cs"/>
          </a:endParaRPr>
        </a:p>
        <a:p>
          <a:r>
            <a:rPr lang="ja-JP" altLang="en-US" sz="1200" b="0" i="0" u="none" strike="noStrike" baseline="0">
              <a:solidFill>
                <a:schemeClr val="tx1"/>
              </a:solidFill>
              <a:latin typeface="ＭＳ ゴシック" panose="020B0609070205080204" pitchFamily="49" charset="-128"/>
              <a:ea typeface="ＭＳ ゴシック" panose="020B0609070205080204" pitchFamily="49" charset="-128"/>
              <a:cs typeface="+mn-cs"/>
            </a:rPr>
            <a:t>（掲載先：</a:t>
          </a:r>
          <a:r>
            <a:rPr lang="en-US" altLang="ja-JP" sz="1200" b="0" i="0" u="none" strike="noStrike" baseline="0">
              <a:solidFill>
                <a:schemeClr val="tx1"/>
              </a:solidFill>
              <a:latin typeface="ＭＳ ゴシック" panose="020B0609070205080204" pitchFamily="49" charset="-128"/>
              <a:ea typeface="ＭＳ ゴシック" panose="020B0609070205080204" pitchFamily="49" charset="-128"/>
              <a:cs typeface="+mn-cs"/>
            </a:rPr>
            <a:t>https://www.mhlw.go.jp/content/12300000/001276275.pdf</a:t>
          </a:r>
          <a:r>
            <a:rPr lang="ja-JP" altLang="en-US" sz="1200" b="0" i="0" u="none" strike="noStrike" baseline="0">
              <a:solidFill>
                <a:schemeClr val="tx1"/>
              </a:solidFill>
              <a:latin typeface="ＭＳ ゴシック" panose="020B0609070205080204" pitchFamily="49" charset="-128"/>
              <a:ea typeface="ＭＳ ゴシック" panose="020B0609070205080204" pitchFamily="49" charset="-128"/>
              <a:cs typeface="+mn-cs"/>
            </a:rPr>
            <a:t>） </a:t>
          </a:r>
          <a:endParaRPr lang="en-US" altLang="ja-JP" sz="1200" b="0" i="0" u="none" strike="noStrike" baseline="0">
            <a:solidFill>
              <a:schemeClr val="tx1"/>
            </a:solidFill>
            <a:latin typeface="ＭＳ ゴシック" panose="020B0609070205080204" pitchFamily="49" charset="-128"/>
            <a:ea typeface="ＭＳ ゴシック" panose="020B0609070205080204" pitchFamily="49" charset="-128"/>
            <a:cs typeface="+mn-cs"/>
          </a:endParaRPr>
        </a:p>
        <a:p>
          <a:endParaRPr lang="en-US" altLang="ja-JP" sz="1200" b="0" i="0" u="none" strike="noStrike" baseline="0">
            <a:solidFill>
              <a:schemeClr val="tx1"/>
            </a:solidFill>
            <a:latin typeface="ＭＳ ゴシック" panose="020B0609070205080204" pitchFamily="49" charset="-128"/>
            <a:ea typeface="ＭＳ ゴシック" panose="020B0609070205080204" pitchFamily="49" charset="-128"/>
            <a:cs typeface="+mn-cs"/>
          </a:endParaRPr>
        </a:p>
        <a:p>
          <a:r>
            <a:rPr lang="ja-JP" altLang="en-US" sz="1200" b="0" i="0" u="none" strike="noStrike" baseline="0">
              <a:solidFill>
                <a:schemeClr val="tx1"/>
              </a:solidFill>
              <a:latin typeface="ＭＳ ゴシック" panose="020B0609070205080204" pitchFamily="49" charset="-128"/>
              <a:ea typeface="ＭＳ ゴシック" panose="020B0609070205080204" pitchFamily="49" charset="-128"/>
              <a:cs typeface="+mn-cs"/>
            </a:rPr>
            <a:t>〇　介護ソフトを選定・導入する際のポイント集</a:t>
          </a:r>
          <a:endParaRPr lang="en-US" altLang="ja-JP" sz="1200" b="0" i="0" u="none" strike="noStrike" baseline="0">
            <a:solidFill>
              <a:schemeClr val="tx1"/>
            </a:solidFill>
            <a:latin typeface="ＭＳ ゴシック" panose="020B0609070205080204" pitchFamily="49" charset="-128"/>
            <a:ea typeface="ＭＳ ゴシック" panose="020B0609070205080204" pitchFamily="49" charset="-128"/>
            <a:cs typeface="+mn-cs"/>
          </a:endParaRPr>
        </a:p>
        <a:p>
          <a:r>
            <a:rPr lang="ja-JP" altLang="en-US" sz="1200" b="0" i="0" u="none" strike="noStrike" baseline="0">
              <a:solidFill>
                <a:schemeClr val="tx1"/>
              </a:solidFill>
              <a:latin typeface="ＭＳ ゴシック" panose="020B0609070205080204" pitchFamily="49" charset="-128"/>
              <a:ea typeface="ＭＳ ゴシック" panose="020B0609070205080204" pitchFamily="49" charset="-128"/>
              <a:cs typeface="+mn-cs"/>
            </a:rPr>
            <a:t>（掲載先：</a:t>
          </a:r>
          <a:r>
            <a:rPr lang="en-US" altLang="ja-JP" sz="1200" b="0" i="0" u="none" strike="noStrike" baseline="0">
              <a:solidFill>
                <a:schemeClr val="tx1"/>
              </a:solidFill>
              <a:latin typeface="ＭＳ ゴシック" panose="020B0609070205080204" pitchFamily="49" charset="-128"/>
              <a:ea typeface="ＭＳ ゴシック" panose="020B0609070205080204" pitchFamily="49" charset="-128"/>
              <a:cs typeface="+mn-cs"/>
            </a:rPr>
            <a:t>https://www.mhlw.go.jp/content/12300000/001124428.pdf</a:t>
          </a:r>
          <a:r>
            <a:rPr lang="ja-JP" altLang="en-US" sz="1200" b="0" i="0" u="none" strike="noStrike" baseline="0">
              <a:solidFill>
                <a:schemeClr val="tx1"/>
              </a:solidFill>
              <a:latin typeface="ＭＳ ゴシック" panose="020B0609070205080204" pitchFamily="49" charset="-128"/>
              <a:ea typeface="ＭＳ ゴシック" panose="020B0609070205080204" pitchFamily="49" charset="-128"/>
              <a:cs typeface="+mn-cs"/>
            </a:rPr>
            <a:t>） </a:t>
          </a:r>
          <a:endParaRPr lang="en-US" altLang="ja-JP" sz="1200" b="0" i="0" u="none" strike="noStrike" baseline="0">
            <a:solidFill>
              <a:schemeClr val="tx1"/>
            </a:solidFill>
            <a:latin typeface="ＭＳ ゴシック" panose="020B0609070205080204" pitchFamily="49" charset="-128"/>
            <a:ea typeface="ＭＳ ゴシック" panose="020B0609070205080204" pitchFamily="49" charset="-128"/>
            <a:cs typeface="+mn-cs"/>
          </a:endParaRPr>
        </a:p>
        <a:p>
          <a:endParaRPr lang="ja-JP" altLang="en-US" sz="1200" b="0" i="0" u="none" strike="noStrike" baseline="0">
            <a:solidFill>
              <a:schemeClr val="tx1"/>
            </a:solidFill>
            <a:latin typeface="ＭＳ ゴシック" panose="020B0609070205080204" pitchFamily="49" charset="-128"/>
            <a:ea typeface="ＭＳ ゴシック" panose="020B0609070205080204" pitchFamily="49" charset="-128"/>
            <a:cs typeface="+mn-cs"/>
          </a:endParaRPr>
        </a:p>
        <a:p>
          <a:r>
            <a:rPr lang="ja-JP" altLang="en-US" sz="1200" b="0" i="0" u="none" strike="noStrike" baseline="0">
              <a:solidFill>
                <a:schemeClr val="tx1"/>
              </a:solidFill>
              <a:latin typeface="ＭＳ ゴシック" panose="020B0609070205080204" pitchFamily="49" charset="-128"/>
              <a:ea typeface="ＭＳ ゴシック" panose="020B0609070205080204" pitchFamily="49" charset="-128"/>
              <a:cs typeface="+mn-cs"/>
            </a:rPr>
            <a:t>〇　介護ロボット等のパッケージ導入モデル</a:t>
          </a:r>
          <a:endParaRPr lang="en-US" altLang="ja-JP" sz="1200" b="0" i="0" u="none" strike="noStrike" baseline="0">
            <a:solidFill>
              <a:schemeClr val="tx1"/>
            </a:solidFill>
            <a:latin typeface="ＭＳ ゴシック" panose="020B0609070205080204" pitchFamily="49" charset="-128"/>
            <a:ea typeface="ＭＳ ゴシック" panose="020B0609070205080204" pitchFamily="49" charset="-128"/>
            <a:cs typeface="+mn-cs"/>
          </a:endParaRPr>
        </a:p>
        <a:p>
          <a:r>
            <a:rPr lang="ja-JP" altLang="en-US" sz="1200" b="0" i="0" u="none" strike="noStrike" baseline="0">
              <a:solidFill>
                <a:schemeClr val="tx1"/>
              </a:solidFill>
              <a:latin typeface="ＭＳ ゴシック" panose="020B0609070205080204" pitchFamily="49" charset="-128"/>
              <a:ea typeface="ＭＳ ゴシック" panose="020B0609070205080204" pitchFamily="49" charset="-128"/>
              <a:cs typeface="+mn-cs"/>
            </a:rPr>
            <a:t>（掲載先：</a:t>
          </a:r>
          <a:r>
            <a:rPr lang="en-US" altLang="ja-JP" sz="1200" b="0" i="0" u="none" strike="noStrike" baseline="0">
              <a:solidFill>
                <a:schemeClr val="tx1"/>
              </a:solidFill>
              <a:latin typeface="ＭＳ ゴシック" panose="020B0609070205080204" pitchFamily="49" charset="-128"/>
              <a:ea typeface="ＭＳ ゴシック" panose="020B0609070205080204" pitchFamily="49" charset="-128"/>
              <a:cs typeface="+mn-cs"/>
            </a:rPr>
            <a:t>https://www.mhlw.go.jp/content/12300000/001283573.pdf</a:t>
          </a:r>
          <a:r>
            <a:rPr lang="ja-JP" altLang="en-US" sz="1200" b="0" i="0" u="none" strike="noStrike" baseline="0">
              <a:solidFill>
                <a:schemeClr val="tx1"/>
              </a:solidFill>
              <a:latin typeface="ＭＳ ゴシック" panose="020B0609070205080204" pitchFamily="49" charset="-128"/>
              <a:ea typeface="ＭＳ ゴシック" panose="020B0609070205080204" pitchFamily="49" charset="-128"/>
              <a:cs typeface="+mn-cs"/>
            </a:rPr>
            <a:t>） </a:t>
          </a:r>
          <a:endParaRPr lang="en-US" altLang="ja-JP" sz="1200" b="0" i="0" u="none" strike="noStrike" baseline="0">
            <a:solidFill>
              <a:schemeClr val="tx1"/>
            </a:solidFill>
            <a:latin typeface="ＭＳ ゴシック" panose="020B0609070205080204" pitchFamily="49" charset="-128"/>
            <a:ea typeface="ＭＳ ゴシック" panose="020B0609070205080204" pitchFamily="49" charset="-128"/>
            <a:cs typeface="+mn-cs"/>
          </a:endParaRPr>
        </a:p>
        <a:p>
          <a:endParaRPr lang="ja-JP" altLang="en-US" sz="1200" b="0" i="0" u="none" strike="noStrike" baseline="0">
            <a:solidFill>
              <a:schemeClr val="tx1"/>
            </a:solidFill>
            <a:latin typeface="ＭＳ ゴシック" panose="020B0609070205080204" pitchFamily="49" charset="-128"/>
            <a:ea typeface="ＭＳ ゴシック" panose="020B0609070205080204" pitchFamily="49" charset="-128"/>
            <a:cs typeface="+mn-cs"/>
          </a:endParaRPr>
        </a:p>
        <a:p>
          <a:r>
            <a:rPr lang="ja-JP" altLang="en-US" sz="1200" b="0" i="0" u="none" strike="noStrike" baseline="0">
              <a:solidFill>
                <a:schemeClr val="tx1"/>
              </a:solidFill>
              <a:latin typeface="ＭＳ ゴシック" panose="020B0609070205080204" pitchFamily="49" charset="-128"/>
              <a:ea typeface="ＭＳ ゴシック" panose="020B0609070205080204" pitchFamily="49" charset="-128"/>
              <a:cs typeface="+mn-cs"/>
            </a:rPr>
            <a:t>〇　介護現場で活用されるテクノロジー便覧 </a:t>
          </a:r>
          <a:endParaRPr lang="en-US" altLang="ja-JP" sz="1200" b="0" i="0" u="none" strike="noStrike" baseline="0">
            <a:solidFill>
              <a:schemeClr val="tx1"/>
            </a:solidFill>
            <a:latin typeface="ＭＳ ゴシック" panose="020B0609070205080204" pitchFamily="49" charset="-128"/>
            <a:ea typeface="ＭＳ ゴシック" panose="020B0609070205080204" pitchFamily="49" charset="-128"/>
            <a:cs typeface="+mn-cs"/>
          </a:endParaRPr>
        </a:p>
        <a:p>
          <a:r>
            <a:rPr lang="ja-JP" altLang="en-US" sz="1200" b="0" i="0" u="none" strike="noStrike" baseline="0">
              <a:solidFill>
                <a:schemeClr val="tx1"/>
              </a:solidFill>
              <a:latin typeface="ＭＳ ゴシック" panose="020B0609070205080204" pitchFamily="49" charset="-128"/>
              <a:ea typeface="ＭＳ ゴシック" panose="020B0609070205080204" pitchFamily="49" charset="-128"/>
              <a:cs typeface="+mn-cs"/>
            </a:rPr>
            <a:t>（掲載先：</a:t>
          </a:r>
          <a:r>
            <a:rPr lang="en-US" altLang="ja-JP" sz="1200" b="0" i="0" u="none" strike="noStrike" baseline="0">
              <a:solidFill>
                <a:schemeClr val="tx1"/>
              </a:solidFill>
              <a:latin typeface="ＭＳ ゴシック" panose="020B0609070205080204" pitchFamily="49" charset="-128"/>
              <a:ea typeface="ＭＳ ゴシック" panose="020B0609070205080204" pitchFamily="49" charset="-128"/>
              <a:cs typeface="+mn-cs"/>
            </a:rPr>
            <a:t>r05_105_02jigyohokokusho.pdf (mhlw.go.jp)</a:t>
          </a:r>
          <a:r>
            <a:rPr lang="ja-JP" altLang="en-US" sz="1200" b="0" i="0" u="none" strike="noStrike" baseline="0">
              <a:solidFill>
                <a:schemeClr val="tx1"/>
              </a:solidFill>
              <a:latin typeface="ＭＳ ゴシック" panose="020B0609070205080204" pitchFamily="49" charset="-128"/>
              <a:ea typeface="ＭＳ ゴシック" panose="020B0609070205080204" pitchFamily="49" charset="-128"/>
              <a:cs typeface="+mn-cs"/>
            </a:rPr>
            <a:t>） </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34</xdr:col>
      <xdr:colOff>0</xdr:colOff>
      <xdr:row>40</xdr:row>
      <xdr:rowOff>304801</xdr:rowOff>
    </xdr:from>
    <xdr:to>
      <xdr:col>34</xdr:col>
      <xdr:colOff>123826</xdr:colOff>
      <xdr:row>43</xdr:row>
      <xdr:rowOff>15876</xdr:rowOff>
    </xdr:to>
    <xdr:sp macro="" textlink="">
      <xdr:nvSpPr>
        <xdr:cNvPr id="4" name="矢印: 五方向 3">
          <a:extLst>
            <a:ext uri="{FF2B5EF4-FFF2-40B4-BE49-F238E27FC236}">
              <a16:creationId xmlns:a16="http://schemas.microsoft.com/office/drawing/2014/main" id="{5F35DCB6-A2E0-40DE-AE6D-D58DFE0EE40F}"/>
            </a:ext>
          </a:extLst>
        </xdr:cNvPr>
        <xdr:cNvSpPr/>
      </xdr:nvSpPr>
      <xdr:spPr>
        <a:xfrm>
          <a:off x="6105525" y="21031201"/>
          <a:ext cx="120651" cy="654050"/>
        </a:xfrm>
        <a:prstGeom prst="homePlate">
          <a:avLst>
            <a:gd name="adj" fmla="val 100000"/>
          </a:avLst>
        </a:prstGeom>
        <a:solidFill>
          <a:schemeClr val="tx2">
            <a:lumMod val="50000"/>
            <a:lumOff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78</xdr:col>
      <xdr:colOff>28575</xdr:colOff>
      <xdr:row>5</xdr:row>
      <xdr:rowOff>333375</xdr:rowOff>
    </xdr:from>
    <xdr:to>
      <xdr:col>96</xdr:col>
      <xdr:colOff>19050</xdr:colOff>
      <xdr:row>9</xdr:row>
      <xdr:rowOff>63500</xdr:rowOff>
    </xdr:to>
    <xdr:sp macro="" textlink="">
      <xdr:nvSpPr>
        <xdr:cNvPr id="7" name="吹き出し: 四角形 6">
          <a:extLst>
            <a:ext uri="{FF2B5EF4-FFF2-40B4-BE49-F238E27FC236}">
              <a16:creationId xmlns:a16="http://schemas.microsoft.com/office/drawing/2014/main" id="{9DE443F8-804D-4A30-9A7B-067C8BF9DAF5}"/>
            </a:ext>
          </a:extLst>
        </xdr:cNvPr>
        <xdr:cNvSpPr/>
      </xdr:nvSpPr>
      <xdr:spPr>
        <a:xfrm>
          <a:off x="14068425" y="1952625"/>
          <a:ext cx="3248025" cy="1520825"/>
        </a:xfrm>
        <a:prstGeom prst="wedgeRectCallout">
          <a:avLst>
            <a:gd name="adj1" fmla="val -63686"/>
            <a:gd name="adj2" fmla="val -46956"/>
          </a:avLst>
        </a:prstGeom>
        <a:solidFill>
          <a:schemeClr val="accent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en-US" sz="1200" b="1">
              <a:solidFill>
                <a:schemeClr val="bg1"/>
              </a:solidFill>
              <a:effectLst/>
              <a:latin typeface="ＭＳ ゴシック" panose="020B0609070205080204" pitchFamily="49" charset="-128"/>
              <a:ea typeface="ＭＳ ゴシック" panose="020B0609070205080204" pitchFamily="49" charset="-128"/>
              <a:cs typeface="+mn-cs"/>
            </a:rPr>
            <a:t>付帯費用又は介護ソフトの定着支援事業を申請する場合、該当する経費の欄に「○」</a:t>
          </a:r>
          <a:endParaRPr kumimoji="1" lang="en-US" altLang="ja-JP" sz="1200" b="1">
            <a:solidFill>
              <a:schemeClr val="bg1"/>
            </a:solidFill>
            <a:effectLst/>
            <a:latin typeface="ＭＳ ゴシック" panose="020B0609070205080204" pitchFamily="49" charset="-128"/>
            <a:ea typeface="ＭＳ ゴシック" panose="020B0609070205080204" pitchFamily="49" charset="-128"/>
            <a:cs typeface="+mn-cs"/>
          </a:endParaRPr>
        </a:p>
        <a:p>
          <a:endParaRPr kumimoji="1" lang="en-US" altLang="ja-JP" sz="1200" b="1">
            <a:solidFill>
              <a:schemeClr val="bg1"/>
            </a:solidFill>
            <a:effectLst/>
            <a:latin typeface="ＭＳ ゴシック" panose="020B0609070205080204" pitchFamily="49" charset="-128"/>
            <a:ea typeface="ＭＳ ゴシック" panose="020B0609070205080204" pitchFamily="49" charset="-128"/>
            <a:cs typeface="+mn-cs"/>
          </a:endParaRPr>
        </a:p>
        <a:p>
          <a:r>
            <a:rPr kumimoji="1" lang="ja-JP" altLang="ja-JP" sz="1200" b="1">
              <a:solidFill>
                <a:schemeClr val="bg1"/>
              </a:solidFill>
              <a:effectLst/>
              <a:latin typeface="ＭＳ ゴシック" panose="020B0609070205080204" pitchFamily="49" charset="-128"/>
              <a:ea typeface="ＭＳ ゴシック" panose="020B0609070205080204" pitchFamily="49" charset="-128"/>
              <a:cs typeface="+mn-cs"/>
            </a:rPr>
            <a:t>①</a:t>
          </a:r>
          <a:r>
            <a:rPr kumimoji="1" lang="ja-JP" altLang="en-US" sz="1200" b="1">
              <a:solidFill>
                <a:schemeClr val="bg1"/>
              </a:solidFill>
              <a:effectLst/>
              <a:latin typeface="ＭＳ ゴシック" panose="020B0609070205080204" pitchFamily="49" charset="-128"/>
              <a:ea typeface="ＭＳ ゴシック" panose="020B0609070205080204" pitchFamily="49" charset="-128"/>
              <a:cs typeface="+mn-cs"/>
            </a:rPr>
            <a:t>情報端末（</a:t>
          </a:r>
          <a:r>
            <a:rPr kumimoji="1" lang="en-US" altLang="ja-JP" sz="1200" b="1">
              <a:solidFill>
                <a:schemeClr val="bg1"/>
              </a:solidFill>
              <a:effectLst/>
              <a:latin typeface="ＭＳ ゴシック" panose="020B0609070205080204" pitchFamily="49" charset="-128"/>
              <a:ea typeface="ＭＳ ゴシック" panose="020B0609070205080204" pitchFamily="49" charset="-128"/>
              <a:cs typeface="+mn-cs"/>
            </a:rPr>
            <a:t>PC</a:t>
          </a:r>
          <a:r>
            <a:rPr kumimoji="1" lang="ja-JP" altLang="en-US" sz="1200" b="1">
              <a:solidFill>
                <a:schemeClr val="bg1"/>
              </a:solidFill>
              <a:effectLst/>
              <a:latin typeface="ＭＳ ゴシック" panose="020B0609070205080204" pitchFamily="49" charset="-128"/>
              <a:ea typeface="ＭＳ ゴシック" panose="020B0609070205080204" pitchFamily="49" charset="-128"/>
              <a:cs typeface="+mn-cs"/>
            </a:rPr>
            <a:t>・タブレット）</a:t>
          </a:r>
          <a:endParaRPr kumimoji="0" lang="en-US" altLang="ja-JP" sz="1200" b="1">
            <a:solidFill>
              <a:schemeClr val="bg1"/>
            </a:solidFill>
            <a:effectLst/>
            <a:latin typeface="ＭＳ ゴシック" panose="020B0609070205080204" pitchFamily="49" charset="-128"/>
            <a:ea typeface="ＭＳ ゴシック" panose="020B0609070205080204" pitchFamily="49" charset="-128"/>
            <a:cs typeface="+mn-cs"/>
          </a:endParaRPr>
        </a:p>
        <a:p>
          <a:r>
            <a:rPr kumimoji="1" lang="ja-JP" altLang="ja-JP" sz="1200" b="1">
              <a:solidFill>
                <a:schemeClr val="bg1"/>
              </a:solidFill>
              <a:effectLst/>
              <a:latin typeface="ＭＳ ゴシック" panose="020B0609070205080204" pitchFamily="49" charset="-128"/>
              <a:ea typeface="ＭＳ ゴシック" panose="020B0609070205080204" pitchFamily="49" charset="-128"/>
              <a:cs typeface="+mn-cs"/>
            </a:rPr>
            <a:t>②</a:t>
          </a:r>
          <a:r>
            <a:rPr kumimoji="1" lang="ja-JP" altLang="en-US" sz="1200" b="1">
              <a:solidFill>
                <a:schemeClr val="bg1"/>
              </a:solidFill>
              <a:effectLst/>
              <a:latin typeface="ＭＳ ゴシック" panose="020B0609070205080204" pitchFamily="49" charset="-128"/>
              <a:ea typeface="ＭＳ ゴシック" panose="020B0609070205080204" pitchFamily="49" charset="-128"/>
              <a:cs typeface="+mn-cs"/>
            </a:rPr>
            <a:t>通信環境整備</a:t>
          </a:r>
          <a:endParaRPr kumimoji="1" lang="en-US" altLang="ja-JP" sz="1200" b="1">
            <a:solidFill>
              <a:schemeClr val="bg1"/>
            </a:solidFill>
            <a:effectLst/>
            <a:latin typeface="ＭＳ ゴシック" panose="020B0609070205080204" pitchFamily="49" charset="-128"/>
            <a:ea typeface="ＭＳ ゴシック" panose="020B0609070205080204" pitchFamily="49" charset="-128"/>
            <a:cs typeface="+mn-cs"/>
          </a:endParaRPr>
        </a:p>
        <a:p>
          <a:r>
            <a:rPr kumimoji="1" lang="ja-JP" altLang="en-US" sz="1200" b="1">
              <a:solidFill>
                <a:schemeClr val="bg1"/>
              </a:solidFill>
              <a:effectLst/>
              <a:latin typeface="ＭＳ ゴシック" panose="020B0609070205080204" pitchFamily="49" charset="-128"/>
              <a:ea typeface="ＭＳ ゴシック" panose="020B0609070205080204" pitchFamily="49" charset="-128"/>
              <a:cs typeface="+mn-cs"/>
            </a:rPr>
            <a:t>③ベンダーサポート</a:t>
          </a:r>
          <a:endParaRPr lang="ja-JP" altLang="ja-JP" sz="1200" b="1">
            <a:solidFill>
              <a:schemeClr val="bg1"/>
            </a:solidFill>
            <a:effectLst/>
            <a:latin typeface="ＭＳ ゴシック" panose="020B0609070205080204" pitchFamily="49" charset="-128"/>
            <a:ea typeface="ＭＳ ゴシック" panose="020B0609070205080204" pitchFamily="49" charset="-128"/>
          </a:endParaRPr>
        </a:p>
        <a:p>
          <a:pPr algn="l"/>
          <a:endParaRPr kumimoji="1" lang="en-US" altLang="ja-JP" sz="1200" b="1">
            <a:solidFill>
              <a:schemeClr val="bg1"/>
            </a:solidFill>
            <a:latin typeface="ＭＳ ゴシック" panose="020B0609070205080204" pitchFamily="49" charset="-128"/>
            <a:ea typeface="ＭＳ ゴシック" panose="020B0609070205080204" pitchFamily="49" charset="-128"/>
          </a:endParaRPr>
        </a:p>
      </xdr:txBody>
    </xdr:sp>
    <xdr:clientData/>
  </xdr:twoCellAnchor>
  <xdr:twoCellAnchor>
    <xdr:from>
      <xdr:col>77</xdr:col>
      <xdr:colOff>38100</xdr:colOff>
      <xdr:row>34</xdr:row>
      <xdr:rowOff>752475</xdr:rowOff>
    </xdr:from>
    <xdr:to>
      <xdr:col>113</xdr:col>
      <xdr:colOff>38100</xdr:colOff>
      <xdr:row>42</xdr:row>
      <xdr:rowOff>130176</xdr:rowOff>
    </xdr:to>
    <xdr:sp macro="" textlink="">
      <xdr:nvSpPr>
        <xdr:cNvPr id="2" name="吹き出し: 四角形 1">
          <a:extLst>
            <a:ext uri="{FF2B5EF4-FFF2-40B4-BE49-F238E27FC236}">
              <a16:creationId xmlns:a16="http://schemas.microsoft.com/office/drawing/2014/main" id="{5DD5EB8C-1C48-4520-9011-4618BA4C98E9}"/>
            </a:ext>
          </a:extLst>
        </xdr:cNvPr>
        <xdr:cNvSpPr/>
      </xdr:nvSpPr>
      <xdr:spPr>
        <a:xfrm>
          <a:off x="13896975" y="18307050"/>
          <a:ext cx="6515100" cy="3597276"/>
        </a:xfrm>
        <a:prstGeom prst="wedgeRectCallout">
          <a:avLst>
            <a:gd name="adj1" fmla="val -51148"/>
            <a:gd name="adj2" fmla="val -73492"/>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r>
            <a:rPr lang="en-US" altLang="ja-JP" sz="1200" b="0" i="0" u="none" strike="noStrike" baseline="0">
              <a:solidFill>
                <a:schemeClr val="tx1"/>
              </a:solidFill>
              <a:latin typeface="ＭＳ ゴシック" panose="020B0609070205080204" pitchFamily="49" charset="-128"/>
              <a:ea typeface="ＭＳ ゴシック" panose="020B0609070205080204" pitchFamily="49" charset="-128"/>
              <a:cs typeface="+mn-cs"/>
            </a:rPr>
            <a:t>【</a:t>
          </a:r>
          <a:r>
            <a:rPr lang="ja-JP" altLang="en-US" sz="1200" b="0" i="0" u="none" strike="noStrike" baseline="0">
              <a:solidFill>
                <a:schemeClr val="tx1"/>
              </a:solidFill>
              <a:latin typeface="ＭＳ ゴシック" panose="020B0609070205080204" pitchFamily="49" charset="-128"/>
              <a:ea typeface="ＭＳ ゴシック" panose="020B0609070205080204" pitchFamily="49" charset="-128"/>
              <a:cs typeface="+mn-cs"/>
            </a:rPr>
            <a:t>こちらもご参考ください</a:t>
          </a:r>
          <a:r>
            <a:rPr lang="en-US" altLang="ja-JP" sz="1200" b="0" i="0" u="none" strike="noStrike" baseline="0">
              <a:solidFill>
                <a:schemeClr val="tx1"/>
              </a:solidFill>
              <a:latin typeface="ＭＳ ゴシック" panose="020B0609070205080204" pitchFamily="49" charset="-128"/>
              <a:ea typeface="ＭＳ ゴシック" panose="020B0609070205080204" pitchFamily="49" charset="-128"/>
              <a:cs typeface="+mn-cs"/>
            </a:rPr>
            <a:t>】</a:t>
          </a:r>
        </a:p>
        <a:p>
          <a:endParaRPr lang="ja-JP" altLang="en-US" sz="1200" b="0" i="0" u="none" strike="noStrike" baseline="0">
            <a:solidFill>
              <a:schemeClr val="tx1"/>
            </a:solidFill>
            <a:latin typeface="ＭＳ ゴシック" panose="020B0609070205080204" pitchFamily="49" charset="-128"/>
            <a:ea typeface="ＭＳ ゴシック" panose="020B0609070205080204" pitchFamily="49" charset="-128"/>
            <a:cs typeface="+mn-cs"/>
          </a:endParaRPr>
        </a:p>
        <a:p>
          <a:r>
            <a:rPr lang="ja-JP" altLang="en-US" sz="1200" b="0" i="0" u="none" strike="noStrike" baseline="0">
              <a:solidFill>
                <a:schemeClr val="tx1"/>
              </a:solidFill>
              <a:latin typeface="ＭＳ ゴシック" panose="020B0609070205080204" pitchFamily="49" charset="-128"/>
              <a:ea typeface="ＭＳ ゴシック" panose="020B0609070205080204" pitchFamily="49" charset="-128"/>
              <a:cs typeface="+mn-cs"/>
            </a:rPr>
            <a:t>〇　介護サービス事業における生産性向上に資するガイドライン </a:t>
          </a:r>
          <a:endParaRPr lang="en-US" altLang="ja-JP" sz="1200" b="0" i="0" u="none" strike="noStrike" baseline="0">
            <a:solidFill>
              <a:schemeClr val="tx1"/>
            </a:solidFill>
            <a:latin typeface="ＭＳ ゴシック" panose="020B0609070205080204" pitchFamily="49" charset="-128"/>
            <a:ea typeface="ＭＳ ゴシック" panose="020B0609070205080204" pitchFamily="49" charset="-128"/>
            <a:cs typeface="+mn-cs"/>
          </a:endParaRPr>
        </a:p>
        <a:p>
          <a:r>
            <a:rPr lang="ja-JP" altLang="en-US" sz="1200" b="0" i="0" u="none" strike="noStrike" baseline="0">
              <a:solidFill>
                <a:schemeClr val="tx1"/>
              </a:solidFill>
              <a:latin typeface="ＭＳ ゴシック" panose="020B0609070205080204" pitchFamily="49" charset="-128"/>
              <a:ea typeface="ＭＳ ゴシック" panose="020B0609070205080204" pitchFamily="49" charset="-128"/>
              <a:cs typeface="+mn-cs"/>
            </a:rPr>
            <a:t>（掲載先：</a:t>
          </a:r>
          <a:r>
            <a:rPr lang="en-US" altLang="ja-JP" sz="1200" b="0" i="0" u="none" strike="noStrike" baseline="0">
              <a:solidFill>
                <a:schemeClr val="tx1"/>
              </a:solidFill>
              <a:latin typeface="ＭＳ ゴシック" panose="020B0609070205080204" pitchFamily="49" charset="-128"/>
              <a:ea typeface="ＭＳ ゴシック" panose="020B0609070205080204" pitchFamily="49" charset="-128"/>
              <a:cs typeface="+mn-cs"/>
            </a:rPr>
            <a:t>https://www.mhlw.go.jp/stf/kaigo-seisansei-information.html</a:t>
          </a:r>
          <a:r>
            <a:rPr lang="ja-JP" altLang="en-US" sz="1200" b="0" i="0" u="none" strike="noStrike" baseline="0">
              <a:solidFill>
                <a:schemeClr val="tx1"/>
              </a:solidFill>
              <a:latin typeface="ＭＳ ゴシック" panose="020B0609070205080204" pitchFamily="49" charset="-128"/>
              <a:ea typeface="ＭＳ ゴシック" panose="020B0609070205080204" pitchFamily="49" charset="-128"/>
              <a:cs typeface="+mn-cs"/>
            </a:rPr>
            <a:t>）</a:t>
          </a:r>
          <a:endParaRPr lang="en-US" altLang="ja-JP" sz="1200" b="0" i="0" u="none" strike="noStrike" baseline="0">
            <a:solidFill>
              <a:schemeClr val="tx1"/>
            </a:solidFill>
            <a:latin typeface="ＭＳ ゴシック" panose="020B0609070205080204" pitchFamily="49" charset="-128"/>
            <a:ea typeface="ＭＳ ゴシック" panose="020B0609070205080204" pitchFamily="49" charset="-128"/>
            <a:cs typeface="+mn-cs"/>
          </a:endParaRPr>
        </a:p>
        <a:p>
          <a:r>
            <a:rPr lang="ja-JP" altLang="en-US" sz="1200" b="0" i="0" u="none" strike="noStrike" baseline="0">
              <a:solidFill>
                <a:schemeClr val="tx1"/>
              </a:solidFill>
              <a:latin typeface="ＭＳ ゴシック" panose="020B0609070205080204" pitchFamily="49" charset="-128"/>
              <a:ea typeface="ＭＳ ゴシック" panose="020B0609070205080204" pitchFamily="49" charset="-128"/>
              <a:cs typeface="+mn-cs"/>
            </a:rPr>
            <a:t> </a:t>
          </a:r>
        </a:p>
        <a:p>
          <a:r>
            <a:rPr lang="ja-JP" altLang="en-US" sz="1200" b="0" i="0" u="none" strike="noStrike" baseline="0">
              <a:solidFill>
                <a:schemeClr val="tx1"/>
              </a:solidFill>
              <a:latin typeface="ＭＳ ゴシック" panose="020B0609070205080204" pitchFamily="49" charset="-128"/>
              <a:ea typeface="ＭＳ ゴシック" panose="020B0609070205080204" pitchFamily="49" charset="-128"/>
              <a:cs typeface="+mn-cs"/>
            </a:rPr>
            <a:t>〇　介護サービス事業所における</a:t>
          </a:r>
          <a:r>
            <a:rPr lang="en-US" altLang="ja-JP" sz="1200" b="0" i="0" u="none" strike="noStrike" baseline="0">
              <a:solidFill>
                <a:schemeClr val="tx1"/>
              </a:solidFill>
              <a:latin typeface="ＭＳ ゴシック" panose="020B0609070205080204" pitchFamily="49" charset="-128"/>
              <a:ea typeface="ＭＳ ゴシック" panose="020B0609070205080204" pitchFamily="49" charset="-128"/>
              <a:cs typeface="+mn-cs"/>
            </a:rPr>
            <a:t>ICT</a:t>
          </a:r>
          <a:r>
            <a:rPr lang="ja-JP" altLang="en-US" sz="1200" b="0" i="0" u="none" strike="noStrike" baseline="0">
              <a:solidFill>
                <a:schemeClr val="tx1"/>
              </a:solidFill>
              <a:latin typeface="ＭＳ ゴシック" panose="020B0609070205080204" pitchFamily="49" charset="-128"/>
              <a:ea typeface="ＭＳ ゴシック" panose="020B0609070205080204" pitchFamily="49" charset="-128"/>
              <a:cs typeface="+mn-cs"/>
            </a:rPr>
            <a:t>機器・ソフトウェア導入に関する手引き </a:t>
          </a:r>
          <a:endParaRPr lang="en-US" altLang="ja-JP" sz="1200" b="0" i="0" u="none" strike="noStrike" baseline="0">
            <a:solidFill>
              <a:schemeClr val="tx1"/>
            </a:solidFill>
            <a:latin typeface="ＭＳ ゴシック" panose="020B0609070205080204" pitchFamily="49" charset="-128"/>
            <a:ea typeface="ＭＳ ゴシック" panose="020B0609070205080204" pitchFamily="49" charset="-128"/>
            <a:cs typeface="+mn-cs"/>
          </a:endParaRPr>
        </a:p>
        <a:p>
          <a:r>
            <a:rPr lang="ja-JP" altLang="en-US" sz="1200" b="0" i="0" u="none" strike="noStrike" baseline="0">
              <a:solidFill>
                <a:schemeClr val="tx1"/>
              </a:solidFill>
              <a:latin typeface="ＭＳ ゴシック" panose="020B0609070205080204" pitchFamily="49" charset="-128"/>
              <a:ea typeface="ＭＳ ゴシック" panose="020B0609070205080204" pitchFamily="49" charset="-128"/>
              <a:cs typeface="+mn-cs"/>
            </a:rPr>
            <a:t>（掲載先：</a:t>
          </a:r>
          <a:r>
            <a:rPr lang="en-US" altLang="ja-JP" sz="1200" b="0" i="0" u="none" strike="noStrike" baseline="0">
              <a:solidFill>
                <a:schemeClr val="tx1"/>
              </a:solidFill>
              <a:latin typeface="ＭＳ ゴシック" panose="020B0609070205080204" pitchFamily="49" charset="-128"/>
              <a:ea typeface="ＭＳ ゴシック" panose="020B0609070205080204" pitchFamily="49" charset="-128"/>
              <a:cs typeface="+mn-cs"/>
            </a:rPr>
            <a:t>https://www.mhlw.go.jp/content/12300000/001276275.pdf</a:t>
          </a:r>
          <a:r>
            <a:rPr lang="ja-JP" altLang="en-US" sz="1200" b="0" i="0" u="none" strike="noStrike" baseline="0">
              <a:solidFill>
                <a:schemeClr val="tx1"/>
              </a:solidFill>
              <a:latin typeface="ＭＳ ゴシック" panose="020B0609070205080204" pitchFamily="49" charset="-128"/>
              <a:ea typeface="ＭＳ ゴシック" panose="020B0609070205080204" pitchFamily="49" charset="-128"/>
              <a:cs typeface="+mn-cs"/>
            </a:rPr>
            <a:t>） </a:t>
          </a:r>
          <a:endParaRPr lang="en-US" altLang="ja-JP" sz="1200" b="0" i="0" u="none" strike="noStrike" baseline="0">
            <a:solidFill>
              <a:schemeClr val="tx1"/>
            </a:solidFill>
            <a:latin typeface="ＭＳ ゴシック" panose="020B0609070205080204" pitchFamily="49" charset="-128"/>
            <a:ea typeface="ＭＳ ゴシック" panose="020B0609070205080204" pitchFamily="49" charset="-128"/>
            <a:cs typeface="+mn-cs"/>
          </a:endParaRPr>
        </a:p>
        <a:p>
          <a:endParaRPr lang="en-US" altLang="ja-JP" sz="1200" b="0" i="0" u="none" strike="noStrike" baseline="0">
            <a:solidFill>
              <a:schemeClr val="tx1"/>
            </a:solidFill>
            <a:latin typeface="ＭＳ ゴシック" panose="020B0609070205080204" pitchFamily="49" charset="-128"/>
            <a:ea typeface="ＭＳ ゴシック" panose="020B0609070205080204" pitchFamily="49" charset="-128"/>
            <a:cs typeface="+mn-cs"/>
          </a:endParaRPr>
        </a:p>
        <a:p>
          <a:r>
            <a:rPr lang="ja-JP" altLang="en-US" sz="1200" b="0" i="0" u="none" strike="noStrike" baseline="0">
              <a:solidFill>
                <a:schemeClr val="tx1"/>
              </a:solidFill>
              <a:latin typeface="ＭＳ ゴシック" panose="020B0609070205080204" pitchFamily="49" charset="-128"/>
              <a:ea typeface="ＭＳ ゴシック" panose="020B0609070205080204" pitchFamily="49" charset="-128"/>
              <a:cs typeface="+mn-cs"/>
            </a:rPr>
            <a:t>〇　介護ソフトを選定・導入する際のポイント集</a:t>
          </a:r>
          <a:endParaRPr lang="en-US" altLang="ja-JP" sz="1200" b="0" i="0" u="none" strike="noStrike" baseline="0">
            <a:solidFill>
              <a:schemeClr val="tx1"/>
            </a:solidFill>
            <a:latin typeface="ＭＳ ゴシック" panose="020B0609070205080204" pitchFamily="49" charset="-128"/>
            <a:ea typeface="ＭＳ ゴシック" panose="020B0609070205080204" pitchFamily="49" charset="-128"/>
            <a:cs typeface="+mn-cs"/>
          </a:endParaRPr>
        </a:p>
        <a:p>
          <a:r>
            <a:rPr lang="ja-JP" altLang="en-US" sz="1200" b="0" i="0" u="none" strike="noStrike" baseline="0">
              <a:solidFill>
                <a:schemeClr val="tx1"/>
              </a:solidFill>
              <a:latin typeface="ＭＳ ゴシック" panose="020B0609070205080204" pitchFamily="49" charset="-128"/>
              <a:ea typeface="ＭＳ ゴシック" panose="020B0609070205080204" pitchFamily="49" charset="-128"/>
              <a:cs typeface="+mn-cs"/>
            </a:rPr>
            <a:t>（掲載先：</a:t>
          </a:r>
          <a:r>
            <a:rPr lang="en-US" altLang="ja-JP" sz="1200" b="0" i="0" u="none" strike="noStrike" baseline="0">
              <a:solidFill>
                <a:schemeClr val="tx1"/>
              </a:solidFill>
              <a:latin typeface="ＭＳ ゴシック" panose="020B0609070205080204" pitchFamily="49" charset="-128"/>
              <a:ea typeface="ＭＳ ゴシック" panose="020B0609070205080204" pitchFamily="49" charset="-128"/>
              <a:cs typeface="+mn-cs"/>
            </a:rPr>
            <a:t>https://www.mhlw.go.jp/content/12300000/001124428.pdf</a:t>
          </a:r>
          <a:r>
            <a:rPr lang="ja-JP" altLang="en-US" sz="1200" b="0" i="0" u="none" strike="noStrike" baseline="0">
              <a:solidFill>
                <a:schemeClr val="tx1"/>
              </a:solidFill>
              <a:latin typeface="ＭＳ ゴシック" panose="020B0609070205080204" pitchFamily="49" charset="-128"/>
              <a:ea typeface="ＭＳ ゴシック" panose="020B0609070205080204" pitchFamily="49" charset="-128"/>
              <a:cs typeface="+mn-cs"/>
            </a:rPr>
            <a:t>） </a:t>
          </a:r>
          <a:endParaRPr lang="en-US" altLang="ja-JP" sz="1200" b="0" i="0" u="none" strike="noStrike" baseline="0">
            <a:solidFill>
              <a:schemeClr val="tx1"/>
            </a:solidFill>
            <a:latin typeface="ＭＳ ゴシック" panose="020B0609070205080204" pitchFamily="49" charset="-128"/>
            <a:ea typeface="ＭＳ ゴシック" panose="020B0609070205080204" pitchFamily="49" charset="-128"/>
            <a:cs typeface="+mn-cs"/>
          </a:endParaRPr>
        </a:p>
        <a:p>
          <a:endParaRPr lang="ja-JP" altLang="en-US" sz="1200" b="0" i="0" u="none" strike="noStrike" baseline="0">
            <a:solidFill>
              <a:schemeClr val="tx1"/>
            </a:solidFill>
            <a:latin typeface="ＭＳ ゴシック" panose="020B0609070205080204" pitchFamily="49" charset="-128"/>
            <a:ea typeface="ＭＳ ゴシック" panose="020B0609070205080204" pitchFamily="49" charset="-128"/>
            <a:cs typeface="+mn-cs"/>
          </a:endParaRPr>
        </a:p>
        <a:p>
          <a:r>
            <a:rPr lang="ja-JP" altLang="en-US" sz="1200" b="0" i="0" u="none" strike="noStrike" baseline="0">
              <a:solidFill>
                <a:schemeClr val="tx1"/>
              </a:solidFill>
              <a:latin typeface="ＭＳ ゴシック" panose="020B0609070205080204" pitchFamily="49" charset="-128"/>
              <a:ea typeface="ＭＳ ゴシック" panose="020B0609070205080204" pitchFamily="49" charset="-128"/>
              <a:cs typeface="+mn-cs"/>
            </a:rPr>
            <a:t>〇　介護ロボット等のパッケージ導入モデル</a:t>
          </a:r>
          <a:endParaRPr lang="en-US" altLang="ja-JP" sz="1200" b="0" i="0" u="none" strike="noStrike" baseline="0">
            <a:solidFill>
              <a:schemeClr val="tx1"/>
            </a:solidFill>
            <a:latin typeface="ＭＳ ゴシック" panose="020B0609070205080204" pitchFamily="49" charset="-128"/>
            <a:ea typeface="ＭＳ ゴシック" panose="020B0609070205080204" pitchFamily="49" charset="-128"/>
            <a:cs typeface="+mn-cs"/>
          </a:endParaRPr>
        </a:p>
        <a:p>
          <a:r>
            <a:rPr lang="ja-JP" altLang="en-US" sz="1200" b="0" i="0" u="none" strike="noStrike" baseline="0">
              <a:solidFill>
                <a:schemeClr val="tx1"/>
              </a:solidFill>
              <a:latin typeface="ＭＳ ゴシック" panose="020B0609070205080204" pitchFamily="49" charset="-128"/>
              <a:ea typeface="ＭＳ ゴシック" panose="020B0609070205080204" pitchFamily="49" charset="-128"/>
              <a:cs typeface="+mn-cs"/>
            </a:rPr>
            <a:t>（掲載先：</a:t>
          </a:r>
          <a:r>
            <a:rPr lang="en-US" altLang="ja-JP" sz="1200" b="0" i="0" u="none" strike="noStrike" baseline="0">
              <a:solidFill>
                <a:schemeClr val="tx1"/>
              </a:solidFill>
              <a:latin typeface="ＭＳ ゴシック" panose="020B0609070205080204" pitchFamily="49" charset="-128"/>
              <a:ea typeface="ＭＳ ゴシック" panose="020B0609070205080204" pitchFamily="49" charset="-128"/>
              <a:cs typeface="+mn-cs"/>
            </a:rPr>
            <a:t>https://www.mhlw.go.jp/content/12300000/001283573.pdf</a:t>
          </a:r>
          <a:r>
            <a:rPr lang="ja-JP" altLang="en-US" sz="1200" b="0" i="0" u="none" strike="noStrike" baseline="0">
              <a:solidFill>
                <a:schemeClr val="tx1"/>
              </a:solidFill>
              <a:latin typeface="ＭＳ ゴシック" panose="020B0609070205080204" pitchFamily="49" charset="-128"/>
              <a:ea typeface="ＭＳ ゴシック" panose="020B0609070205080204" pitchFamily="49" charset="-128"/>
              <a:cs typeface="+mn-cs"/>
            </a:rPr>
            <a:t>） </a:t>
          </a:r>
          <a:endParaRPr lang="en-US" altLang="ja-JP" sz="1200" b="0" i="0" u="none" strike="noStrike" baseline="0">
            <a:solidFill>
              <a:schemeClr val="tx1"/>
            </a:solidFill>
            <a:latin typeface="ＭＳ ゴシック" panose="020B0609070205080204" pitchFamily="49" charset="-128"/>
            <a:ea typeface="ＭＳ ゴシック" panose="020B0609070205080204" pitchFamily="49" charset="-128"/>
            <a:cs typeface="+mn-cs"/>
          </a:endParaRPr>
        </a:p>
        <a:p>
          <a:endParaRPr lang="ja-JP" altLang="en-US" sz="1200" b="0" i="0" u="none" strike="noStrike" baseline="0">
            <a:solidFill>
              <a:schemeClr val="tx1"/>
            </a:solidFill>
            <a:latin typeface="ＭＳ ゴシック" panose="020B0609070205080204" pitchFamily="49" charset="-128"/>
            <a:ea typeface="ＭＳ ゴシック" panose="020B0609070205080204" pitchFamily="49" charset="-128"/>
            <a:cs typeface="+mn-cs"/>
          </a:endParaRPr>
        </a:p>
        <a:p>
          <a:r>
            <a:rPr lang="ja-JP" altLang="en-US" sz="1200" b="0" i="0" u="none" strike="noStrike" baseline="0">
              <a:solidFill>
                <a:schemeClr val="tx1"/>
              </a:solidFill>
              <a:latin typeface="ＭＳ ゴシック" panose="020B0609070205080204" pitchFamily="49" charset="-128"/>
              <a:ea typeface="ＭＳ ゴシック" panose="020B0609070205080204" pitchFamily="49" charset="-128"/>
              <a:cs typeface="+mn-cs"/>
            </a:rPr>
            <a:t>〇　介護現場で活用されるテクノロジー便覧 </a:t>
          </a:r>
          <a:endParaRPr lang="en-US" altLang="ja-JP" sz="1200" b="0" i="0" u="none" strike="noStrike" baseline="0">
            <a:solidFill>
              <a:schemeClr val="tx1"/>
            </a:solidFill>
            <a:latin typeface="ＭＳ ゴシック" panose="020B0609070205080204" pitchFamily="49" charset="-128"/>
            <a:ea typeface="ＭＳ ゴシック" panose="020B0609070205080204" pitchFamily="49" charset="-128"/>
            <a:cs typeface="+mn-cs"/>
          </a:endParaRPr>
        </a:p>
        <a:p>
          <a:r>
            <a:rPr lang="ja-JP" altLang="en-US" sz="1200" b="0" i="0" u="none" strike="noStrike" baseline="0">
              <a:solidFill>
                <a:schemeClr val="tx1"/>
              </a:solidFill>
              <a:latin typeface="ＭＳ ゴシック" panose="020B0609070205080204" pitchFamily="49" charset="-128"/>
              <a:ea typeface="ＭＳ ゴシック" panose="020B0609070205080204" pitchFamily="49" charset="-128"/>
              <a:cs typeface="+mn-cs"/>
            </a:rPr>
            <a:t>（掲載先：</a:t>
          </a:r>
          <a:r>
            <a:rPr lang="en-US" altLang="ja-JP" sz="1200" b="0" i="0" u="none" strike="noStrike" baseline="0">
              <a:solidFill>
                <a:schemeClr val="tx1"/>
              </a:solidFill>
              <a:latin typeface="ＭＳ ゴシック" panose="020B0609070205080204" pitchFamily="49" charset="-128"/>
              <a:ea typeface="ＭＳ ゴシック" panose="020B0609070205080204" pitchFamily="49" charset="-128"/>
              <a:cs typeface="+mn-cs"/>
            </a:rPr>
            <a:t>r05_105_02jigyohokokusho.pdf (mhlw.go.jp)</a:t>
          </a:r>
          <a:r>
            <a:rPr lang="ja-JP" altLang="en-US" sz="1200" b="0" i="0" u="none" strike="noStrike" baseline="0">
              <a:solidFill>
                <a:schemeClr val="tx1"/>
              </a:solidFill>
              <a:latin typeface="ＭＳ ゴシック" panose="020B0609070205080204" pitchFamily="49" charset="-128"/>
              <a:ea typeface="ＭＳ ゴシック" panose="020B0609070205080204" pitchFamily="49" charset="-128"/>
              <a:cs typeface="+mn-cs"/>
            </a:rPr>
            <a:t>） </a:t>
          </a: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26</xdr:col>
      <xdr:colOff>0</xdr:colOff>
      <xdr:row>30</xdr:row>
      <xdr:rowOff>453382</xdr:rowOff>
    </xdr:from>
    <xdr:ext cx="4546297" cy="292388"/>
    <xdr:sp macro="" textlink="">
      <xdr:nvSpPr>
        <xdr:cNvPr id="5" name="テキスト ボックス 4">
          <a:extLst>
            <a:ext uri="{FF2B5EF4-FFF2-40B4-BE49-F238E27FC236}">
              <a16:creationId xmlns:a16="http://schemas.microsoft.com/office/drawing/2014/main" id="{DB302322-284D-097A-4ECE-104407FF6DFB}"/>
            </a:ext>
          </a:extLst>
        </xdr:cNvPr>
        <xdr:cNvSpPr txBox="1"/>
      </xdr:nvSpPr>
      <xdr:spPr>
        <a:xfrm>
          <a:off x="6136972" y="12128311"/>
          <a:ext cx="4546297" cy="29238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1200" b="1">
              <a:solidFill>
                <a:srgbClr val="FF0000"/>
              </a:solidFill>
              <a:latin typeface="BIZ UDゴシック" panose="020B0400000000000000" pitchFamily="49" charset="-128"/>
              <a:ea typeface="BIZ UDゴシック" panose="020B0400000000000000" pitchFamily="49" charset="-128"/>
            </a:rPr>
            <a:t>※</a:t>
          </a:r>
          <a:r>
            <a:rPr kumimoji="1" lang="ja-JP" altLang="en-US" sz="1200" b="1">
              <a:solidFill>
                <a:srgbClr val="FF0000"/>
              </a:solidFill>
              <a:latin typeface="BIZ UDゴシック" panose="020B0400000000000000" pitchFamily="49" charset="-128"/>
              <a:ea typeface="BIZ UDゴシック" panose="020B0400000000000000" pitchFamily="49" charset="-128"/>
            </a:rPr>
            <a:t>「連携する」を選択した場合、以下の確認が必要です。</a:t>
          </a:r>
        </a:p>
      </xdr:txBody>
    </xdr:sp>
    <xdr:clientData/>
  </xdr:oneCellAnchor>
  <xdr:oneCellAnchor>
    <xdr:from>
      <xdr:col>26</xdr:col>
      <xdr:colOff>0</xdr:colOff>
      <xdr:row>22</xdr:row>
      <xdr:rowOff>491599</xdr:rowOff>
    </xdr:from>
    <xdr:ext cx="4546297" cy="292388"/>
    <xdr:sp macro="" textlink="">
      <xdr:nvSpPr>
        <xdr:cNvPr id="7" name="テキスト ボックス 6">
          <a:extLst>
            <a:ext uri="{FF2B5EF4-FFF2-40B4-BE49-F238E27FC236}">
              <a16:creationId xmlns:a16="http://schemas.microsoft.com/office/drawing/2014/main" id="{424068AD-BD00-46E6-B152-4DFE7922C29F}"/>
            </a:ext>
          </a:extLst>
        </xdr:cNvPr>
        <xdr:cNvSpPr txBox="1"/>
      </xdr:nvSpPr>
      <xdr:spPr>
        <a:xfrm>
          <a:off x="8633353" y="9032349"/>
          <a:ext cx="4546297" cy="29238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1200" b="1">
              <a:solidFill>
                <a:srgbClr val="FF0000"/>
              </a:solidFill>
              <a:latin typeface="BIZ UDゴシック" panose="020B0400000000000000" pitchFamily="49" charset="-128"/>
              <a:ea typeface="BIZ UDゴシック" panose="020B0400000000000000" pitchFamily="49" charset="-128"/>
            </a:rPr>
            <a:t>※</a:t>
          </a:r>
          <a:r>
            <a:rPr kumimoji="1" lang="ja-JP" altLang="en-US" sz="1200" b="1">
              <a:solidFill>
                <a:srgbClr val="FF0000"/>
              </a:solidFill>
              <a:latin typeface="BIZ UDゴシック" panose="020B0400000000000000" pitchFamily="49" charset="-128"/>
              <a:ea typeface="BIZ UDゴシック" panose="020B0400000000000000" pitchFamily="49" charset="-128"/>
            </a:rPr>
            <a:t>「連携する」を選択した場合、以下の確認が必要です。</a:t>
          </a:r>
        </a:p>
      </xdr:txBody>
    </xdr:sp>
    <xdr:clientData/>
  </xdr:oneCellAnchor>
  <xdr:oneCellAnchor>
    <xdr:from>
      <xdr:col>20</xdr:col>
      <xdr:colOff>10583</xdr:colOff>
      <xdr:row>51</xdr:row>
      <xdr:rowOff>20904</xdr:rowOff>
    </xdr:from>
    <xdr:ext cx="4546297" cy="292388"/>
    <xdr:sp macro="" textlink="">
      <xdr:nvSpPr>
        <xdr:cNvPr id="8" name="テキスト ボックス 7">
          <a:extLst>
            <a:ext uri="{FF2B5EF4-FFF2-40B4-BE49-F238E27FC236}">
              <a16:creationId xmlns:a16="http://schemas.microsoft.com/office/drawing/2014/main" id="{50092A32-300E-4315-8FAB-8773A385648E}"/>
            </a:ext>
          </a:extLst>
        </xdr:cNvPr>
        <xdr:cNvSpPr txBox="1"/>
      </xdr:nvSpPr>
      <xdr:spPr>
        <a:xfrm>
          <a:off x="3735916" y="20319737"/>
          <a:ext cx="4546297" cy="29238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1200" b="1">
              <a:solidFill>
                <a:srgbClr val="FF0000"/>
              </a:solidFill>
              <a:latin typeface="BIZ UDゴシック" panose="020B0400000000000000" pitchFamily="49" charset="-128"/>
              <a:ea typeface="BIZ UDゴシック" panose="020B0400000000000000" pitchFamily="49" charset="-128"/>
            </a:rPr>
            <a:t>※</a:t>
          </a:r>
          <a:r>
            <a:rPr kumimoji="1" lang="ja-JP" altLang="en-US" sz="1200" b="1">
              <a:solidFill>
                <a:srgbClr val="FF0000"/>
              </a:solidFill>
              <a:latin typeface="BIZ UDゴシック" panose="020B0400000000000000" pitchFamily="49" charset="-128"/>
              <a:ea typeface="BIZ UDゴシック" panose="020B0400000000000000" pitchFamily="49" charset="-128"/>
            </a:rPr>
            <a:t>「連携する」を選択した場合、以下の確認が必要です。</a:t>
          </a:r>
        </a:p>
      </xdr:txBody>
    </xdr:sp>
    <xdr:clientData/>
  </xdr:oneCellAnchor>
  <xdr:oneCellAnchor>
    <xdr:from>
      <xdr:col>25</xdr:col>
      <xdr:colOff>156898</xdr:colOff>
      <xdr:row>42</xdr:row>
      <xdr:rowOff>500066</xdr:rowOff>
    </xdr:from>
    <xdr:ext cx="4546297" cy="292388"/>
    <xdr:sp macro="" textlink="">
      <xdr:nvSpPr>
        <xdr:cNvPr id="9" name="テキスト ボックス 8">
          <a:extLst>
            <a:ext uri="{FF2B5EF4-FFF2-40B4-BE49-F238E27FC236}">
              <a16:creationId xmlns:a16="http://schemas.microsoft.com/office/drawing/2014/main" id="{556883B3-20B2-496B-BB98-27FD5A656B80}"/>
            </a:ext>
          </a:extLst>
        </xdr:cNvPr>
        <xdr:cNvSpPr txBox="1"/>
      </xdr:nvSpPr>
      <xdr:spPr>
        <a:xfrm>
          <a:off x="5215731" y="17676816"/>
          <a:ext cx="4546297" cy="29238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1200" b="1">
              <a:solidFill>
                <a:srgbClr val="FF0000"/>
              </a:solidFill>
              <a:latin typeface="BIZ UDゴシック" panose="020B0400000000000000" pitchFamily="49" charset="-128"/>
              <a:ea typeface="BIZ UDゴシック" panose="020B0400000000000000" pitchFamily="49" charset="-128"/>
            </a:rPr>
            <a:t>※</a:t>
          </a:r>
          <a:r>
            <a:rPr kumimoji="1" lang="ja-JP" altLang="en-US" sz="1200" b="1">
              <a:solidFill>
                <a:srgbClr val="FF0000"/>
              </a:solidFill>
              <a:latin typeface="BIZ UDゴシック" panose="020B0400000000000000" pitchFamily="49" charset="-128"/>
              <a:ea typeface="BIZ UDゴシック" panose="020B0400000000000000" pitchFamily="49" charset="-128"/>
            </a:rPr>
            <a:t>「連携する」を選択した場合、以下の確認が必要です。</a:t>
          </a:r>
        </a:p>
      </xdr:txBody>
    </xdr:sp>
    <xdr:clientData/>
  </xdr:oneCellAnchor>
  <xdr:twoCellAnchor>
    <xdr:from>
      <xdr:col>89</xdr:col>
      <xdr:colOff>543983</xdr:colOff>
      <xdr:row>3</xdr:row>
      <xdr:rowOff>77258</xdr:rowOff>
    </xdr:from>
    <xdr:to>
      <xdr:col>94</xdr:col>
      <xdr:colOff>87841</xdr:colOff>
      <xdr:row>7</xdr:row>
      <xdr:rowOff>238125</xdr:rowOff>
    </xdr:to>
    <xdr:sp macro="" textlink="">
      <xdr:nvSpPr>
        <xdr:cNvPr id="2" name="吹き出し: 四角形 1">
          <a:extLst>
            <a:ext uri="{FF2B5EF4-FFF2-40B4-BE49-F238E27FC236}">
              <a16:creationId xmlns:a16="http://schemas.microsoft.com/office/drawing/2014/main" id="{0F381FA6-340A-4B2C-AB64-736F02013932}"/>
            </a:ext>
          </a:extLst>
        </xdr:cNvPr>
        <xdr:cNvSpPr/>
      </xdr:nvSpPr>
      <xdr:spPr>
        <a:xfrm>
          <a:off x="17307983" y="1061508"/>
          <a:ext cx="3248025" cy="1504950"/>
        </a:xfrm>
        <a:prstGeom prst="wedgeRectCallout">
          <a:avLst>
            <a:gd name="adj1" fmla="val -65315"/>
            <a:gd name="adj2" fmla="val -21640"/>
          </a:avLst>
        </a:prstGeom>
        <a:solidFill>
          <a:srgbClr val="156082"/>
        </a:solidFill>
        <a:ln w="1905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400" b="1"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400" b="1"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３</a:t>
          </a:r>
          <a:r>
            <a:rPr kumimoji="1" lang="en-US" altLang="ja-JP" sz="1400" b="1"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400" b="1"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導入計画で記載した内容のとおりに記載してください。</a:t>
          </a:r>
          <a:endParaRPr kumimoji="1" lang="en-US" altLang="ja-JP" sz="1400" b="1"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導入する介護テクノロジーが、介護ソフトかバックオフィスソフトかそれ以外かで入力する欄が異なります。</a:t>
          </a:r>
          <a:endParaRPr kumimoji="1" lang="en-US" altLang="ja-JP" sz="1400" b="1"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89</xdr:col>
      <xdr:colOff>571501</xdr:colOff>
      <xdr:row>8</xdr:row>
      <xdr:rowOff>74083</xdr:rowOff>
    </xdr:from>
    <xdr:to>
      <xdr:col>94</xdr:col>
      <xdr:colOff>115359</xdr:colOff>
      <xdr:row>10</xdr:row>
      <xdr:rowOff>232834</xdr:rowOff>
    </xdr:to>
    <xdr:sp macro="" textlink="">
      <xdr:nvSpPr>
        <xdr:cNvPr id="3" name="吹き出し: 四角形 2">
          <a:extLst>
            <a:ext uri="{FF2B5EF4-FFF2-40B4-BE49-F238E27FC236}">
              <a16:creationId xmlns:a16="http://schemas.microsoft.com/office/drawing/2014/main" id="{8FC5070D-B44C-4080-8E20-670835B238E7}"/>
            </a:ext>
          </a:extLst>
        </xdr:cNvPr>
        <xdr:cNvSpPr/>
      </xdr:nvSpPr>
      <xdr:spPr>
        <a:xfrm>
          <a:off x="17335501" y="2889250"/>
          <a:ext cx="3248025" cy="1132417"/>
        </a:xfrm>
        <a:prstGeom prst="wedgeRectCallout">
          <a:avLst>
            <a:gd name="adj1" fmla="val -65315"/>
            <a:gd name="adj2" fmla="val -21640"/>
          </a:avLst>
        </a:prstGeom>
        <a:solidFill>
          <a:srgbClr val="156082"/>
        </a:solidFill>
        <a:ln w="1905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色付きセルに入力することで、自動で補助所要額が計算されます。</a:t>
          </a:r>
          <a:endParaRPr kumimoji="1" lang="en-US" altLang="ja-JP" sz="1400" b="1"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mhlw.go.jp/stf/kaigo-seisansei-information.html"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www.mhlw.go.jp/stf/kaigo-seisansei-information.html"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5F2EFB-3E71-4828-8561-6E1EED3D4C75}">
  <sheetPr>
    <tabColor rgb="FFFFFF00"/>
    <pageSetUpPr fitToPage="1"/>
  </sheetPr>
  <dimension ref="B1:P46"/>
  <sheetViews>
    <sheetView tabSelected="1" view="pageBreakPreview" zoomScaleNormal="110" zoomScaleSheetLayoutView="100" workbookViewId="0">
      <selection activeCell="B2" sqref="B2:K2"/>
    </sheetView>
  </sheetViews>
  <sheetFormatPr defaultColWidth="8.81640625" defaultRowHeight="12"/>
  <cols>
    <col min="1" max="1" width="0.7265625" style="72" customWidth="1"/>
    <col min="2" max="2" width="2.1796875" style="72" customWidth="1"/>
    <col min="3" max="3" width="2.453125" style="72" customWidth="1"/>
    <col min="4" max="11" width="12.6328125" style="72" customWidth="1"/>
    <col min="12" max="12" width="8.81640625" style="72" customWidth="1"/>
    <col min="13" max="15" width="8.81640625" style="72"/>
    <col min="16" max="16" width="8.54296875" style="72" customWidth="1"/>
    <col min="17" max="17" width="9.453125" style="72" customWidth="1"/>
    <col min="18" max="28" width="8.81640625" style="72"/>
    <col min="29" max="29" width="40.54296875" style="72" customWidth="1"/>
    <col min="30" max="16384" width="8.81640625" style="72"/>
  </cols>
  <sheetData>
    <row r="1" spans="2:16" ht="56" customHeight="1">
      <c r="B1" s="110" t="s">
        <v>338</v>
      </c>
      <c r="C1" s="110"/>
      <c r="D1" s="110"/>
      <c r="E1" s="110"/>
      <c r="F1" s="110"/>
      <c r="G1" s="110"/>
      <c r="H1" s="110"/>
      <c r="I1" s="110"/>
      <c r="J1" s="110"/>
      <c r="K1" s="110"/>
    </row>
    <row r="2" spans="2:16" ht="46.5" customHeight="1">
      <c r="B2" s="111" t="s">
        <v>176</v>
      </c>
      <c r="C2" s="111"/>
      <c r="D2" s="111"/>
      <c r="E2" s="111"/>
      <c r="F2" s="111"/>
      <c r="G2" s="111"/>
      <c r="H2" s="111"/>
      <c r="I2" s="111"/>
      <c r="J2" s="111"/>
      <c r="K2" s="111"/>
    </row>
    <row r="3" spans="2:16" ht="21" customHeight="1">
      <c r="B3" s="112" t="s">
        <v>6</v>
      </c>
      <c r="C3" s="112"/>
      <c r="D3" s="112"/>
      <c r="E3" s="112"/>
      <c r="F3" s="112"/>
      <c r="G3" s="112"/>
      <c r="H3" s="112"/>
      <c r="I3" s="112"/>
      <c r="J3" s="112"/>
      <c r="K3" s="112"/>
    </row>
    <row r="4" spans="2:16" ht="12" customHeight="1">
      <c r="B4" s="113"/>
      <c r="C4" s="113"/>
      <c r="D4" s="113"/>
      <c r="E4" s="113"/>
      <c r="F4" s="113"/>
      <c r="G4" s="113"/>
      <c r="H4" s="113"/>
      <c r="I4" s="113"/>
      <c r="J4" s="113"/>
      <c r="K4" s="113"/>
    </row>
    <row r="5" spans="2:16" ht="34.5" customHeight="1">
      <c r="B5" s="114" t="s">
        <v>7</v>
      </c>
      <c r="C5" s="114"/>
      <c r="D5" s="114"/>
      <c r="E5" s="115"/>
      <c r="F5" s="115"/>
      <c r="G5" s="115"/>
      <c r="H5" s="115"/>
      <c r="I5" s="115"/>
      <c r="J5" s="115"/>
      <c r="K5" s="115"/>
    </row>
    <row r="6" spans="2:16" ht="34.5" customHeight="1">
      <c r="B6" s="114" t="s">
        <v>8</v>
      </c>
      <c r="C6" s="114"/>
      <c r="D6" s="114"/>
      <c r="E6" s="75" t="s">
        <v>9</v>
      </c>
      <c r="F6" s="12"/>
      <c r="G6" s="75" t="s">
        <v>10</v>
      </c>
      <c r="H6" s="116"/>
      <c r="I6" s="117"/>
      <c r="J6" s="117"/>
      <c r="K6" s="118"/>
    </row>
    <row r="7" spans="2:16" ht="34.5" customHeight="1">
      <c r="B7" s="106" t="s">
        <v>173</v>
      </c>
      <c r="C7" s="106"/>
      <c r="D7" s="106"/>
      <c r="E7" s="116"/>
      <c r="F7" s="117"/>
      <c r="G7" s="117"/>
      <c r="H7" s="118"/>
      <c r="I7" s="76" t="s">
        <v>11</v>
      </c>
      <c r="J7" s="116"/>
      <c r="K7" s="118"/>
    </row>
    <row r="8" spans="2:16" ht="34.5" customHeight="1">
      <c r="B8" s="106" t="s">
        <v>12</v>
      </c>
      <c r="C8" s="106"/>
      <c r="D8" s="106"/>
      <c r="E8" s="107"/>
      <c r="F8" s="108"/>
      <c r="G8" s="108"/>
      <c r="H8" s="108"/>
      <c r="I8" s="108"/>
      <c r="J8" s="108"/>
      <c r="K8" s="109"/>
    </row>
    <row r="9" spans="2:16" ht="34.5" customHeight="1">
      <c r="B9" s="119" t="s">
        <v>13</v>
      </c>
      <c r="C9" s="120"/>
      <c r="D9" s="121"/>
      <c r="E9" s="75" t="s">
        <v>9</v>
      </c>
      <c r="F9" s="12"/>
      <c r="G9" s="75" t="s">
        <v>14</v>
      </c>
      <c r="H9" s="107"/>
      <c r="I9" s="108"/>
      <c r="J9" s="108"/>
      <c r="K9" s="109"/>
    </row>
    <row r="10" spans="2:16" ht="34.5" customHeight="1">
      <c r="B10" s="122"/>
      <c r="C10" s="123"/>
      <c r="D10" s="124"/>
      <c r="E10" s="125" t="s">
        <v>34</v>
      </c>
      <c r="F10" s="126"/>
      <c r="G10" s="127"/>
      <c r="H10" s="128"/>
      <c r="I10" s="128"/>
      <c r="J10" s="128"/>
      <c r="K10" s="129"/>
    </row>
    <row r="11" spans="2:16" ht="34.5" customHeight="1">
      <c r="B11" s="114" t="s">
        <v>15</v>
      </c>
      <c r="C11" s="114"/>
      <c r="D11" s="114"/>
      <c r="E11" s="58"/>
      <c r="F11" s="74" t="s">
        <v>16</v>
      </c>
      <c r="G11" s="130"/>
      <c r="H11" s="131"/>
      <c r="I11" s="76" t="s">
        <v>174</v>
      </c>
      <c r="J11" s="116"/>
      <c r="K11" s="118"/>
    </row>
    <row r="12" spans="2:16" ht="34.5" customHeight="1">
      <c r="B12" s="106" t="s">
        <v>17</v>
      </c>
      <c r="C12" s="106"/>
      <c r="D12" s="106"/>
      <c r="E12" s="134"/>
      <c r="F12" s="135"/>
      <c r="G12" s="135"/>
      <c r="H12" s="136"/>
      <c r="I12" s="77" t="s">
        <v>18</v>
      </c>
      <c r="J12" s="137"/>
      <c r="K12" s="136"/>
    </row>
    <row r="13" spans="2:16" s="80" customFormat="1" ht="34.5" customHeight="1">
      <c r="B13" s="138" t="s">
        <v>19</v>
      </c>
      <c r="C13" s="139"/>
      <c r="D13" s="139"/>
      <c r="E13" s="140"/>
      <c r="F13" s="141"/>
      <c r="G13" s="79" t="s">
        <v>20</v>
      </c>
      <c r="H13" s="38"/>
      <c r="I13" s="78" t="s">
        <v>21</v>
      </c>
      <c r="J13" s="140"/>
      <c r="K13" s="142"/>
    </row>
    <row r="14" spans="2:16" ht="139.5" customHeight="1">
      <c r="B14" s="143" t="s">
        <v>234</v>
      </c>
      <c r="C14" s="144"/>
      <c r="D14" s="144"/>
      <c r="E14" s="144"/>
      <c r="F14" s="144"/>
      <c r="G14" s="144"/>
      <c r="H14" s="144"/>
      <c r="I14" s="144"/>
      <c r="J14" s="144"/>
      <c r="K14" s="144"/>
    </row>
    <row r="15" spans="2:16" ht="20" customHeight="1">
      <c r="P15" s="81"/>
    </row>
    <row r="16" spans="2:16" ht="20" customHeight="1">
      <c r="B16" s="82" t="s">
        <v>175</v>
      </c>
      <c r="C16" s="73"/>
      <c r="D16" s="73"/>
      <c r="E16" s="73"/>
      <c r="F16" s="73"/>
      <c r="G16" s="73"/>
      <c r="H16" s="73"/>
      <c r="I16" s="73"/>
      <c r="J16" s="73"/>
      <c r="K16" s="73"/>
    </row>
    <row r="17" spans="2:11" ht="44" customHeight="1">
      <c r="B17" s="145" t="s">
        <v>22</v>
      </c>
      <c r="C17" s="145"/>
      <c r="D17" s="145"/>
      <c r="E17" s="145"/>
      <c r="F17" s="145"/>
      <c r="G17" s="145"/>
      <c r="H17" s="145"/>
      <c r="I17" s="146"/>
      <c r="J17" s="147"/>
      <c r="K17" s="148"/>
    </row>
    <row r="18" spans="2:11" ht="19" customHeight="1">
      <c r="B18" s="149"/>
      <c r="C18" s="149"/>
      <c r="D18" s="149"/>
      <c r="E18" s="149"/>
      <c r="F18" s="149"/>
      <c r="G18" s="149"/>
      <c r="H18" s="149"/>
      <c r="I18" s="149"/>
      <c r="J18" s="149"/>
      <c r="K18" s="149"/>
    </row>
    <row r="19" spans="2:11" ht="19" customHeight="1">
      <c r="B19" s="113" t="s">
        <v>23</v>
      </c>
      <c r="C19" s="113"/>
      <c r="D19" s="113"/>
      <c r="E19" s="113"/>
      <c r="F19" s="113"/>
      <c r="G19" s="113"/>
      <c r="H19" s="113"/>
      <c r="I19" s="113"/>
      <c r="J19" s="113"/>
      <c r="K19" s="113"/>
    </row>
    <row r="20" spans="2:11" ht="41.5" customHeight="1">
      <c r="B20" s="132" t="s">
        <v>289</v>
      </c>
      <c r="C20" s="132"/>
      <c r="D20" s="132"/>
      <c r="E20" s="132"/>
      <c r="F20" s="132"/>
      <c r="G20" s="132"/>
      <c r="H20" s="132"/>
      <c r="I20" s="133"/>
      <c r="J20" s="133"/>
      <c r="K20" s="133"/>
    </row>
    <row r="21" spans="2:11" ht="18" customHeight="1">
      <c r="B21" s="156"/>
      <c r="C21" s="156"/>
      <c r="D21" s="156"/>
      <c r="E21" s="156"/>
      <c r="F21" s="156"/>
      <c r="G21" s="156"/>
      <c r="H21" s="156"/>
      <c r="I21" s="156"/>
      <c r="J21" s="156"/>
      <c r="K21" s="156"/>
    </row>
    <row r="22" spans="2:11" ht="18" customHeight="1">
      <c r="B22" s="113" t="s">
        <v>24</v>
      </c>
      <c r="C22" s="113"/>
      <c r="D22" s="113"/>
      <c r="E22" s="113"/>
      <c r="F22" s="113"/>
      <c r="G22" s="113"/>
      <c r="H22" s="113"/>
      <c r="I22" s="113"/>
      <c r="J22" s="113"/>
      <c r="K22" s="113"/>
    </row>
    <row r="23" spans="2:11" ht="49.5" customHeight="1">
      <c r="B23" s="132" t="s">
        <v>25</v>
      </c>
      <c r="C23" s="132"/>
      <c r="D23" s="132"/>
      <c r="E23" s="132"/>
      <c r="F23" s="132"/>
      <c r="G23" s="132"/>
      <c r="H23" s="132"/>
      <c r="I23" s="157"/>
      <c r="J23" s="157"/>
      <c r="K23" s="157"/>
    </row>
    <row r="24" spans="2:11" ht="11.5" customHeight="1">
      <c r="B24" s="156"/>
      <c r="C24" s="156"/>
      <c r="D24" s="156"/>
      <c r="E24" s="156"/>
      <c r="F24" s="156"/>
      <c r="G24" s="156"/>
      <c r="H24" s="156"/>
      <c r="I24" s="156"/>
      <c r="J24" s="156"/>
      <c r="K24" s="156"/>
    </row>
    <row r="25" spans="2:11" ht="24.5" customHeight="1">
      <c r="B25" s="112" t="s">
        <v>177</v>
      </c>
      <c r="C25" s="112"/>
      <c r="D25" s="112"/>
      <c r="E25" s="112"/>
      <c r="F25" s="112"/>
      <c r="G25" s="112"/>
      <c r="H25" s="112"/>
      <c r="I25" s="112"/>
      <c r="J25" s="112"/>
      <c r="K25" s="112"/>
    </row>
    <row r="26" spans="2:11" ht="25" customHeight="1">
      <c r="B26" s="158" t="s">
        <v>328</v>
      </c>
      <c r="C26" s="158"/>
      <c r="D26" s="158"/>
      <c r="E26" s="158"/>
      <c r="F26" s="158"/>
      <c r="G26" s="158"/>
      <c r="H26" s="158"/>
      <c r="I26" s="158"/>
      <c r="J26" s="158"/>
      <c r="K26" s="158"/>
    </row>
    <row r="27" spans="2:11" ht="52" customHeight="1">
      <c r="B27" s="125" t="s">
        <v>26</v>
      </c>
      <c r="C27" s="125"/>
      <c r="D27" s="125"/>
      <c r="E27" s="125"/>
      <c r="F27" s="125"/>
      <c r="G27" s="159"/>
      <c r="H27" s="160"/>
      <c r="I27" s="160"/>
      <c r="J27" s="160"/>
      <c r="K27" s="161"/>
    </row>
    <row r="28" spans="2:11" ht="14" customHeight="1">
      <c r="B28" s="156"/>
      <c r="C28" s="156"/>
      <c r="D28" s="156"/>
      <c r="E28" s="156"/>
      <c r="F28" s="156"/>
      <c r="G28" s="156"/>
      <c r="H28" s="156"/>
      <c r="I28" s="156"/>
      <c r="J28" s="156"/>
      <c r="K28" s="156"/>
    </row>
    <row r="29" spans="2:11" ht="28" customHeight="1">
      <c r="B29" s="162" t="s">
        <v>258</v>
      </c>
      <c r="C29" s="162"/>
      <c r="D29" s="162"/>
      <c r="E29" s="162"/>
      <c r="F29" s="162"/>
      <c r="G29" s="162"/>
      <c r="H29" s="162"/>
      <c r="I29" s="162"/>
      <c r="J29" s="162"/>
      <c r="K29" s="162"/>
    </row>
    <row r="30" spans="2:11" ht="60" customHeight="1">
      <c r="B30" s="150" t="s">
        <v>259</v>
      </c>
      <c r="C30" s="151"/>
      <c r="D30" s="154" t="s">
        <v>260</v>
      </c>
      <c r="E30" s="154"/>
      <c r="F30" s="154"/>
      <c r="G30" s="154"/>
      <c r="H30" s="154"/>
      <c r="I30" s="154"/>
      <c r="J30" s="155"/>
      <c r="K30" s="71"/>
    </row>
    <row r="31" spans="2:11" ht="60" customHeight="1">
      <c r="B31" s="152"/>
      <c r="C31" s="153"/>
      <c r="D31" s="154" t="s">
        <v>329</v>
      </c>
      <c r="E31" s="154"/>
      <c r="F31" s="154"/>
      <c r="G31" s="154"/>
      <c r="H31" s="154"/>
      <c r="I31" s="154"/>
      <c r="J31" s="155"/>
      <c r="K31" s="71"/>
    </row>
    <row r="32" spans="2:11" ht="78" customHeight="1">
      <c r="B32" s="165" t="s">
        <v>261</v>
      </c>
      <c r="C32" s="154"/>
      <c r="D32" s="155"/>
      <c r="E32" s="127"/>
      <c r="F32" s="128"/>
      <c r="G32" s="128"/>
      <c r="H32" s="128"/>
      <c r="I32" s="128"/>
      <c r="J32" s="128"/>
      <c r="K32" s="129"/>
    </row>
    <row r="33" spans="2:11" ht="48" customHeight="1">
      <c r="B33" s="125" t="s">
        <v>27</v>
      </c>
      <c r="C33" s="125"/>
      <c r="D33" s="125"/>
      <c r="E33" s="166">
        <f>'【4】　補助金額等計算書（介護テクノロジー等）'!B57</f>
        <v>0</v>
      </c>
      <c r="F33" s="167"/>
      <c r="G33" s="168"/>
      <c r="H33" s="83" t="s">
        <v>28</v>
      </c>
      <c r="I33" s="166">
        <f>'【4】　補助金額等計算書（介護テクノロジー等）'!I57</f>
        <v>0</v>
      </c>
      <c r="J33" s="167"/>
      <c r="K33" s="168"/>
    </row>
    <row r="34" spans="2:11" ht="19.5" customHeight="1">
      <c r="B34" s="156"/>
      <c r="C34" s="156"/>
      <c r="D34" s="156"/>
      <c r="E34" s="156"/>
      <c r="F34" s="156"/>
      <c r="G34" s="156"/>
      <c r="H34" s="156"/>
      <c r="I34" s="156"/>
      <c r="J34" s="156"/>
      <c r="K34" s="156"/>
    </row>
    <row r="35" spans="2:11" ht="29" customHeight="1">
      <c r="B35" s="163" t="s">
        <v>262</v>
      </c>
      <c r="C35" s="163"/>
      <c r="D35" s="163"/>
      <c r="E35" s="163"/>
      <c r="F35" s="163"/>
      <c r="G35" s="163"/>
      <c r="H35" s="163"/>
      <c r="I35" s="163"/>
      <c r="J35" s="163"/>
      <c r="K35" s="163"/>
    </row>
    <row r="36" spans="2:11" ht="42.5" customHeight="1">
      <c r="B36" s="106" t="s">
        <v>29</v>
      </c>
      <c r="C36" s="106"/>
      <c r="D36" s="106"/>
      <c r="E36" s="106"/>
      <c r="F36" s="164"/>
      <c r="G36" s="164"/>
      <c r="H36" s="164"/>
      <c r="I36" s="164"/>
      <c r="J36" s="164"/>
      <c r="K36" s="164"/>
    </row>
    <row r="37" spans="2:11" ht="52" customHeight="1">
      <c r="B37" s="120"/>
      <c r="C37" s="120"/>
      <c r="D37" s="120"/>
      <c r="E37" s="120"/>
      <c r="F37" s="120"/>
      <c r="G37" s="120"/>
      <c r="H37" s="120"/>
      <c r="I37" s="120"/>
      <c r="J37" s="120"/>
      <c r="K37" s="120"/>
    </row>
    <row r="38" spans="2:11" ht="21" customHeight="1"/>
    <row r="39" spans="2:11" ht="21" customHeight="1"/>
    <row r="40" spans="2:11" ht="21" customHeight="1"/>
    <row r="41" spans="2:11" ht="21" customHeight="1"/>
    <row r="42" spans="2:11" ht="21" customHeight="1"/>
    <row r="43" spans="2:11" ht="21" customHeight="1"/>
    <row r="44" spans="2:11" ht="21" customHeight="1"/>
    <row r="45" spans="2:11" ht="21" customHeight="1"/>
    <row r="46" spans="2:11" ht="21" customHeight="1"/>
  </sheetData>
  <sheetProtection sheet="1"/>
  <mergeCells count="57">
    <mergeCell ref="B35:K35"/>
    <mergeCell ref="B36:E36"/>
    <mergeCell ref="F36:K36"/>
    <mergeCell ref="B37:K37"/>
    <mergeCell ref="B32:D32"/>
    <mergeCell ref="E32:K32"/>
    <mergeCell ref="B33:D33"/>
    <mergeCell ref="E33:G33"/>
    <mergeCell ref="I33:K33"/>
    <mergeCell ref="B34:K34"/>
    <mergeCell ref="B30:C31"/>
    <mergeCell ref="D30:J30"/>
    <mergeCell ref="D31:J31"/>
    <mergeCell ref="B21:K21"/>
    <mergeCell ref="B22:K22"/>
    <mergeCell ref="B23:H23"/>
    <mergeCell ref="I23:K23"/>
    <mergeCell ref="B24:K24"/>
    <mergeCell ref="B25:K25"/>
    <mergeCell ref="B26:K26"/>
    <mergeCell ref="B27:F27"/>
    <mergeCell ref="G27:K27"/>
    <mergeCell ref="B28:K28"/>
    <mergeCell ref="B29:K29"/>
    <mergeCell ref="B20:H20"/>
    <mergeCell ref="I20:K20"/>
    <mergeCell ref="B12:D12"/>
    <mergeCell ref="E12:H12"/>
    <mergeCell ref="J12:K12"/>
    <mergeCell ref="B13:D13"/>
    <mergeCell ref="E13:F13"/>
    <mergeCell ref="J13:K13"/>
    <mergeCell ref="B14:K14"/>
    <mergeCell ref="B17:H17"/>
    <mergeCell ref="I17:K17"/>
    <mergeCell ref="B18:K18"/>
    <mergeCell ref="B19:K19"/>
    <mergeCell ref="B9:D10"/>
    <mergeCell ref="H9:K9"/>
    <mergeCell ref="E10:F10"/>
    <mergeCell ref="G10:K10"/>
    <mergeCell ref="B11:D11"/>
    <mergeCell ref="J11:K11"/>
    <mergeCell ref="G11:H11"/>
    <mergeCell ref="B8:D8"/>
    <mergeCell ref="E8:K8"/>
    <mergeCell ref="B1:K1"/>
    <mergeCell ref="B2:K2"/>
    <mergeCell ref="B3:K3"/>
    <mergeCell ref="B4:K4"/>
    <mergeCell ref="B5:D5"/>
    <mergeCell ref="E5:K5"/>
    <mergeCell ref="B6:D6"/>
    <mergeCell ref="H6:K6"/>
    <mergeCell ref="B7:D7"/>
    <mergeCell ref="E7:H7"/>
    <mergeCell ref="J7:K7"/>
  </mergeCells>
  <phoneticPr fontId="1"/>
  <dataValidations count="4">
    <dataValidation type="list" allowBlank="1" showInputMessage="1" showErrorMessage="1" sqref="K30:K31" xr:uid="{162CE396-BCE5-4661-8783-E759BCBE6715}">
      <formula1>"はい"</formula1>
    </dataValidation>
    <dataValidation type="list" allowBlank="1" showInputMessage="1" showErrorMessage="1" sqref="I20:K20" xr:uid="{463E9D21-4CB7-4B5F-AA39-F65E69F34657}">
      <formula1>"受給実績がある,受給実績はない（全て自費で導入）"</formula1>
    </dataValidation>
    <dataValidation type="list" allowBlank="1" showInputMessage="1" showErrorMessage="1" sqref="I17:K17" xr:uid="{186866D7-2AF8-43E1-8F47-26B621CE8CF3}">
      <formula1>"導入済み,未導入"</formula1>
    </dataValidation>
    <dataValidation type="list" allowBlank="1" showInputMessage="1" showErrorMessage="1" sqref="L27:L28" xr:uid="{67EFEF33-9D41-4B6B-AAC4-363C6A39AE5C}">
      <formula1>"（ア）のみ受ける予定である（かかる費用の補助を申請する）,（イ）のみを受ける予定である,（ア）と（イ）の両方を受ける予定である"</formula1>
    </dataValidation>
  </dataValidations>
  <printOptions horizontalCentered="1"/>
  <pageMargins left="0.43307086614173229" right="0.43307086614173229" top="0.55118110236220474" bottom="0.55118110236220474" header="0.31496062992125984" footer="0.31496062992125984"/>
  <pageSetup paperSize="9" scale="90" fitToHeight="0" orientation="portrait" r:id="rId1"/>
  <rowBreaks count="1" manualBreakCount="1">
    <brk id="24" max="10" man="1"/>
  </rowBreaks>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26B16A6D-D93C-42A8-94A0-BD775A89CF5F}">
          <x14:formula1>
            <xm:f>'データ（編集しない！）'!$D$2:$D$4</xm:f>
          </x14:formula1>
          <xm:sqref>G27:K27</xm:sqref>
        </x14:dataValidation>
        <x14:dataValidation type="list" allowBlank="1" showInputMessage="1" showErrorMessage="1" xr:uid="{959A47A9-6D28-4718-8516-71097DD3494C}">
          <x14:formula1>
            <xm:f>'データ（編集しない！）'!$E$2:$E$4</xm:f>
          </x14:formula1>
          <xm:sqref>F36:K36</xm:sqref>
        </x14:dataValidation>
        <x14:dataValidation type="list" allowBlank="1" showInputMessage="1" showErrorMessage="1" xr:uid="{BFAA0901-3F3B-4214-88C8-1886128E5EE9}">
          <x14:formula1>
            <xm:f>'データ（編集しない！）'!$C$2:$C$67</xm:f>
          </x14:formula1>
          <xm:sqref>E8:K8</xm:sqref>
        </x14:dataValidation>
        <x14:dataValidation type="list" allowBlank="1" showInputMessage="1" showErrorMessage="1" xr:uid="{7F2EE91F-F7F0-4B7E-BB76-B090668849A2}">
          <x14:formula1>
            <xm:f>'データ（編集しない！）'!$C$74:$C$118</xm:f>
          </x14:formula1>
          <xm:sqref>H9:K9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40596-CF54-4843-B54C-6B7C07E3E6AC}">
  <sheetPr>
    <tabColor rgb="FFFFFF00"/>
    <pageSetUpPr fitToPage="1"/>
  </sheetPr>
  <dimension ref="B1:V25"/>
  <sheetViews>
    <sheetView view="pageBreakPreview" zoomScaleNormal="110" zoomScaleSheetLayoutView="100" workbookViewId="0">
      <selection activeCell="B6" sqref="B6:J6"/>
    </sheetView>
  </sheetViews>
  <sheetFormatPr defaultColWidth="8.81640625" defaultRowHeight="12"/>
  <cols>
    <col min="1" max="1" width="0.7265625" style="72" customWidth="1"/>
    <col min="2" max="2" width="2.1796875" style="72" customWidth="1"/>
    <col min="3" max="3" width="2.453125" style="72" customWidth="1"/>
    <col min="4" max="10" width="13.453125" style="72" customWidth="1"/>
    <col min="11" max="11" width="11.453125" style="72" customWidth="1"/>
    <col min="12" max="12" width="8.81640625" style="72" customWidth="1"/>
    <col min="13" max="15" width="8.81640625" style="72"/>
    <col min="16" max="16" width="8.54296875" style="72" customWidth="1"/>
    <col min="17" max="17" width="9.453125" style="72" customWidth="1"/>
    <col min="18" max="28" width="8.81640625" style="72"/>
    <col min="29" max="29" width="40.54296875" style="72" customWidth="1"/>
    <col min="30" max="16384" width="8.81640625" style="72"/>
  </cols>
  <sheetData>
    <row r="1" spans="2:22" ht="27" customHeight="1">
      <c r="G1" s="100" t="s">
        <v>185</v>
      </c>
      <c r="H1" s="171">
        <f>'【１】　基本事項'!E7</f>
        <v>0</v>
      </c>
      <c r="I1" s="172"/>
      <c r="J1" s="172"/>
      <c r="K1" s="173"/>
    </row>
    <row r="2" spans="2:22" ht="19" customHeight="1">
      <c r="B2" s="174" t="s">
        <v>244</v>
      </c>
      <c r="C2" s="174"/>
      <c r="D2" s="174"/>
      <c r="E2" s="174"/>
      <c r="F2" s="174"/>
      <c r="G2" s="174"/>
      <c r="H2" s="174"/>
      <c r="I2" s="174"/>
      <c r="J2" s="174"/>
      <c r="K2" s="174"/>
    </row>
    <row r="3" spans="2:22" s="101" customFormat="1" ht="38.5" customHeight="1" thickBot="1">
      <c r="B3" s="158" t="s">
        <v>306</v>
      </c>
      <c r="C3" s="158"/>
      <c r="D3" s="158"/>
      <c r="E3" s="158"/>
      <c r="F3" s="158"/>
      <c r="G3" s="158"/>
      <c r="H3" s="158"/>
      <c r="I3" s="158"/>
      <c r="J3" s="158"/>
      <c r="K3" s="111"/>
    </row>
    <row r="4" spans="2:22" ht="76" customHeight="1">
      <c r="B4" s="175" t="s">
        <v>330</v>
      </c>
      <c r="C4" s="145"/>
      <c r="D4" s="145"/>
      <c r="E4" s="145"/>
      <c r="F4" s="145"/>
      <c r="G4" s="145"/>
      <c r="H4" s="145"/>
      <c r="I4" s="145"/>
      <c r="J4" s="176"/>
      <c r="K4" s="177"/>
      <c r="L4" s="169" t="s">
        <v>331</v>
      </c>
      <c r="M4" s="169"/>
      <c r="N4" s="169"/>
      <c r="O4" s="169"/>
      <c r="P4" s="169"/>
      <c r="Q4" s="169"/>
      <c r="R4" s="169"/>
      <c r="S4" s="169"/>
      <c r="T4" s="169"/>
      <c r="U4" s="169"/>
      <c r="V4" s="169"/>
    </row>
    <row r="5" spans="2:22" ht="33.5" customHeight="1">
      <c r="B5" s="102"/>
      <c r="C5" s="106" t="s">
        <v>30</v>
      </c>
      <c r="D5" s="106"/>
      <c r="E5" s="106"/>
      <c r="F5" s="71"/>
      <c r="G5" s="106" t="s">
        <v>31</v>
      </c>
      <c r="H5" s="106"/>
      <c r="I5" s="170"/>
      <c r="J5" s="170"/>
      <c r="K5" s="178"/>
      <c r="L5" s="169"/>
      <c r="M5" s="169"/>
      <c r="N5" s="169"/>
      <c r="O5" s="169"/>
      <c r="P5" s="169"/>
      <c r="Q5" s="169"/>
      <c r="R5" s="169"/>
      <c r="S5" s="169"/>
      <c r="T5" s="169"/>
      <c r="U5" s="169"/>
      <c r="V5" s="169"/>
    </row>
    <row r="6" spans="2:22" ht="92" customHeight="1">
      <c r="B6" s="182" t="s">
        <v>340</v>
      </c>
      <c r="C6" s="183"/>
      <c r="D6" s="183"/>
      <c r="E6" s="183"/>
      <c r="F6" s="183"/>
      <c r="G6" s="183"/>
      <c r="H6" s="183"/>
      <c r="I6" s="183"/>
      <c r="J6" s="183"/>
      <c r="K6" s="184"/>
      <c r="L6" s="169" t="s">
        <v>333</v>
      </c>
      <c r="M6" s="169"/>
      <c r="N6" s="169"/>
      <c r="O6" s="169"/>
      <c r="P6" s="169"/>
      <c r="Q6" s="169"/>
      <c r="R6" s="169"/>
      <c r="S6" s="169"/>
      <c r="T6" s="169"/>
      <c r="U6" s="169"/>
      <c r="V6" s="169"/>
    </row>
    <row r="7" spans="2:22" ht="33.5" customHeight="1">
      <c r="B7" s="102"/>
      <c r="C7" s="185" t="s">
        <v>32</v>
      </c>
      <c r="D7" s="186"/>
      <c r="E7" s="187"/>
      <c r="F7" s="84"/>
      <c r="G7" s="185" t="s">
        <v>33</v>
      </c>
      <c r="H7" s="186"/>
      <c r="I7" s="188"/>
      <c r="J7" s="170"/>
      <c r="K7" s="178"/>
      <c r="L7" s="169"/>
      <c r="M7" s="169"/>
      <c r="N7" s="169"/>
      <c r="O7" s="169"/>
      <c r="P7" s="169"/>
      <c r="Q7" s="169"/>
      <c r="R7" s="169"/>
      <c r="S7" s="169"/>
      <c r="T7" s="169"/>
      <c r="U7" s="169"/>
      <c r="V7" s="169"/>
    </row>
    <row r="8" spans="2:22" ht="65" customHeight="1">
      <c r="B8" s="145" t="s">
        <v>186</v>
      </c>
      <c r="C8" s="145"/>
      <c r="D8" s="145"/>
      <c r="E8" s="145"/>
      <c r="F8" s="145"/>
      <c r="G8" s="145"/>
      <c r="H8" s="145"/>
      <c r="I8" s="145"/>
      <c r="J8" s="176"/>
      <c r="K8" s="85"/>
      <c r="L8" s="169"/>
      <c r="M8" s="169"/>
      <c r="N8" s="169"/>
      <c r="O8" s="169"/>
      <c r="P8" s="169"/>
      <c r="Q8" s="169"/>
      <c r="R8" s="169"/>
      <c r="S8" s="169"/>
      <c r="T8" s="169"/>
      <c r="U8" s="169"/>
      <c r="V8" s="169"/>
    </row>
    <row r="9" spans="2:22" ht="91.5" customHeight="1">
      <c r="B9" s="189" t="s">
        <v>263</v>
      </c>
      <c r="C9" s="190"/>
      <c r="D9" s="190"/>
      <c r="E9" s="190"/>
      <c r="F9" s="190"/>
      <c r="G9" s="190"/>
      <c r="H9" s="190"/>
      <c r="I9" s="190"/>
      <c r="J9" s="190"/>
      <c r="K9" s="85"/>
      <c r="L9" s="169"/>
      <c r="M9" s="169"/>
      <c r="N9" s="169"/>
      <c r="O9" s="169"/>
      <c r="P9" s="169"/>
      <c r="Q9" s="169"/>
      <c r="R9" s="169"/>
      <c r="S9" s="169"/>
      <c r="T9" s="169"/>
      <c r="U9" s="169"/>
      <c r="V9" s="169"/>
    </row>
    <row r="10" spans="2:22" ht="65" customHeight="1">
      <c r="B10" s="145" t="s">
        <v>332</v>
      </c>
      <c r="C10" s="145"/>
      <c r="D10" s="145"/>
      <c r="E10" s="145"/>
      <c r="F10" s="145"/>
      <c r="G10" s="145"/>
      <c r="H10" s="145"/>
      <c r="I10" s="145"/>
      <c r="J10" s="176"/>
      <c r="K10" s="85"/>
    </row>
    <row r="11" spans="2:22" ht="102" customHeight="1">
      <c r="B11" s="176" t="s">
        <v>264</v>
      </c>
      <c r="C11" s="191"/>
      <c r="D11" s="191"/>
      <c r="E11" s="191"/>
      <c r="F11" s="191"/>
      <c r="G11" s="191"/>
      <c r="H11" s="191"/>
      <c r="I11" s="191"/>
      <c r="J11" s="191"/>
      <c r="K11" s="85"/>
    </row>
    <row r="12" spans="2:22" ht="53" customHeight="1">
      <c r="B12" s="132" t="s">
        <v>265</v>
      </c>
      <c r="C12" s="132"/>
      <c r="D12" s="132"/>
      <c r="E12" s="132"/>
      <c r="F12" s="132"/>
      <c r="G12" s="132"/>
      <c r="H12" s="132"/>
      <c r="I12" s="132"/>
      <c r="J12" s="181"/>
      <c r="K12" s="85"/>
    </row>
    <row r="13" spans="2:22" ht="36.5" customHeight="1">
      <c r="B13" s="145" t="s">
        <v>266</v>
      </c>
      <c r="C13" s="145"/>
      <c r="D13" s="145"/>
      <c r="E13" s="145"/>
      <c r="F13" s="145"/>
      <c r="G13" s="145"/>
      <c r="H13" s="145"/>
      <c r="I13" s="145"/>
      <c r="J13" s="176"/>
      <c r="K13" s="85"/>
    </row>
    <row r="14" spans="2:22" ht="53" customHeight="1">
      <c r="B14" s="132" t="s">
        <v>267</v>
      </c>
      <c r="C14" s="132"/>
      <c r="D14" s="132"/>
      <c r="E14" s="132"/>
      <c r="F14" s="132"/>
      <c r="G14" s="132"/>
      <c r="H14" s="132"/>
      <c r="I14" s="132"/>
      <c r="J14" s="181"/>
      <c r="K14" s="85"/>
    </row>
    <row r="15" spans="2:22" ht="83.5" customHeight="1">
      <c r="B15" s="132" t="s">
        <v>307</v>
      </c>
      <c r="C15" s="132"/>
      <c r="D15" s="132"/>
      <c r="E15" s="132"/>
      <c r="F15" s="132"/>
      <c r="G15" s="132"/>
      <c r="H15" s="132"/>
      <c r="I15" s="132"/>
      <c r="J15" s="181"/>
      <c r="K15" s="86"/>
    </row>
    <row r="16" spans="2:22" ht="70.5" customHeight="1" thickBot="1">
      <c r="B16" s="179" t="s">
        <v>327</v>
      </c>
      <c r="C16" s="179"/>
      <c r="D16" s="179"/>
      <c r="E16" s="179"/>
      <c r="F16" s="179"/>
      <c r="G16" s="179"/>
      <c r="H16" s="179"/>
      <c r="I16" s="179"/>
      <c r="J16" s="180"/>
      <c r="K16" s="87"/>
    </row>
    <row r="17" s="72" customFormat="1" ht="21" customHeight="1"/>
    <row r="18" s="72" customFormat="1" ht="21" customHeight="1"/>
    <row r="19" s="72" customFormat="1" ht="21" customHeight="1"/>
    <row r="20" s="72" customFormat="1" ht="21" customHeight="1"/>
    <row r="21" s="72" customFormat="1" ht="21" customHeight="1"/>
    <row r="22" s="72" customFormat="1" ht="21" customHeight="1"/>
    <row r="23" s="72" customFormat="1" ht="21" customHeight="1"/>
    <row r="24" s="72" customFormat="1" ht="21" customHeight="1"/>
    <row r="25" s="72" customFormat="1" ht="21" customHeight="1"/>
  </sheetData>
  <sheetProtection sheet="1"/>
  <mergeCells count="24">
    <mergeCell ref="B16:J16"/>
    <mergeCell ref="B15:J15"/>
    <mergeCell ref="B6:J6"/>
    <mergeCell ref="K6:K7"/>
    <mergeCell ref="L6:V9"/>
    <mergeCell ref="C7:E7"/>
    <mergeCell ref="G7:H7"/>
    <mergeCell ref="I7:J7"/>
    <mergeCell ref="B8:J8"/>
    <mergeCell ref="B9:J9"/>
    <mergeCell ref="B10:J10"/>
    <mergeCell ref="B11:J11"/>
    <mergeCell ref="B12:J12"/>
    <mergeCell ref="B13:J13"/>
    <mergeCell ref="B14:J14"/>
    <mergeCell ref="L4:V5"/>
    <mergeCell ref="C5:E5"/>
    <mergeCell ref="G5:H5"/>
    <mergeCell ref="I5:J5"/>
    <mergeCell ref="H1:K1"/>
    <mergeCell ref="B2:K2"/>
    <mergeCell ref="B3:K3"/>
    <mergeCell ref="B4:J4"/>
    <mergeCell ref="K4:K5"/>
  </mergeCells>
  <phoneticPr fontId="1"/>
  <dataValidations count="7">
    <dataValidation type="list" allowBlank="1" showInputMessage="1" showErrorMessage="1" sqref="F7" xr:uid="{ED4BFD30-FEEE-4AE7-AFEB-322BB129901B}">
      <formula1>"利用開始済み,未利用"</formula1>
    </dataValidation>
    <dataValidation type="list" allowBlank="1" showInputMessage="1" showErrorMessage="1" sqref="F5" xr:uid="{68718147-CA8B-4A2B-BD72-BF8EC485C1A5}">
      <formula1>"設置済み,未設置"</formula1>
    </dataValidation>
    <dataValidation type="list" allowBlank="1" showInputMessage="1" showErrorMessage="1" sqref="K4:K7" xr:uid="{59D7C656-0A58-40E4-9001-3FD7374B7525}">
      <formula1>"はい,対象のサービスでない"</formula1>
    </dataValidation>
    <dataValidation type="list" allowBlank="1" showInputMessage="1" showErrorMessage="1" sqref="I5:J5" xr:uid="{42837BB9-3FF8-49D8-BE70-B710D1077163}">
      <formula1>"令和８年６月,令和８年７月,令和８年８月"</formula1>
    </dataValidation>
    <dataValidation type="list" allowBlank="1" showInputMessage="1" showErrorMessage="1" sqref="I7:J7" xr:uid="{8DC62D0D-9717-4A4A-8F34-3787407AC24C}">
      <formula1>"令和８年７月,令和８年８月,令和８年９月,令和８年１０月,令和８年１１月,令和８年１２月,令和９年１月"</formula1>
    </dataValidation>
    <dataValidation type="list" allowBlank="1" showInputMessage="1" showErrorMessage="1" sqref="K8:K15" xr:uid="{1DE6051B-C4DC-4DB7-9B05-32175DEBF4A8}">
      <formula1>"はい"</formula1>
    </dataValidation>
    <dataValidation type="list" allowBlank="1" showInputMessage="1" showErrorMessage="1" sqref="K16" xr:uid="{7A828DA7-7B62-42AE-98F8-F3019FCDBBCE}">
      <formula1>"確認しました"</formula1>
    </dataValidation>
  </dataValidations>
  <printOptions horizontalCentered="1"/>
  <pageMargins left="0.43307086614173229" right="0.43307086614173229" top="0.55118110236220474" bottom="0.55118110236220474" header="0.31496062992125984" footer="0.31496062992125984"/>
  <pageSetup paperSize="9" scale="86" fitToHeight="0"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CC3AD9-15A5-422A-956B-01EFCBE9A757}">
  <sheetPr>
    <tabColor rgb="FFFFFF00"/>
    <pageSetUpPr fitToPage="1"/>
  </sheetPr>
  <dimension ref="B1:BV51"/>
  <sheetViews>
    <sheetView view="pageBreakPreview" zoomScaleNormal="100" zoomScaleSheetLayoutView="100" workbookViewId="0">
      <selection activeCell="B50" sqref="B50:BV50"/>
    </sheetView>
  </sheetViews>
  <sheetFormatPr defaultColWidth="2.6328125" defaultRowHeight="13"/>
  <cols>
    <col min="1" max="1" width="0.81640625" style="2" customWidth="1"/>
    <col min="2" max="2" width="3.6328125" style="2" customWidth="1"/>
    <col min="3" max="67" width="2.6328125" style="2"/>
    <col min="68" max="74" width="2.6328125" style="2" customWidth="1"/>
    <col min="75" max="75" width="2.1796875" style="2" customWidth="1"/>
    <col min="76" max="16384" width="2.6328125" style="2"/>
  </cols>
  <sheetData>
    <row r="1" spans="2:74" ht="25" customHeight="1">
      <c r="B1" s="62" t="s">
        <v>245</v>
      </c>
      <c r="I1" s="59" t="s">
        <v>242</v>
      </c>
    </row>
    <row r="2" spans="2:74" ht="22.5" customHeight="1">
      <c r="B2" s="3"/>
      <c r="C2" s="209" t="s">
        <v>247</v>
      </c>
      <c r="D2" s="210"/>
      <c r="E2" s="210"/>
      <c r="F2" s="210"/>
      <c r="G2" s="210"/>
      <c r="H2" s="210"/>
      <c r="I2" s="210"/>
      <c r="J2" s="210"/>
      <c r="K2" s="210"/>
      <c r="L2" s="210"/>
      <c r="M2" s="210"/>
      <c r="N2" s="210"/>
      <c r="O2" s="210"/>
      <c r="P2" s="210"/>
      <c r="Q2" s="210"/>
      <c r="R2" s="210"/>
      <c r="S2" s="210"/>
      <c r="T2" s="210"/>
      <c r="U2" s="210"/>
      <c r="V2" s="210"/>
      <c r="W2" s="210"/>
      <c r="X2" s="210"/>
      <c r="Y2" s="210"/>
      <c r="Z2" s="210"/>
      <c r="AA2" s="210"/>
      <c r="AB2" s="210"/>
      <c r="AC2" s="210"/>
      <c r="AD2" s="210"/>
      <c r="AE2" s="210"/>
      <c r="AF2" s="211"/>
      <c r="AG2" s="235" t="s">
        <v>246</v>
      </c>
      <c r="AH2" s="236"/>
      <c r="AI2" s="236"/>
      <c r="AJ2" s="236"/>
      <c r="AK2" s="236"/>
      <c r="AL2" s="236"/>
      <c r="AM2" s="236"/>
      <c r="AN2" s="236"/>
      <c r="AO2" s="236"/>
      <c r="AP2" s="236"/>
      <c r="AQ2" s="236"/>
      <c r="AR2" s="236"/>
      <c r="AS2" s="236"/>
      <c r="AT2" s="236"/>
      <c r="AU2" s="236"/>
      <c r="AV2" s="236"/>
      <c r="AW2" s="236"/>
      <c r="AX2" s="236"/>
      <c r="AY2" s="236"/>
      <c r="AZ2" s="236"/>
      <c r="BA2" s="236"/>
      <c r="BB2" s="236"/>
      <c r="BC2" s="236"/>
      <c r="BD2" s="236"/>
      <c r="BE2" s="236"/>
      <c r="BF2" s="236"/>
      <c r="BG2" s="236"/>
      <c r="BH2" s="236"/>
      <c r="BI2" s="236"/>
      <c r="BJ2" s="236"/>
      <c r="BK2" s="236"/>
      <c r="BL2" s="236"/>
      <c r="BM2" s="236"/>
      <c r="BN2" s="236"/>
      <c r="BO2" s="236"/>
      <c r="BP2" s="236"/>
      <c r="BQ2" s="236"/>
      <c r="BR2" s="236"/>
      <c r="BS2" s="236"/>
      <c r="BT2" s="236"/>
      <c r="BU2" s="236"/>
      <c r="BV2" s="237"/>
    </row>
    <row r="3" spans="2:74" ht="22.5" customHeight="1">
      <c r="B3" s="224" t="s">
        <v>243</v>
      </c>
      <c r="C3" s="220" t="s">
        <v>0</v>
      </c>
      <c r="D3" s="215"/>
      <c r="E3" s="215"/>
      <c r="F3" s="215"/>
      <c r="G3" s="215"/>
      <c r="H3" s="215"/>
      <c r="I3" s="215"/>
      <c r="J3" s="215"/>
      <c r="K3" s="215"/>
      <c r="L3" s="215"/>
      <c r="M3" s="215"/>
      <c r="N3" s="215"/>
      <c r="O3" s="215"/>
      <c r="P3" s="215"/>
      <c r="Q3" s="221"/>
      <c r="R3" s="214" t="s">
        <v>1</v>
      </c>
      <c r="S3" s="215"/>
      <c r="T3" s="215"/>
      <c r="U3" s="215"/>
      <c r="V3" s="215"/>
      <c r="W3" s="215"/>
      <c r="X3" s="215"/>
      <c r="Y3" s="215"/>
      <c r="Z3" s="215"/>
      <c r="AA3" s="215"/>
      <c r="AB3" s="215"/>
      <c r="AC3" s="215"/>
      <c r="AD3" s="215"/>
      <c r="AE3" s="215"/>
      <c r="AF3" s="216"/>
      <c r="AG3" s="220" t="s">
        <v>2</v>
      </c>
      <c r="AH3" s="215"/>
      <c r="AI3" s="215"/>
      <c r="AJ3" s="216"/>
      <c r="AK3" s="258" t="s">
        <v>3</v>
      </c>
      <c r="AL3" s="258"/>
      <c r="AM3" s="258"/>
      <c r="AN3" s="258"/>
      <c r="AO3" s="258"/>
      <c r="AP3" s="258"/>
      <c r="AQ3" s="258"/>
      <c r="AR3" s="258"/>
      <c r="AS3" s="258"/>
      <c r="AT3" s="242"/>
      <c r="AU3" s="316" t="s">
        <v>253</v>
      </c>
      <c r="AV3" s="258"/>
      <c r="AW3" s="258"/>
      <c r="AX3" s="258"/>
      <c r="AY3" s="258"/>
      <c r="AZ3" s="317"/>
      <c r="BA3" s="244" t="s">
        <v>190</v>
      </c>
      <c r="BB3" s="258"/>
      <c r="BC3" s="258"/>
      <c r="BD3" s="258"/>
      <c r="BE3" s="258"/>
      <c r="BF3" s="258"/>
      <c r="BG3" s="258" t="s">
        <v>4</v>
      </c>
      <c r="BH3" s="258"/>
      <c r="BI3" s="258"/>
      <c r="BJ3" s="258"/>
      <c r="BK3" s="320" t="s">
        <v>283</v>
      </c>
      <c r="BL3" s="321"/>
      <c r="BM3" s="322"/>
      <c r="BN3" s="281" t="s">
        <v>281</v>
      </c>
      <c r="BO3" s="282"/>
      <c r="BP3" s="282"/>
      <c r="BQ3" s="282"/>
      <c r="BR3" s="282"/>
      <c r="BS3" s="282"/>
      <c r="BT3" s="282"/>
      <c r="BU3" s="282"/>
      <c r="BV3" s="283"/>
    </row>
    <row r="4" spans="2:74" ht="22.5" customHeight="1">
      <c r="B4" s="225"/>
      <c r="C4" s="222"/>
      <c r="D4" s="218"/>
      <c r="E4" s="218"/>
      <c r="F4" s="218"/>
      <c r="G4" s="218"/>
      <c r="H4" s="218"/>
      <c r="I4" s="218"/>
      <c r="J4" s="218"/>
      <c r="K4" s="218"/>
      <c r="L4" s="218"/>
      <c r="M4" s="218"/>
      <c r="N4" s="218"/>
      <c r="O4" s="218"/>
      <c r="P4" s="218"/>
      <c r="Q4" s="223"/>
      <c r="R4" s="217"/>
      <c r="S4" s="218"/>
      <c r="T4" s="218"/>
      <c r="U4" s="218"/>
      <c r="V4" s="218"/>
      <c r="W4" s="218"/>
      <c r="X4" s="218"/>
      <c r="Y4" s="218"/>
      <c r="Z4" s="218"/>
      <c r="AA4" s="218"/>
      <c r="AB4" s="218"/>
      <c r="AC4" s="218"/>
      <c r="AD4" s="218"/>
      <c r="AE4" s="218"/>
      <c r="AF4" s="219"/>
      <c r="AG4" s="222"/>
      <c r="AH4" s="218"/>
      <c r="AI4" s="218"/>
      <c r="AJ4" s="219"/>
      <c r="AK4" s="258"/>
      <c r="AL4" s="258"/>
      <c r="AM4" s="258"/>
      <c r="AN4" s="258"/>
      <c r="AO4" s="258"/>
      <c r="AP4" s="258"/>
      <c r="AQ4" s="258"/>
      <c r="AR4" s="258"/>
      <c r="AS4" s="258"/>
      <c r="AT4" s="242"/>
      <c r="AU4" s="318"/>
      <c r="AV4" s="194"/>
      <c r="AW4" s="194"/>
      <c r="AX4" s="194"/>
      <c r="AY4" s="194"/>
      <c r="AZ4" s="319"/>
      <c r="BA4" s="244"/>
      <c r="BB4" s="258"/>
      <c r="BC4" s="258"/>
      <c r="BD4" s="258"/>
      <c r="BE4" s="258"/>
      <c r="BF4" s="258"/>
      <c r="BG4" s="258"/>
      <c r="BH4" s="258"/>
      <c r="BI4" s="258"/>
      <c r="BJ4" s="258"/>
      <c r="BK4" s="323"/>
      <c r="BL4" s="324"/>
      <c r="BM4" s="325"/>
      <c r="BN4" s="306" t="s">
        <v>200</v>
      </c>
      <c r="BO4" s="307"/>
      <c r="BP4" s="307"/>
      <c r="BQ4" s="308" t="s">
        <v>287</v>
      </c>
      <c r="BR4" s="309"/>
      <c r="BS4" s="309"/>
      <c r="BT4" s="313" t="s">
        <v>201</v>
      </c>
      <c r="BU4" s="314"/>
      <c r="BV4" s="315"/>
    </row>
    <row r="5" spans="2:74" ht="35" customHeight="1">
      <c r="B5" s="194">
        <v>1</v>
      </c>
      <c r="C5" s="197"/>
      <c r="D5" s="198"/>
      <c r="E5" s="198"/>
      <c r="F5" s="198"/>
      <c r="G5" s="198"/>
      <c r="H5" s="198"/>
      <c r="I5" s="198"/>
      <c r="J5" s="198"/>
      <c r="K5" s="198"/>
      <c r="L5" s="198"/>
      <c r="M5" s="198"/>
      <c r="N5" s="198"/>
      <c r="O5" s="198"/>
      <c r="P5" s="198"/>
      <c r="Q5" s="198"/>
      <c r="R5" s="203"/>
      <c r="S5" s="198"/>
      <c r="T5" s="198"/>
      <c r="U5" s="198"/>
      <c r="V5" s="198"/>
      <c r="W5" s="198"/>
      <c r="X5" s="198"/>
      <c r="Y5" s="198"/>
      <c r="Z5" s="198"/>
      <c r="AA5" s="198"/>
      <c r="AB5" s="198"/>
      <c r="AC5" s="198"/>
      <c r="AD5" s="198"/>
      <c r="AE5" s="198"/>
      <c r="AF5" s="204"/>
      <c r="AG5" s="226"/>
      <c r="AH5" s="227"/>
      <c r="AI5" s="227"/>
      <c r="AJ5" s="228"/>
      <c r="AK5" s="197"/>
      <c r="AL5" s="198"/>
      <c r="AM5" s="198"/>
      <c r="AN5" s="198"/>
      <c r="AO5" s="198"/>
      <c r="AP5" s="198"/>
      <c r="AQ5" s="198"/>
      <c r="AR5" s="198"/>
      <c r="AS5" s="198"/>
      <c r="AT5" s="212"/>
      <c r="AU5" s="203"/>
      <c r="AV5" s="198"/>
      <c r="AW5" s="198"/>
      <c r="AX5" s="198"/>
      <c r="AY5" s="198"/>
      <c r="AZ5" s="212"/>
      <c r="BA5" s="203"/>
      <c r="BB5" s="198"/>
      <c r="BC5" s="198"/>
      <c r="BD5" s="198"/>
      <c r="BE5" s="198"/>
      <c r="BF5" s="204"/>
      <c r="BG5" s="284"/>
      <c r="BH5" s="285"/>
      <c r="BI5" s="285"/>
      <c r="BJ5" s="290" t="str">
        <f>IF(OR(AG5="介護業務支援（介護ソフト）"),"式","台")</f>
        <v>台</v>
      </c>
      <c r="BK5" s="297" t="s">
        <v>56</v>
      </c>
      <c r="BL5" s="298"/>
      <c r="BM5" s="310"/>
      <c r="BN5" s="297"/>
      <c r="BO5" s="298"/>
      <c r="BP5" s="298"/>
      <c r="BQ5" s="303"/>
      <c r="BR5" s="298"/>
      <c r="BS5" s="298"/>
      <c r="BT5" s="303"/>
      <c r="BU5" s="298"/>
      <c r="BV5" s="310"/>
    </row>
    <row r="6" spans="2:74" ht="35" customHeight="1">
      <c r="B6" s="195"/>
      <c r="C6" s="199"/>
      <c r="D6" s="200"/>
      <c r="E6" s="200"/>
      <c r="F6" s="200"/>
      <c r="G6" s="200"/>
      <c r="H6" s="200"/>
      <c r="I6" s="200"/>
      <c r="J6" s="200"/>
      <c r="K6" s="200"/>
      <c r="L6" s="200"/>
      <c r="M6" s="200"/>
      <c r="N6" s="200"/>
      <c r="O6" s="200"/>
      <c r="P6" s="200"/>
      <c r="Q6" s="200"/>
      <c r="R6" s="205"/>
      <c r="S6" s="200"/>
      <c r="T6" s="200"/>
      <c r="U6" s="200"/>
      <c r="V6" s="200"/>
      <c r="W6" s="200"/>
      <c r="X6" s="200"/>
      <c r="Y6" s="200"/>
      <c r="Z6" s="200"/>
      <c r="AA6" s="200"/>
      <c r="AB6" s="200"/>
      <c r="AC6" s="200"/>
      <c r="AD6" s="200"/>
      <c r="AE6" s="200"/>
      <c r="AF6" s="206"/>
      <c r="AG6" s="229"/>
      <c r="AH6" s="230"/>
      <c r="AI6" s="230"/>
      <c r="AJ6" s="231"/>
      <c r="AK6" s="201"/>
      <c r="AL6" s="202"/>
      <c r="AM6" s="202"/>
      <c r="AN6" s="202"/>
      <c r="AO6" s="202"/>
      <c r="AP6" s="202"/>
      <c r="AQ6" s="202"/>
      <c r="AR6" s="202"/>
      <c r="AS6" s="202"/>
      <c r="AT6" s="213"/>
      <c r="AU6" s="207"/>
      <c r="AV6" s="202"/>
      <c r="AW6" s="202"/>
      <c r="AX6" s="202"/>
      <c r="AY6" s="202"/>
      <c r="AZ6" s="213"/>
      <c r="BA6" s="207"/>
      <c r="BB6" s="202"/>
      <c r="BC6" s="202"/>
      <c r="BD6" s="202"/>
      <c r="BE6" s="202"/>
      <c r="BF6" s="208"/>
      <c r="BG6" s="286"/>
      <c r="BH6" s="287"/>
      <c r="BI6" s="287"/>
      <c r="BJ6" s="291"/>
      <c r="BK6" s="299"/>
      <c r="BL6" s="300"/>
      <c r="BM6" s="311"/>
      <c r="BN6" s="299"/>
      <c r="BO6" s="300"/>
      <c r="BP6" s="300"/>
      <c r="BQ6" s="304"/>
      <c r="BR6" s="300"/>
      <c r="BS6" s="300"/>
      <c r="BT6" s="304"/>
      <c r="BU6" s="300"/>
      <c r="BV6" s="311"/>
    </row>
    <row r="7" spans="2:74" ht="35" customHeight="1">
      <c r="B7" s="196"/>
      <c r="C7" s="201"/>
      <c r="D7" s="202"/>
      <c r="E7" s="202"/>
      <c r="F7" s="202"/>
      <c r="G7" s="202"/>
      <c r="H7" s="202"/>
      <c r="I7" s="202"/>
      <c r="J7" s="202"/>
      <c r="K7" s="202"/>
      <c r="L7" s="202"/>
      <c r="M7" s="202"/>
      <c r="N7" s="202"/>
      <c r="O7" s="202"/>
      <c r="P7" s="202"/>
      <c r="Q7" s="202"/>
      <c r="R7" s="207"/>
      <c r="S7" s="202"/>
      <c r="T7" s="202"/>
      <c r="U7" s="202"/>
      <c r="V7" s="202"/>
      <c r="W7" s="202"/>
      <c r="X7" s="202"/>
      <c r="Y7" s="202"/>
      <c r="Z7" s="202"/>
      <c r="AA7" s="202"/>
      <c r="AB7" s="202"/>
      <c r="AC7" s="202"/>
      <c r="AD7" s="202"/>
      <c r="AE7" s="202"/>
      <c r="AF7" s="208"/>
      <c r="AG7" s="232"/>
      <c r="AH7" s="233"/>
      <c r="AI7" s="233"/>
      <c r="AJ7" s="234"/>
      <c r="AK7" s="192" t="s">
        <v>55</v>
      </c>
      <c r="AL7" s="193"/>
      <c r="AM7" s="193"/>
      <c r="AN7" s="193"/>
      <c r="AO7" s="193"/>
      <c r="AP7" s="193"/>
      <c r="AQ7" s="193"/>
      <c r="AR7" s="193"/>
      <c r="AS7" s="193"/>
      <c r="AT7" s="193"/>
      <c r="AU7" s="104"/>
      <c r="AV7" s="104"/>
      <c r="AW7" s="104"/>
      <c r="AX7" s="104"/>
      <c r="AY7" s="104"/>
      <c r="AZ7" s="6" t="s">
        <v>42</v>
      </c>
      <c r="BA7" s="104"/>
      <c r="BB7" s="104"/>
      <c r="BC7" s="104"/>
      <c r="BD7" s="104"/>
      <c r="BE7" s="104"/>
      <c r="BF7" s="105"/>
      <c r="BG7" s="288"/>
      <c r="BH7" s="289"/>
      <c r="BI7" s="289"/>
      <c r="BJ7" s="292"/>
      <c r="BK7" s="301"/>
      <c r="BL7" s="302"/>
      <c r="BM7" s="312"/>
      <c r="BN7" s="301"/>
      <c r="BO7" s="302"/>
      <c r="BP7" s="302"/>
      <c r="BQ7" s="305"/>
      <c r="BR7" s="302"/>
      <c r="BS7" s="302"/>
      <c r="BT7" s="305"/>
      <c r="BU7" s="302"/>
      <c r="BV7" s="312"/>
    </row>
    <row r="8" spans="2:74" ht="35" customHeight="1">
      <c r="B8" s="194">
        <v>2</v>
      </c>
      <c r="C8" s="197"/>
      <c r="D8" s="198"/>
      <c r="E8" s="198"/>
      <c r="F8" s="198"/>
      <c r="G8" s="198"/>
      <c r="H8" s="198"/>
      <c r="I8" s="198"/>
      <c r="J8" s="198"/>
      <c r="K8" s="198"/>
      <c r="L8" s="198"/>
      <c r="M8" s="198"/>
      <c r="N8" s="198"/>
      <c r="O8" s="198"/>
      <c r="P8" s="198"/>
      <c r="Q8" s="198"/>
      <c r="R8" s="203"/>
      <c r="S8" s="198"/>
      <c r="T8" s="198"/>
      <c r="U8" s="198"/>
      <c r="V8" s="198"/>
      <c r="W8" s="198"/>
      <c r="X8" s="198"/>
      <c r="Y8" s="198"/>
      <c r="Z8" s="198"/>
      <c r="AA8" s="198"/>
      <c r="AB8" s="198"/>
      <c r="AC8" s="198"/>
      <c r="AD8" s="198"/>
      <c r="AE8" s="198"/>
      <c r="AF8" s="204"/>
      <c r="AG8" s="226"/>
      <c r="AH8" s="227"/>
      <c r="AI8" s="227"/>
      <c r="AJ8" s="228"/>
      <c r="AK8" s="197"/>
      <c r="AL8" s="198"/>
      <c r="AM8" s="198"/>
      <c r="AN8" s="198"/>
      <c r="AO8" s="198"/>
      <c r="AP8" s="198"/>
      <c r="AQ8" s="198"/>
      <c r="AR8" s="198"/>
      <c r="AS8" s="198"/>
      <c r="AT8" s="212"/>
      <c r="AU8" s="203"/>
      <c r="AV8" s="198"/>
      <c r="AW8" s="198"/>
      <c r="AX8" s="198"/>
      <c r="AY8" s="198"/>
      <c r="AZ8" s="212"/>
      <c r="BA8" s="203"/>
      <c r="BB8" s="198"/>
      <c r="BC8" s="198"/>
      <c r="BD8" s="198"/>
      <c r="BE8" s="198"/>
      <c r="BF8" s="204"/>
      <c r="BG8" s="284"/>
      <c r="BH8" s="285"/>
      <c r="BI8" s="285"/>
      <c r="BJ8" s="290" t="str">
        <f>IF(OR(AG8="介護業務支援（介護ソフト）"),"式","台")</f>
        <v>台</v>
      </c>
      <c r="BK8" s="297"/>
      <c r="BL8" s="298"/>
      <c r="BM8" s="310"/>
      <c r="BN8" s="297"/>
      <c r="BO8" s="298"/>
      <c r="BP8" s="298"/>
      <c r="BQ8" s="303"/>
      <c r="BR8" s="298"/>
      <c r="BS8" s="298"/>
      <c r="BT8" s="303"/>
      <c r="BU8" s="298"/>
      <c r="BV8" s="310"/>
    </row>
    <row r="9" spans="2:74" ht="35" customHeight="1">
      <c r="B9" s="195"/>
      <c r="C9" s="199"/>
      <c r="D9" s="200"/>
      <c r="E9" s="200"/>
      <c r="F9" s="200"/>
      <c r="G9" s="200"/>
      <c r="H9" s="200"/>
      <c r="I9" s="200"/>
      <c r="J9" s="200"/>
      <c r="K9" s="200"/>
      <c r="L9" s="200"/>
      <c r="M9" s="200"/>
      <c r="N9" s="200"/>
      <c r="O9" s="200"/>
      <c r="P9" s="200"/>
      <c r="Q9" s="200"/>
      <c r="R9" s="205"/>
      <c r="S9" s="200"/>
      <c r="T9" s="200"/>
      <c r="U9" s="200"/>
      <c r="V9" s="200"/>
      <c r="W9" s="200"/>
      <c r="X9" s="200"/>
      <c r="Y9" s="200"/>
      <c r="Z9" s="200"/>
      <c r="AA9" s="200"/>
      <c r="AB9" s="200"/>
      <c r="AC9" s="200"/>
      <c r="AD9" s="200"/>
      <c r="AE9" s="200"/>
      <c r="AF9" s="206"/>
      <c r="AG9" s="229"/>
      <c r="AH9" s="230"/>
      <c r="AI9" s="230"/>
      <c r="AJ9" s="231"/>
      <c r="AK9" s="201"/>
      <c r="AL9" s="202"/>
      <c r="AM9" s="202"/>
      <c r="AN9" s="202"/>
      <c r="AO9" s="202"/>
      <c r="AP9" s="202"/>
      <c r="AQ9" s="202"/>
      <c r="AR9" s="202"/>
      <c r="AS9" s="202"/>
      <c r="AT9" s="213"/>
      <c r="AU9" s="207"/>
      <c r="AV9" s="202"/>
      <c r="AW9" s="202"/>
      <c r="AX9" s="202"/>
      <c r="AY9" s="202"/>
      <c r="AZ9" s="213"/>
      <c r="BA9" s="207"/>
      <c r="BB9" s="202"/>
      <c r="BC9" s="202"/>
      <c r="BD9" s="202"/>
      <c r="BE9" s="202"/>
      <c r="BF9" s="208"/>
      <c r="BG9" s="286"/>
      <c r="BH9" s="287"/>
      <c r="BI9" s="287"/>
      <c r="BJ9" s="291"/>
      <c r="BK9" s="299"/>
      <c r="BL9" s="300"/>
      <c r="BM9" s="311"/>
      <c r="BN9" s="299"/>
      <c r="BO9" s="300"/>
      <c r="BP9" s="300"/>
      <c r="BQ9" s="304"/>
      <c r="BR9" s="300"/>
      <c r="BS9" s="300"/>
      <c r="BT9" s="304"/>
      <c r="BU9" s="300"/>
      <c r="BV9" s="311"/>
    </row>
    <row r="10" spans="2:74" ht="35" customHeight="1">
      <c r="B10" s="196"/>
      <c r="C10" s="201"/>
      <c r="D10" s="202"/>
      <c r="E10" s="202"/>
      <c r="F10" s="202"/>
      <c r="G10" s="202"/>
      <c r="H10" s="202"/>
      <c r="I10" s="202"/>
      <c r="J10" s="202"/>
      <c r="K10" s="202"/>
      <c r="L10" s="202"/>
      <c r="M10" s="202"/>
      <c r="N10" s="202"/>
      <c r="O10" s="202"/>
      <c r="P10" s="202"/>
      <c r="Q10" s="202"/>
      <c r="R10" s="207"/>
      <c r="S10" s="202"/>
      <c r="T10" s="202"/>
      <c r="U10" s="202"/>
      <c r="V10" s="202"/>
      <c r="W10" s="202"/>
      <c r="X10" s="202"/>
      <c r="Y10" s="202"/>
      <c r="Z10" s="202"/>
      <c r="AA10" s="202"/>
      <c r="AB10" s="202"/>
      <c r="AC10" s="202"/>
      <c r="AD10" s="202"/>
      <c r="AE10" s="202"/>
      <c r="AF10" s="208"/>
      <c r="AG10" s="232"/>
      <c r="AH10" s="233"/>
      <c r="AI10" s="233"/>
      <c r="AJ10" s="234"/>
      <c r="AK10" s="192" t="s">
        <v>55</v>
      </c>
      <c r="AL10" s="193"/>
      <c r="AM10" s="193"/>
      <c r="AN10" s="193"/>
      <c r="AO10" s="193"/>
      <c r="AP10" s="193"/>
      <c r="AQ10" s="193"/>
      <c r="AR10" s="193"/>
      <c r="AS10" s="193"/>
      <c r="AT10" s="193"/>
      <c r="AU10" s="104"/>
      <c r="AV10" s="104"/>
      <c r="AW10" s="104"/>
      <c r="AX10" s="104"/>
      <c r="AY10" s="104"/>
      <c r="AZ10" s="6" t="s">
        <v>42</v>
      </c>
      <c r="BA10" s="104"/>
      <c r="BB10" s="104"/>
      <c r="BC10" s="104"/>
      <c r="BD10" s="104"/>
      <c r="BE10" s="104"/>
      <c r="BF10" s="105"/>
      <c r="BG10" s="288"/>
      <c r="BH10" s="289"/>
      <c r="BI10" s="289"/>
      <c r="BJ10" s="292"/>
      <c r="BK10" s="301"/>
      <c r="BL10" s="302"/>
      <c r="BM10" s="312"/>
      <c r="BN10" s="301"/>
      <c r="BO10" s="302"/>
      <c r="BP10" s="302"/>
      <c r="BQ10" s="305"/>
      <c r="BR10" s="302"/>
      <c r="BS10" s="302"/>
      <c r="BT10" s="305"/>
      <c r="BU10" s="302"/>
      <c r="BV10" s="312"/>
    </row>
    <row r="11" spans="2:74" ht="35" customHeight="1">
      <c r="B11" s="194">
        <v>3</v>
      </c>
      <c r="C11" s="197"/>
      <c r="D11" s="198"/>
      <c r="E11" s="198"/>
      <c r="F11" s="198"/>
      <c r="G11" s="198"/>
      <c r="H11" s="198"/>
      <c r="I11" s="198"/>
      <c r="J11" s="198"/>
      <c r="K11" s="198"/>
      <c r="L11" s="198"/>
      <c r="M11" s="198"/>
      <c r="N11" s="198"/>
      <c r="O11" s="198"/>
      <c r="P11" s="198"/>
      <c r="Q11" s="198"/>
      <c r="R11" s="203"/>
      <c r="S11" s="198"/>
      <c r="T11" s="198"/>
      <c r="U11" s="198"/>
      <c r="V11" s="198"/>
      <c r="W11" s="198"/>
      <c r="X11" s="198"/>
      <c r="Y11" s="198"/>
      <c r="Z11" s="198"/>
      <c r="AA11" s="198"/>
      <c r="AB11" s="198"/>
      <c r="AC11" s="198"/>
      <c r="AD11" s="198"/>
      <c r="AE11" s="198"/>
      <c r="AF11" s="204"/>
      <c r="AG11" s="226"/>
      <c r="AH11" s="227"/>
      <c r="AI11" s="227"/>
      <c r="AJ11" s="228"/>
      <c r="AK11" s="197"/>
      <c r="AL11" s="198"/>
      <c r="AM11" s="198"/>
      <c r="AN11" s="198"/>
      <c r="AO11" s="198"/>
      <c r="AP11" s="198"/>
      <c r="AQ11" s="198"/>
      <c r="AR11" s="198"/>
      <c r="AS11" s="198"/>
      <c r="AT11" s="212"/>
      <c r="AU11" s="203"/>
      <c r="AV11" s="198"/>
      <c r="AW11" s="198"/>
      <c r="AX11" s="198"/>
      <c r="AY11" s="198"/>
      <c r="AZ11" s="212"/>
      <c r="BA11" s="203"/>
      <c r="BB11" s="198"/>
      <c r="BC11" s="198"/>
      <c r="BD11" s="198"/>
      <c r="BE11" s="198"/>
      <c r="BF11" s="204"/>
      <c r="BG11" s="284"/>
      <c r="BH11" s="285"/>
      <c r="BI11" s="285"/>
      <c r="BJ11" s="290" t="str">
        <f>IF(OR(AG11="介護業務支援（介護ソフト）"),"式","台")</f>
        <v>台</v>
      </c>
      <c r="BK11" s="297"/>
      <c r="BL11" s="298"/>
      <c r="BM11" s="310"/>
      <c r="BN11" s="297"/>
      <c r="BO11" s="298"/>
      <c r="BP11" s="298"/>
      <c r="BQ11" s="303"/>
      <c r="BR11" s="298"/>
      <c r="BS11" s="298"/>
      <c r="BT11" s="303"/>
      <c r="BU11" s="298"/>
      <c r="BV11" s="310"/>
    </row>
    <row r="12" spans="2:74" ht="35" customHeight="1">
      <c r="B12" s="195"/>
      <c r="C12" s="199"/>
      <c r="D12" s="200"/>
      <c r="E12" s="200"/>
      <c r="F12" s="200"/>
      <c r="G12" s="200"/>
      <c r="H12" s="200"/>
      <c r="I12" s="200"/>
      <c r="J12" s="200"/>
      <c r="K12" s="200"/>
      <c r="L12" s="200"/>
      <c r="M12" s="200"/>
      <c r="N12" s="200"/>
      <c r="O12" s="200"/>
      <c r="P12" s="200"/>
      <c r="Q12" s="200"/>
      <c r="R12" s="205"/>
      <c r="S12" s="200"/>
      <c r="T12" s="200"/>
      <c r="U12" s="200"/>
      <c r="V12" s="200"/>
      <c r="W12" s="200"/>
      <c r="X12" s="200"/>
      <c r="Y12" s="200"/>
      <c r="Z12" s="200"/>
      <c r="AA12" s="200"/>
      <c r="AB12" s="200"/>
      <c r="AC12" s="200"/>
      <c r="AD12" s="200"/>
      <c r="AE12" s="200"/>
      <c r="AF12" s="206"/>
      <c r="AG12" s="229"/>
      <c r="AH12" s="230"/>
      <c r="AI12" s="230"/>
      <c r="AJ12" s="231"/>
      <c r="AK12" s="201"/>
      <c r="AL12" s="202"/>
      <c r="AM12" s="202"/>
      <c r="AN12" s="202"/>
      <c r="AO12" s="202"/>
      <c r="AP12" s="202"/>
      <c r="AQ12" s="202"/>
      <c r="AR12" s="202"/>
      <c r="AS12" s="202"/>
      <c r="AT12" s="213"/>
      <c r="AU12" s="207"/>
      <c r="AV12" s="202"/>
      <c r="AW12" s="202"/>
      <c r="AX12" s="202"/>
      <c r="AY12" s="202"/>
      <c r="AZ12" s="213"/>
      <c r="BA12" s="207"/>
      <c r="BB12" s="202"/>
      <c r="BC12" s="202"/>
      <c r="BD12" s="202"/>
      <c r="BE12" s="202"/>
      <c r="BF12" s="208"/>
      <c r="BG12" s="286"/>
      <c r="BH12" s="287"/>
      <c r="BI12" s="287"/>
      <c r="BJ12" s="291"/>
      <c r="BK12" s="299"/>
      <c r="BL12" s="300"/>
      <c r="BM12" s="311"/>
      <c r="BN12" s="299"/>
      <c r="BO12" s="300"/>
      <c r="BP12" s="300"/>
      <c r="BQ12" s="304"/>
      <c r="BR12" s="300"/>
      <c r="BS12" s="300"/>
      <c r="BT12" s="304"/>
      <c r="BU12" s="300"/>
      <c r="BV12" s="311"/>
    </row>
    <row r="13" spans="2:74" ht="35" customHeight="1">
      <c r="B13" s="196"/>
      <c r="C13" s="201"/>
      <c r="D13" s="202"/>
      <c r="E13" s="202"/>
      <c r="F13" s="202"/>
      <c r="G13" s="202"/>
      <c r="H13" s="202"/>
      <c r="I13" s="202"/>
      <c r="J13" s="202"/>
      <c r="K13" s="202"/>
      <c r="L13" s="202"/>
      <c r="M13" s="202"/>
      <c r="N13" s="202"/>
      <c r="O13" s="202"/>
      <c r="P13" s="202"/>
      <c r="Q13" s="202"/>
      <c r="R13" s="207"/>
      <c r="S13" s="202"/>
      <c r="T13" s="202"/>
      <c r="U13" s="202"/>
      <c r="V13" s="202"/>
      <c r="W13" s="202"/>
      <c r="X13" s="202"/>
      <c r="Y13" s="202"/>
      <c r="Z13" s="202"/>
      <c r="AA13" s="202"/>
      <c r="AB13" s="202"/>
      <c r="AC13" s="202"/>
      <c r="AD13" s="202"/>
      <c r="AE13" s="202"/>
      <c r="AF13" s="208"/>
      <c r="AG13" s="232"/>
      <c r="AH13" s="233"/>
      <c r="AI13" s="233"/>
      <c r="AJ13" s="234"/>
      <c r="AK13" s="192" t="s">
        <v>55</v>
      </c>
      <c r="AL13" s="193"/>
      <c r="AM13" s="193"/>
      <c r="AN13" s="193"/>
      <c r="AO13" s="193"/>
      <c r="AP13" s="193"/>
      <c r="AQ13" s="193"/>
      <c r="AR13" s="193"/>
      <c r="AS13" s="193"/>
      <c r="AT13" s="193"/>
      <c r="AU13" s="104"/>
      <c r="AV13" s="104"/>
      <c r="AW13" s="104"/>
      <c r="AX13" s="104"/>
      <c r="AY13" s="104"/>
      <c r="AZ13" s="6" t="s">
        <v>42</v>
      </c>
      <c r="BA13" s="104"/>
      <c r="BB13" s="104"/>
      <c r="BC13" s="104"/>
      <c r="BD13" s="104"/>
      <c r="BE13" s="104"/>
      <c r="BF13" s="105"/>
      <c r="BG13" s="288"/>
      <c r="BH13" s="289"/>
      <c r="BI13" s="289"/>
      <c r="BJ13" s="292"/>
      <c r="BK13" s="301"/>
      <c r="BL13" s="302"/>
      <c r="BM13" s="312"/>
      <c r="BN13" s="301"/>
      <c r="BO13" s="302"/>
      <c r="BP13" s="302"/>
      <c r="BQ13" s="305"/>
      <c r="BR13" s="302"/>
      <c r="BS13" s="302"/>
      <c r="BT13" s="305"/>
      <c r="BU13" s="302"/>
      <c r="BV13" s="312"/>
    </row>
    <row r="14" spans="2:74" ht="35" customHeight="1">
      <c r="B14" s="194">
        <v>4</v>
      </c>
      <c r="C14" s="197"/>
      <c r="D14" s="198"/>
      <c r="E14" s="198"/>
      <c r="F14" s="198"/>
      <c r="G14" s="198"/>
      <c r="H14" s="198"/>
      <c r="I14" s="198"/>
      <c r="J14" s="198"/>
      <c r="K14" s="198"/>
      <c r="L14" s="198"/>
      <c r="M14" s="198"/>
      <c r="N14" s="198"/>
      <c r="O14" s="198"/>
      <c r="P14" s="198"/>
      <c r="Q14" s="198"/>
      <c r="R14" s="203"/>
      <c r="S14" s="198"/>
      <c r="T14" s="198"/>
      <c r="U14" s="198"/>
      <c r="V14" s="198"/>
      <c r="W14" s="198"/>
      <c r="X14" s="198"/>
      <c r="Y14" s="198"/>
      <c r="Z14" s="198"/>
      <c r="AA14" s="198"/>
      <c r="AB14" s="198"/>
      <c r="AC14" s="198"/>
      <c r="AD14" s="198"/>
      <c r="AE14" s="198"/>
      <c r="AF14" s="204"/>
      <c r="AG14" s="226"/>
      <c r="AH14" s="227"/>
      <c r="AI14" s="227"/>
      <c r="AJ14" s="228"/>
      <c r="AK14" s="197"/>
      <c r="AL14" s="198"/>
      <c r="AM14" s="198"/>
      <c r="AN14" s="198"/>
      <c r="AO14" s="198"/>
      <c r="AP14" s="198"/>
      <c r="AQ14" s="198"/>
      <c r="AR14" s="198"/>
      <c r="AS14" s="198"/>
      <c r="AT14" s="212"/>
      <c r="AU14" s="203"/>
      <c r="AV14" s="198"/>
      <c r="AW14" s="198"/>
      <c r="AX14" s="198"/>
      <c r="AY14" s="198"/>
      <c r="AZ14" s="212"/>
      <c r="BA14" s="203"/>
      <c r="BB14" s="198"/>
      <c r="BC14" s="198"/>
      <c r="BD14" s="198"/>
      <c r="BE14" s="198"/>
      <c r="BF14" s="204"/>
      <c r="BG14" s="284"/>
      <c r="BH14" s="285"/>
      <c r="BI14" s="285"/>
      <c r="BJ14" s="290" t="str">
        <f>IF(OR(AG14="介護業務支援（介護ソフト）"),"式","台")</f>
        <v>台</v>
      </c>
      <c r="BK14" s="297"/>
      <c r="BL14" s="298"/>
      <c r="BM14" s="310"/>
      <c r="BN14" s="297"/>
      <c r="BO14" s="298"/>
      <c r="BP14" s="298"/>
      <c r="BQ14" s="303"/>
      <c r="BR14" s="298"/>
      <c r="BS14" s="298"/>
      <c r="BT14" s="303"/>
      <c r="BU14" s="298"/>
      <c r="BV14" s="310"/>
    </row>
    <row r="15" spans="2:74" ht="35" customHeight="1">
      <c r="B15" s="195"/>
      <c r="C15" s="199"/>
      <c r="D15" s="200"/>
      <c r="E15" s="200"/>
      <c r="F15" s="200"/>
      <c r="G15" s="200"/>
      <c r="H15" s="200"/>
      <c r="I15" s="200"/>
      <c r="J15" s="200"/>
      <c r="K15" s="200"/>
      <c r="L15" s="200"/>
      <c r="M15" s="200"/>
      <c r="N15" s="200"/>
      <c r="O15" s="200"/>
      <c r="P15" s="200"/>
      <c r="Q15" s="200"/>
      <c r="R15" s="205"/>
      <c r="S15" s="200"/>
      <c r="T15" s="200"/>
      <c r="U15" s="200"/>
      <c r="V15" s="200"/>
      <c r="W15" s="200"/>
      <c r="X15" s="200"/>
      <c r="Y15" s="200"/>
      <c r="Z15" s="200"/>
      <c r="AA15" s="200"/>
      <c r="AB15" s="200"/>
      <c r="AC15" s="200"/>
      <c r="AD15" s="200"/>
      <c r="AE15" s="200"/>
      <c r="AF15" s="206"/>
      <c r="AG15" s="229"/>
      <c r="AH15" s="230"/>
      <c r="AI15" s="230"/>
      <c r="AJ15" s="231"/>
      <c r="AK15" s="201"/>
      <c r="AL15" s="202"/>
      <c r="AM15" s="202"/>
      <c r="AN15" s="202"/>
      <c r="AO15" s="202"/>
      <c r="AP15" s="202"/>
      <c r="AQ15" s="202"/>
      <c r="AR15" s="202"/>
      <c r="AS15" s="202"/>
      <c r="AT15" s="213"/>
      <c r="AU15" s="207"/>
      <c r="AV15" s="202"/>
      <c r="AW15" s="202"/>
      <c r="AX15" s="202"/>
      <c r="AY15" s="202"/>
      <c r="AZ15" s="213"/>
      <c r="BA15" s="207"/>
      <c r="BB15" s="202"/>
      <c r="BC15" s="202"/>
      <c r="BD15" s="202"/>
      <c r="BE15" s="202"/>
      <c r="BF15" s="208"/>
      <c r="BG15" s="286"/>
      <c r="BH15" s="287"/>
      <c r="BI15" s="287"/>
      <c r="BJ15" s="291"/>
      <c r="BK15" s="299"/>
      <c r="BL15" s="300"/>
      <c r="BM15" s="311"/>
      <c r="BN15" s="299"/>
      <c r="BO15" s="300"/>
      <c r="BP15" s="300"/>
      <c r="BQ15" s="304"/>
      <c r="BR15" s="300"/>
      <c r="BS15" s="300"/>
      <c r="BT15" s="304"/>
      <c r="BU15" s="300"/>
      <c r="BV15" s="311"/>
    </row>
    <row r="16" spans="2:74" ht="35" customHeight="1">
      <c r="B16" s="196"/>
      <c r="C16" s="201"/>
      <c r="D16" s="202"/>
      <c r="E16" s="202"/>
      <c r="F16" s="202"/>
      <c r="G16" s="202"/>
      <c r="H16" s="202"/>
      <c r="I16" s="202"/>
      <c r="J16" s="202"/>
      <c r="K16" s="202"/>
      <c r="L16" s="202"/>
      <c r="M16" s="202"/>
      <c r="N16" s="202"/>
      <c r="O16" s="202"/>
      <c r="P16" s="202"/>
      <c r="Q16" s="202"/>
      <c r="R16" s="207"/>
      <c r="S16" s="202"/>
      <c r="T16" s="202"/>
      <c r="U16" s="202"/>
      <c r="V16" s="202"/>
      <c r="W16" s="202"/>
      <c r="X16" s="202"/>
      <c r="Y16" s="202"/>
      <c r="Z16" s="202"/>
      <c r="AA16" s="202"/>
      <c r="AB16" s="202"/>
      <c r="AC16" s="202"/>
      <c r="AD16" s="202"/>
      <c r="AE16" s="202"/>
      <c r="AF16" s="208"/>
      <c r="AG16" s="232"/>
      <c r="AH16" s="233"/>
      <c r="AI16" s="233"/>
      <c r="AJ16" s="234"/>
      <c r="AK16" s="192" t="s">
        <v>55</v>
      </c>
      <c r="AL16" s="193"/>
      <c r="AM16" s="193"/>
      <c r="AN16" s="193"/>
      <c r="AO16" s="193"/>
      <c r="AP16" s="193"/>
      <c r="AQ16" s="193"/>
      <c r="AR16" s="193"/>
      <c r="AS16" s="193"/>
      <c r="AT16" s="193"/>
      <c r="AU16" s="104"/>
      <c r="AV16" s="104"/>
      <c r="AW16" s="104"/>
      <c r="AX16" s="104"/>
      <c r="AY16" s="104"/>
      <c r="AZ16" s="6" t="s">
        <v>42</v>
      </c>
      <c r="BA16" s="104"/>
      <c r="BB16" s="104"/>
      <c r="BC16" s="104"/>
      <c r="BD16" s="104"/>
      <c r="BE16" s="104"/>
      <c r="BF16" s="105"/>
      <c r="BG16" s="288"/>
      <c r="BH16" s="289"/>
      <c r="BI16" s="289"/>
      <c r="BJ16" s="292"/>
      <c r="BK16" s="301"/>
      <c r="BL16" s="302"/>
      <c r="BM16" s="312"/>
      <c r="BN16" s="301"/>
      <c r="BO16" s="302"/>
      <c r="BP16" s="302"/>
      <c r="BQ16" s="305"/>
      <c r="BR16" s="302"/>
      <c r="BS16" s="302"/>
      <c r="BT16" s="305"/>
      <c r="BU16" s="302"/>
      <c r="BV16" s="312"/>
    </row>
    <row r="17" spans="2:74" ht="35" customHeight="1">
      <c r="B17" s="194">
        <v>5</v>
      </c>
      <c r="C17" s="197"/>
      <c r="D17" s="198"/>
      <c r="E17" s="198"/>
      <c r="F17" s="198"/>
      <c r="G17" s="198"/>
      <c r="H17" s="198"/>
      <c r="I17" s="198"/>
      <c r="J17" s="198"/>
      <c r="K17" s="198"/>
      <c r="L17" s="198"/>
      <c r="M17" s="198"/>
      <c r="N17" s="198"/>
      <c r="O17" s="198"/>
      <c r="P17" s="198"/>
      <c r="Q17" s="198"/>
      <c r="R17" s="203"/>
      <c r="S17" s="198"/>
      <c r="T17" s="198"/>
      <c r="U17" s="198"/>
      <c r="V17" s="198"/>
      <c r="W17" s="198"/>
      <c r="X17" s="198"/>
      <c r="Y17" s="198"/>
      <c r="Z17" s="198"/>
      <c r="AA17" s="198"/>
      <c r="AB17" s="198"/>
      <c r="AC17" s="198"/>
      <c r="AD17" s="198"/>
      <c r="AE17" s="198"/>
      <c r="AF17" s="204"/>
      <c r="AG17" s="226"/>
      <c r="AH17" s="227"/>
      <c r="AI17" s="227"/>
      <c r="AJ17" s="228"/>
      <c r="AK17" s="197"/>
      <c r="AL17" s="198"/>
      <c r="AM17" s="198"/>
      <c r="AN17" s="198"/>
      <c r="AO17" s="198"/>
      <c r="AP17" s="198"/>
      <c r="AQ17" s="198"/>
      <c r="AR17" s="198"/>
      <c r="AS17" s="198"/>
      <c r="AT17" s="212"/>
      <c r="AU17" s="203"/>
      <c r="AV17" s="198"/>
      <c r="AW17" s="198"/>
      <c r="AX17" s="198"/>
      <c r="AY17" s="198"/>
      <c r="AZ17" s="212"/>
      <c r="BA17" s="203"/>
      <c r="BB17" s="198"/>
      <c r="BC17" s="198"/>
      <c r="BD17" s="198"/>
      <c r="BE17" s="198"/>
      <c r="BF17" s="204"/>
      <c r="BG17" s="284"/>
      <c r="BH17" s="285"/>
      <c r="BI17" s="285"/>
      <c r="BJ17" s="290" t="str">
        <f>IF(OR(AG17="介護業務支援（介護ソフト）"),"式","台")</f>
        <v>台</v>
      </c>
      <c r="BK17" s="297"/>
      <c r="BL17" s="298"/>
      <c r="BM17" s="310"/>
      <c r="BN17" s="297"/>
      <c r="BO17" s="298"/>
      <c r="BP17" s="298"/>
      <c r="BQ17" s="303"/>
      <c r="BR17" s="298"/>
      <c r="BS17" s="298"/>
      <c r="BT17" s="303"/>
      <c r="BU17" s="298"/>
      <c r="BV17" s="310"/>
    </row>
    <row r="18" spans="2:74" ht="35" customHeight="1">
      <c r="B18" s="195"/>
      <c r="C18" s="199"/>
      <c r="D18" s="200"/>
      <c r="E18" s="200"/>
      <c r="F18" s="200"/>
      <c r="G18" s="200"/>
      <c r="H18" s="200"/>
      <c r="I18" s="200"/>
      <c r="J18" s="200"/>
      <c r="K18" s="200"/>
      <c r="L18" s="200"/>
      <c r="M18" s="200"/>
      <c r="N18" s="200"/>
      <c r="O18" s="200"/>
      <c r="P18" s="200"/>
      <c r="Q18" s="200"/>
      <c r="R18" s="205"/>
      <c r="S18" s="200"/>
      <c r="T18" s="200"/>
      <c r="U18" s="200"/>
      <c r="V18" s="200"/>
      <c r="W18" s="200"/>
      <c r="X18" s="200"/>
      <c r="Y18" s="200"/>
      <c r="Z18" s="200"/>
      <c r="AA18" s="200"/>
      <c r="AB18" s="200"/>
      <c r="AC18" s="200"/>
      <c r="AD18" s="200"/>
      <c r="AE18" s="200"/>
      <c r="AF18" s="206"/>
      <c r="AG18" s="229"/>
      <c r="AH18" s="230"/>
      <c r="AI18" s="230"/>
      <c r="AJ18" s="231"/>
      <c r="AK18" s="201"/>
      <c r="AL18" s="202"/>
      <c r="AM18" s="202"/>
      <c r="AN18" s="202"/>
      <c r="AO18" s="202"/>
      <c r="AP18" s="202"/>
      <c r="AQ18" s="202"/>
      <c r="AR18" s="202"/>
      <c r="AS18" s="202"/>
      <c r="AT18" s="213"/>
      <c r="AU18" s="207"/>
      <c r="AV18" s="202"/>
      <c r="AW18" s="202"/>
      <c r="AX18" s="202"/>
      <c r="AY18" s="202"/>
      <c r="AZ18" s="213"/>
      <c r="BA18" s="207"/>
      <c r="BB18" s="202"/>
      <c r="BC18" s="202"/>
      <c r="BD18" s="202"/>
      <c r="BE18" s="202"/>
      <c r="BF18" s="208"/>
      <c r="BG18" s="286"/>
      <c r="BH18" s="287"/>
      <c r="BI18" s="287"/>
      <c r="BJ18" s="291"/>
      <c r="BK18" s="299"/>
      <c r="BL18" s="300"/>
      <c r="BM18" s="311"/>
      <c r="BN18" s="299"/>
      <c r="BO18" s="300"/>
      <c r="BP18" s="300"/>
      <c r="BQ18" s="304"/>
      <c r="BR18" s="300"/>
      <c r="BS18" s="300"/>
      <c r="BT18" s="304"/>
      <c r="BU18" s="300"/>
      <c r="BV18" s="311"/>
    </row>
    <row r="19" spans="2:74" ht="35" customHeight="1">
      <c r="B19" s="196"/>
      <c r="C19" s="201"/>
      <c r="D19" s="202"/>
      <c r="E19" s="202"/>
      <c r="F19" s="202"/>
      <c r="G19" s="202"/>
      <c r="H19" s="202"/>
      <c r="I19" s="202"/>
      <c r="J19" s="202"/>
      <c r="K19" s="202"/>
      <c r="L19" s="202"/>
      <c r="M19" s="202"/>
      <c r="N19" s="202"/>
      <c r="O19" s="202"/>
      <c r="P19" s="202"/>
      <c r="Q19" s="202"/>
      <c r="R19" s="207"/>
      <c r="S19" s="202"/>
      <c r="T19" s="202"/>
      <c r="U19" s="202"/>
      <c r="V19" s="202"/>
      <c r="W19" s="202"/>
      <c r="X19" s="202"/>
      <c r="Y19" s="202"/>
      <c r="Z19" s="202"/>
      <c r="AA19" s="202"/>
      <c r="AB19" s="202"/>
      <c r="AC19" s="202"/>
      <c r="AD19" s="202"/>
      <c r="AE19" s="202"/>
      <c r="AF19" s="208"/>
      <c r="AG19" s="232"/>
      <c r="AH19" s="233"/>
      <c r="AI19" s="233"/>
      <c r="AJ19" s="234"/>
      <c r="AK19" s="192" t="s">
        <v>55</v>
      </c>
      <c r="AL19" s="193"/>
      <c r="AM19" s="193"/>
      <c r="AN19" s="193"/>
      <c r="AO19" s="193"/>
      <c r="AP19" s="193"/>
      <c r="AQ19" s="193"/>
      <c r="AR19" s="193"/>
      <c r="AS19" s="193"/>
      <c r="AT19" s="193"/>
      <c r="AU19" s="104"/>
      <c r="AV19" s="104"/>
      <c r="AW19" s="104"/>
      <c r="AX19" s="104"/>
      <c r="AY19" s="104"/>
      <c r="AZ19" s="6" t="s">
        <v>42</v>
      </c>
      <c r="BA19" s="104"/>
      <c r="BB19" s="104"/>
      <c r="BC19" s="104"/>
      <c r="BD19" s="104"/>
      <c r="BE19" s="104"/>
      <c r="BF19" s="105"/>
      <c r="BG19" s="288"/>
      <c r="BH19" s="289"/>
      <c r="BI19" s="289"/>
      <c r="BJ19" s="292"/>
      <c r="BK19" s="301"/>
      <c r="BL19" s="302"/>
      <c r="BM19" s="312"/>
      <c r="BN19" s="301"/>
      <c r="BO19" s="302"/>
      <c r="BP19" s="302"/>
      <c r="BQ19" s="305"/>
      <c r="BR19" s="302"/>
      <c r="BS19" s="302"/>
      <c r="BT19" s="305"/>
      <c r="BU19" s="302"/>
      <c r="BV19" s="312"/>
    </row>
    <row r="20" spans="2:74" ht="18" customHeight="1"/>
    <row r="21" spans="2:74" s="5" customFormat="1" ht="45" customHeight="1">
      <c r="P21" s="69"/>
      <c r="Q21" s="69"/>
      <c r="R21" s="69"/>
      <c r="S21" s="69"/>
      <c r="AC21" s="238" t="s">
        <v>51</v>
      </c>
      <c r="AD21" s="239"/>
      <c r="AE21" s="239"/>
      <c r="AF21" s="239"/>
      <c r="AG21" s="245">
        <f>'【4】　補助金額等計算書（介護テクノロジー等）'!BA71</f>
        <v>0</v>
      </c>
      <c r="AH21" s="240"/>
      <c r="AI21" s="240"/>
      <c r="AJ21" s="240"/>
      <c r="AK21" s="240"/>
      <c r="AL21" s="240"/>
      <c r="AM21" s="240"/>
      <c r="AN21" s="240"/>
      <c r="AO21" s="240"/>
      <c r="AP21" s="238" t="s">
        <v>52</v>
      </c>
      <c r="AQ21" s="238"/>
      <c r="AR21" s="238"/>
      <c r="AS21" s="238"/>
      <c r="AT21" s="245">
        <f>'【4】　補助金額等計算書（介護テクノロジー等）'!BA72</f>
        <v>0</v>
      </c>
      <c r="AU21" s="240"/>
      <c r="AV21" s="240"/>
      <c r="AW21" s="240"/>
      <c r="AX21" s="240"/>
      <c r="AY21" s="240"/>
      <c r="AZ21" s="240"/>
      <c r="BA21" s="240"/>
      <c r="BB21" s="240"/>
      <c r="BC21" s="238" t="s">
        <v>54</v>
      </c>
      <c r="BD21" s="239"/>
      <c r="BE21" s="239"/>
      <c r="BF21" s="239"/>
      <c r="BG21" s="240">
        <f>SUMIF(BJ5:BJ19,"台",BG5:BI19)</f>
        <v>0</v>
      </c>
      <c r="BH21" s="240"/>
      <c r="BI21" s="240"/>
      <c r="BJ21" s="240"/>
      <c r="BK21" s="238" t="s">
        <v>53</v>
      </c>
      <c r="BL21" s="238"/>
      <c r="BM21" s="238"/>
      <c r="BN21" s="238"/>
      <c r="BO21" s="271">
        <f>ROUNDUP('【１】　基本事項'!H13/2,0)</f>
        <v>0</v>
      </c>
      <c r="BP21" s="272"/>
      <c r="BQ21" s="272"/>
      <c r="BR21" s="273"/>
    </row>
    <row r="22" spans="2:74" ht="18" customHeight="1"/>
    <row r="23" spans="2:74" ht="25" customHeight="1">
      <c r="B23" s="241" t="s">
        <v>254</v>
      </c>
      <c r="C23" s="241"/>
      <c r="D23" s="241"/>
      <c r="E23" s="241"/>
      <c r="F23" s="241"/>
      <c r="G23" s="241"/>
      <c r="H23" s="241"/>
      <c r="I23" s="241"/>
      <c r="J23" s="241"/>
      <c r="K23" s="241"/>
      <c r="L23" s="241"/>
      <c r="M23" s="241"/>
      <c r="N23" s="241"/>
      <c r="O23" s="241"/>
      <c r="P23" s="241"/>
      <c r="Q23" s="241"/>
      <c r="R23" s="241"/>
      <c r="S23" s="241"/>
      <c r="T23" s="241"/>
      <c r="U23" s="241"/>
      <c r="V23" s="241"/>
      <c r="W23" s="241"/>
      <c r="X23" s="241"/>
      <c r="Y23" s="241"/>
      <c r="Z23" s="241"/>
      <c r="AA23" s="241"/>
      <c r="AB23" s="241"/>
      <c r="AC23" s="241"/>
      <c r="AD23" s="241"/>
      <c r="AE23" s="241"/>
      <c r="AF23" s="241"/>
      <c r="AG23" s="241"/>
      <c r="AH23" s="241"/>
      <c r="AI23" s="241"/>
      <c r="AJ23" s="241"/>
      <c r="AK23" s="241"/>
      <c r="AL23" s="241"/>
      <c r="AM23" s="241"/>
      <c r="AN23" s="241"/>
      <c r="AO23" s="241"/>
      <c r="AP23" s="241"/>
      <c r="AQ23" s="241"/>
      <c r="AR23" s="241"/>
      <c r="AS23" s="241"/>
      <c r="AT23" s="241"/>
      <c r="AU23" s="241"/>
      <c r="AV23" s="241"/>
      <c r="AW23" s="241"/>
      <c r="AX23" s="241"/>
      <c r="AY23" s="241"/>
      <c r="AZ23" s="241"/>
      <c r="BA23" s="241"/>
      <c r="BB23" s="241"/>
      <c r="BC23" s="241"/>
      <c r="BD23" s="241"/>
      <c r="BE23" s="241"/>
      <c r="BF23" s="241"/>
      <c r="BG23" s="241"/>
      <c r="BH23" s="241"/>
      <c r="BI23" s="241"/>
      <c r="BJ23" s="241"/>
      <c r="BK23" s="241"/>
      <c r="BL23" s="241"/>
      <c r="BM23" s="241"/>
      <c r="BN23" s="241"/>
      <c r="BO23" s="241"/>
      <c r="BP23" s="241"/>
      <c r="BQ23" s="241"/>
      <c r="BR23" s="241"/>
      <c r="BS23" s="241"/>
      <c r="BT23" s="241"/>
      <c r="BU23" s="241"/>
      <c r="BV23" s="241"/>
    </row>
    <row r="24" spans="2:74" ht="25" customHeight="1">
      <c r="B24" s="4"/>
      <c r="C24" s="242" t="s">
        <v>2</v>
      </c>
      <c r="D24" s="243"/>
      <c r="E24" s="243"/>
      <c r="F24" s="243"/>
      <c r="G24" s="244"/>
      <c r="H24" s="242" t="s">
        <v>3</v>
      </c>
      <c r="I24" s="243"/>
      <c r="J24" s="243"/>
      <c r="K24" s="243"/>
      <c r="L24" s="243"/>
      <c r="M24" s="243"/>
      <c r="N24" s="243"/>
      <c r="O24" s="243"/>
      <c r="P24" s="243"/>
      <c r="Q24" s="243"/>
      <c r="R24" s="244"/>
      <c r="S24" s="242" t="s">
        <v>255</v>
      </c>
      <c r="T24" s="243"/>
      <c r="U24" s="243"/>
      <c r="V24" s="243"/>
      <c r="W24" s="243"/>
      <c r="X24" s="243"/>
      <c r="Y24" s="243"/>
      <c r="Z24" s="243"/>
      <c r="AA24" s="243"/>
      <c r="AB24" s="243"/>
      <c r="AC24" s="244"/>
      <c r="AD24" s="242" t="s">
        <v>256</v>
      </c>
      <c r="AE24" s="243"/>
      <c r="AF24" s="243"/>
      <c r="AG24" s="243"/>
      <c r="AH24" s="243"/>
      <c r="AI24" s="243"/>
      <c r="AJ24" s="243"/>
      <c r="AK24" s="243"/>
      <c r="AL24" s="243"/>
      <c r="AM24" s="243"/>
      <c r="AN24" s="244"/>
      <c r="AO24" s="242" t="s">
        <v>41</v>
      </c>
      <c r="AP24" s="243"/>
      <c r="AQ24" s="243"/>
      <c r="AR24" s="243"/>
      <c r="AS24" s="243"/>
      <c r="AT24" s="243"/>
      <c r="AU24" s="243"/>
      <c r="AV24" s="243"/>
      <c r="AW24" s="243"/>
      <c r="AX24" s="243"/>
      <c r="AY24" s="243"/>
      <c r="AZ24" s="243"/>
      <c r="BA24" s="243"/>
      <c r="BB24" s="243"/>
      <c r="BC24" s="243"/>
      <c r="BD24" s="243"/>
      <c r="BE24" s="243"/>
      <c r="BF24" s="243"/>
      <c r="BG24" s="243"/>
      <c r="BH24" s="243"/>
      <c r="BI24" s="243"/>
      <c r="BJ24" s="243"/>
      <c r="BK24" s="243"/>
      <c r="BL24" s="243"/>
      <c r="BM24" s="243"/>
      <c r="BN24" s="243"/>
      <c r="BO24" s="243"/>
      <c r="BP24" s="243"/>
      <c r="BQ24" s="243"/>
      <c r="BR24" s="243"/>
      <c r="BS24" s="243"/>
      <c r="BT24" s="243"/>
      <c r="BU24" s="243"/>
      <c r="BV24" s="244"/>
    </row>
    <row r="25" spans="2:74" ht="100" customHeight="1">
      <c r="B25" s="46">
        <v>1</v>
      </c>
      <c r="C25" s="246">
        <f>AG5</f>
        <v>0</v>
      </c>
      <c r="D25" s="247"/>
      <c r="E25" s="247"/>
      <c r="F25" s="247"/>
      <c r="G25" s="248"/>
      <c r="H25" s="246">
        <f>AK5</f>
        <v>0</v>
      </c>
      <c r="I25" s="247"/>
      <c r="J25" s="247"/>
      <c r="K25" s="247"/>
      <c r="L25" s="247"/>
      <c r="M25" s="247"/>
      <c r="N25" s="247"/>
      <c r="O25" s="247"/>
      <c r="P25" s="247"/>
      <c r="Q25" s="247"/>
      <c r="R25" s="248"/>
      <c r="S25" s="249"/>
      <c r="T25" s="250"/>
      <c r="U25" s="250"/>
      <c r="V25" s="250"/>
      <c r="W25" s="250"/>
      <c r="X25" s="250"/>
      <c r="Y25" s="250"/>
      <c r="Z25" s="250"/>
      <c r="AA25" s="250"/>
      <c r="AB25" s="250"/>
      <c r="AC25" s="251"/>
      <c r="AD25" s="249"/>
      <c r="AE25" s="250"/>
      <c r="AF25" s="250"/>
      <c r="AG25" s="250"/>
      <c r="AH25" s="250"/>
      <c r="AI25" s="250"/>
      <c r="AJ25" s="250"/>
      <c r="AK25" s="250"/>
      <c r="AL25" s="250"/>
      <c r="AM25" s="250"/>
      <c r="AN25" s="251"/>
      <c r="AO25" s="249"/>
      <c r="AP25" s="250"/>
      <c r="AQ25" s="250"/>
      <c r="AR25" s="250"/>
      <c r="AS25" s="250"/>
      <c r="AT25" s="250"/>
      <c r="AU25" s="250"/>
      <c r="AV25" s="250"/>
      <c r="AW25" s="250"/>
      <c r="AX25" s="250"/>
      <c r="AY25" s="250"/>
      <c r="AZ25" s="250"/>
      <c r="BA25" s="250"/>
      <c r="BB25" s="250"/>
      <c r="BC25" s="250"/>
      <c r="BD25" s="250"/>
      <c r="BE25" s="250"/>
      <c r="BF25" s="250"/>
      <c r="BG25" s="250"/>
      <c r="BH25" s="250"/>
      <c r="BI25" s="250"/>
      <c r="BJ25" s="250"/>
      <c r="BK25" s="250"/>
      <c r="BL25" s="250"/>
      <c r="BM25" s="250"/>
      <c r="BN25" s="250"/>
      <c r="BO25" s="250"/>
      <c r="BP25" s="250"/>
      <c r="BQ25" s="250"/>
      <c r="BR25" s="250"/>
      <c r="BS25" s="250"/>
      <c r="BT25" s="250"/>
      <c r="BU25" s="250"/>
      <c r="BV25" s="251"/>
    </row>
    <row r="26" spans="2:74" ht="100" customHeight="1">
      <c r="B26" s="46">
        <v>2</v>
      </c>
      <c r="C26" s="246">
        <f>AG8</f>
        <v>0</v>
      </c>
      <c r="D26" s="247"/>
      <c r="E26" s="247"/>
      <c r="F26" s="247"/>
      <c r="G26" s="248"/>
      <c r="H26" s="246">
        <f>AK8</f>
        <v>0</v>
      </c>
      <c r="I26" s="247"/>
      <c r="J26" s="247"/>
      <c r="K26" s="247"/>
      <c r="L26" s="247"/>
      <c r="M26" s="247"/>
      <c r="N26" s="247"/>
      <c r="O26" s="247"/>
      <c r="P26" s="247"/>
      <c r="Q26" s="247"/>
      <c r="R26" s="248"/>
      <c r="S26" s="249"/>
      <c r="T26" s="250"/>
      <c r="U26" s="250"/>
      <c r="V26" s="250"/>
      <c r="W26" s="250"/>
      <c r="X26" s="250"/>
      <c r="Y26" s="250"/>
      <c r="Z26" s="250"/>
      <c r="AA26" s="250"/>
      <c r="AB26" s="250"/>
      <c r="AC26" s="251"/>
      <c r="AD26" s="249"/>
      <c r="AE26" s="250"/>
      <c r="AF26" s="250"/>
      <c r="AG26" s="250"/>
      <c r="AH26" s="250"/>
      <c r="AI26" s="250"/>
      <c r="AJ26" s="250"/>
      <c r="AK26" s="250"/>
      <c r="AL26" s="250"/>
      <c r="AM26" s="250"/>
      <c r="AN26" s="251"/>
      <c r="AO26" s="249"/>
      <c r="AP26" s="250"/>
      <c r="AQ26" s="250"/>
      <c r="AR26" s="250"/>
      <c r="AS26" s="250"/>
      <c r="AT26" s="250"/>
      <c r="AU26" s="250"/>
      <c r="AV26" s="250"/>
      <c r="AW26" s="250"/>
      <c r="AX26" s="250"/>
      <c r="AY26" s="250"/>
      <c r="AZ26" s="250"/>
      <c r="BA26" s="250"/>
      <c r="BB26" s="250"/>
      <c r="BC26" s="250"/>
      <c r="BD26" s="250"/>
      <c r="BE26" s="250"/>
      <c r="BF26" s="250"/>
      <c r="BG26" s="250"/>
      <c r="BH26" s="250"/>
      <c r="BI26" s="250"/>
      <c r="BJ26" s="250"/>
      <c r="BK26" s="250"/>
      <c r="BL26" s="250"/>
      <c r="BM26" s="250"/>
      <c r="BN26" s="250"/>
      <c r="BO26" s="250"/>
      <c r="BP26" s="250"/>
      <c r="BQ26" s="250"/>
      <c r="BR26" s="250"/>
      <c r="BS26" s="250"/>
      <c r="BT26" s="250"/>
      <c r="BU26" s="250"/>
      <c r="BV26" s="251"/>
    </row>
    <row r="27" spans="2:74" ht="100" customHeight="1">
      <c r="B27" s="46">
        <v>3</v>
      </c>
      <c r="C27" s="246">
        <f>AG11</f>
        <v>0</v>
      </c>
      <c r="D27" s="247"/>
      <c r="E27" s="247"/>
      <c r="F27" s="247"/>
      <c r="G27" s="248"/>
      <c r="H27" s="246">
        <f>AK11</f>
        <v>0</v>
      </c>
      <c r="I27" s="247"/>
      <c r="J27" s="247"/>
      <c r="K27" s="247"/>
      <c r="L27" s="247"/>
      <c r="M27" s="247"/>
      <c r="N27" s="247"/>
      <c r="O27" s="247"/>
      <c r="P27" s="247"/>
      <c r="Q27" s="247"/>
      <c r="R27" s="248"/>
      <c r="S27" s="249"/>
      <c r="T27" s="250"/>
      <c r="U27" s="250"/>
      <c r="V27" s="250"/>
      <c r="W27" s="250"/>
      <c r="X27" s="250"/>
      <c r="Y27" s="250"/>
      <c r="Z27" s="250"/>
      <c r="AA27" s="250"/>
      <c r="AB27" s="250"/>
      <c r="AC27" s="251"/>
      <c r="AD27" s="249"/>
      <c r="AE27" s="250"/>
      <c r="AF27" s="250"/>
      <c r="AG27" s="250"/>
      <c r="AH27" s="250"/>
      <c r="AI27" s="250"/>
      <c r="AJ27" s="250"/>
      <c r="AK27" s="250"/>
      <c r="AL27" s="250"/>
      <c r="AM27" s="250"/>
      <c r="AN27" s="251"/>
      <c r="AO27" s="249"/>
      <c r="AP27" s="250"/>
      <c r="AQ27" s="250"/>
      <c r="AR27" s="250"/>
      <c r="AS27" s="250"/>
      <c r="AT27" s="250"/>
      <c r="AU27" s="250"/>
      <c r="AV27" s="250"/>
      <c r="AW27" s="250"/>
      <c r="AX27" s="250"/>
      <c r="AY27" s="250"/>
      <c r="AZ27" s="250"/>
      <c r="BA27" s="250"/>
      <c r="BB27" s="250"/>
      <c r="BC27" s="250"/>
      <c r="BD27" s="250"/>
      <c r="BE27" s="250"/>
      <c r="BF27" s="250"/>
      <c r="BG27" s="250"/>
      <c r="BH27" s="250"/>
      <c r="BI27" s="250"/>
      <c r="BJ27" s="250"/>
      <c r="BK27" s="250"/>
      <c r="BL27" s="250"/>
      <c r="BM27" s="250"/>
      <c r="BN27" s="250"/>
      <c r="BO27" s="250"/>
      <c r="BP27" s="250"/>
      <c r="BQ27" s="250"/>
      <c r="BR27" s="250"/>
      <c r="BS27" s="250"/>
      <c r="BT27" s="250"/>
      <c r="BU27" s="250"/>
      <c r="BV27" s="251"/>
    </row>
    <row r="28" spans="2:74" ht="100" customHeight="1">
      <c r="B28" s="46">
        <v>4</v>
      </c>
      <c r="C28" s="246">
        <f>AG14</f>
        <v>0</v>
      </c>
      <c r="D28" s="247"/>
      <c r="E28" s="247"/>
      <c r="F28" s="247"/>
      <c r="G28" s="248"/>
      <c r="H28" s="246">
        <f>AK14</f>
        <v>0</v>
      </c>
      <c r="I28" s="247"/>
      <c r="J28" s="247"/>
      <c r="K28" s="247"/>
      <c r="L28" s="247"/>
      <c r="M28" s="247"/>
      <c r="N28" s="247"/>
      <c r="O28" s="247"/>
      <c r="P28" s="247"/>
      <c r="Q28" s="247"/>
      <c r="R28" s="248"/>
      <c r="S28" s="249"/>
      <c r="T28" s="250"/>
      <c r="U28" s="250"/>
      <c r="V28" s="250"/>
      <c r="W28" s="250"/>
      <c r="X28" s="250"/>
      <c r="Y28" s="250"/>
      <c r="Z28" s="250"/>
      <c r="AA28" s="250"/>
      <c r="AB28" s="250"/>
      <c r="AC28" s="251"/>
      <c r="AD28" s="249"/>
      <c r="AE28" s="250"/>
      <c r="AF28" s="250"/>
      <c r="AG28" s="250"/>
      <c r="AH28" s="250"/>
      <c r="AI28" s="250"/>
      <c r="AJ28" s="250"/>
      <c r="AK28" s="250"/>
      <c r="AL28" s="250"/>
      <c r="AM28" s="250"/>
      <c r="AN28" s="251"/>
      <c r="AO28" s="249"/>
      <c r="AP28" s="250"/>
      <c r="AQ28" s="250"/>
      <c r="AR28" s="250"/>
      <c r="AS28" s="250"/>
      <c r="AT28" s="250"/>
      <c r="AU28" s="250"/>
      <c r="AV28" s="250"/>
      <c r="AW28" s="250"/>
      <c r="AX28" s="250"/>
      <c r="AY28" s="250"/>
      <c r="AZ28" s="250"/>
      <c r="BA28" s="250"/>
      <c r="BB28" s="250"/>
      <c r="BC28" s="250"/>
      <c r="BD28" s="250"/>
      <c r="BE28" s="250"/>
      <c r="BF28" s="250"/>
      <c r="BG28" s="250"/>
      <c r="BH28" s="250"/>
      <c r="BI28" s="250"/>
      <c r="BJ28" s="250"/>
      <c r="BK28" s="250"/>
      <c r="BL28" s="250"/>
      <c r="BM28" s="250"/>
      <c r="BN28" s="250"/>
      <c r="BO28" s="250"/>
      <c r="BP28" s="250"/>
      <c r="BQ28" s="250"/>
      <c r="BR28" s="250"/>
      <c r="BS28" s="250"/>
      <c r="BT28" s="250"/>
      <c r="BU28" s="250"/>
      <c r="BV28" s="251"/>
    </row>
    <row r="29" spans="2:74" ht="100" customHeight="1">
      <c r="B29" s="46">
        <v>5</v>
      </c>
      <c r="C29" s="246">
        <f>AG17</f>
        <v>0</v>
      </c>
      <c r="D29" s="247"/>
      <c r="E29" s="247"/>
      <c r="F29" s="247"/>
      <c r="G29" s="248"/>
      <c r="H29" s="246">
        <f>AK17</f>
        <v>0</v>
      </c>
      <c r="I29" s="247"/>
      <c r="J29" s="247"/>
      <c r="K29" s="247"/>
      <c r="L29" s="247"/>
      <c r="M29" s="247"/>
      <c r="N29" s="247"/>
      <c r="O29" s="247"/>
      <c r="P29" s="247"/>
      <c r="Q29" s="247"/>
      <c r="R29" s="248"/>
      <c r="S29" s="249"/>
      <c r="T29" s="250"/>
      <c r="U29" s="250"/>
      <c r="V29" s="250"/>
      <c r="W29" s="250"/>
      <c r="X29" s="250"/>
      <c r="Y29" s="250"/>
      <c r="Z29" s="250"/>
      <c r="AA29" s="250"/>
      <c r="AB29" s="250"/>
      <c r="AC29" s="251"/>
      <c r="AD29" s="249"/>
      <c r="AE29" s="250"/>
      <c r="AF29" s="250"/>
      <c r="AG29" s="250"/>
      <c r="AH29" s="250"/>
      <c r="AI29" s="250"/>
      <c r="AJ29" s="250"/>
      <c r="AK29" s="250"/>
      <c r="AL29" s="250"/>
      <c r="AM29" s="250"/>
      <c r="AN29" s="251"/>
      <c r="AO29" s="249"/>
      <c r="AP29" s="250"/>
      <c r="AQ29" s="250"/>
      <c r="AR29" s="250"/>
      <c r="AS29" s="250"/>
      <c r="AT29" s="250"/>
      <c r="AU29" s="250"/>
      <c r="AV29" s="250"/>
      <c r="AW29" s="250"/>
      <c r="AX29" s="250"/>
      <c r="AY29" s="250"/>
      <c r="AZ29" s="250"/>
      <c r="BA29" s="250"/>
      <c r="BB29" s="250"/>
      <c r="BC29" s="250"/>
      <c r="BD29" s="250"/>
      <c r="BE29" s="250"/>
      <c r="BF29" s="250"/>
      <c r="BG29" s="250"/>
      <c r="BH29" s="250"/>
      <c r="BI29" s="250"/>
      <c r="BJ29" s="250"/>
      <c r="BK29" s="250"/>
      <c r="BL29" s="250"/>
      <c r="BM29" s="250"/>
      <c r="BN29" s="250"/>
      <c r="BO29" s="250"/>
      <c r="BP29" s="250"/>
      <c r="BQ29" s="250"/>
      <c r="BR29" s="250"/>
      <c r="BS29" s="250"/>
      <c r="BT29" s="250"/>
      <c r="BU29" s="250"/>
      <c r="BV29" s="251"/>
    </row>
    <row r="30" spans="2:74" ht="17" customHeight="1"/>
    <row r="31" spans="2:74" ht="25" customHeight="1">
      <c r="B31" s="1" t="s">
        <v>248</v>
      </c>
    </row>
    <row r="32" spans="2:74" ht="48" customHeight="1">
      <c r="C32" s="256" t="s">
        <v>320</v>
      </c>
      <c r="D32" s="256"/>
      <c r="E32" s="256"/>
      <c r="F32" s="256"/>
      <c r="G32" s="256"/>
      <c r="H32" s="256"/>
      <c r="I32" s="256"/>
      <c r="J32" s="256"/>
      <c r="K32" s="256"/>
      <c r="L32" s="256"/>
      <c r="M32" s="256"/>
      <c r="N32" s="256"/>
      <c r="O32" s="256"/>
      <c r="P32" s="256"/>
      <c r="Q32" s="256"/>
      <c r="R32" s="256"/>
      <c r="S32" s="256"/>
      <c r="T32" s="256"/>
      <c r="U32" s="256"/>
      <c r="V32" s="256"/>
      <c r="W32" s="256"/>
      <c r="X32" s="256"/>
      <c r="Y32" s="256"/>
      <c r="Z32" s="256"/>
      <c r="AA32" s="256"/>
      <c r="AB32" s="256"/>
      <c r="AC32" s="256"/>
      <c r="AD32" s="256"/>
      <c r="AE32" s="256"/>
      <c r="AF32" s="256"/>
      <c r="AG32" s="256"/>
      <c r="AH32" s="256"/>
      <c r="AI32" s="256"/>
      <c r="AJ32" s="256"/>
      <c r="AK32" s="256"/>
      <c r="AL32" s="256"/>
      <c r="AM32" s="256"/>
      <c r="AN32" s="256"/>
      <c r="AO32" s="256"/>
      <c r="AP32" s="256"/>
      <c r="AQ32" s="256"/>
      <c r="AR32" s="256"/>
      <c r="AS32" s="256"/>
      <c r="AT32" s="256"/>
      <c r="AU32" s="256"/>
      <c r="AV32" s="256"/>
      <c r="AW32" s="256"/>
      <c r="AX32" s="256"/>
      <c r="AY32" s="256"/>
      <c r="AZ32" s="256"/>
      <c r="BA32" s="256"/>
      <c r="BB32" s="256"/>
      <c r="BC32" s="256"/>
      <c r="BD32" s="256"/>
      <c r="BE32" s="256"/>
      <c r="BF32" s="256"/>
      <c r="BG32" s="256"/>
      <c r="BH32" s="256"/>
      <c r="BI32" s="256"/>
      <c r="BJ32" s="256"/>
      <c r="BK32" s="256"/>
      <c r="BL32" s="256"/>
      <c r="BM32" s="256"/>
      <c r="BN32" s="256"/>
      <c r="BO32" s="256"/>
      <c r="BP32" s="256"/>
      <c r="BQ32" s="256"/>
      <c r="BR32" s="256"/>
      <c r="BS32" s="256"/>
      <c r="BT32" s="256"/>
      <c r="BU32" s="256"/>
      <c r="BV32" s="256"/>
    </row>
    <row r="33" spans="2:74" s="64" customFormat="1" ht="17" customHeight="1">
      <c r="C33" s="257" t="s">
        <v>321</v>
      </c>
      <c r="D33" s="257"/>
      <c r="E33" s="257"/>
      <c r="F33" s="257"/>
      <c r="G33" s="257"/>
      <c r="H33" s="257"/>
      <c r="I33" s="257"/>
      <c r="J33" s="257"/>
      <c r="K33" s="257"/>
      <c r="L33" s="257"/>
      <c r="M33" s="257"/>
      <c r="N33" s="257"/>
      <c r="O33" s="257"/>
      <c r="P33" s="257"/>
      <c r="Q33" s="257"/>
      <c r="R33" s="257"/>
      <c r="S33" s="257"/>
      <c r="T33" s="257"/>
      <c r="U33" s="257"/>
      <c r="V33" s="257"/>
      <c r="W33" s="257"/>
      <c r="X33" s="257"/>
      <c r="Y33" s="257"/>
      <c r="Z33" s="257"/>
      <c r="AA33" s="257"/>
      <c r="AB33" s="257"/>
      <c r="AC33" s="103" t="s">
        <v>319</v>
      </c>
      <c r="AD33" s="65"/>
      <c r="AG33" s="65"/>
      <c r="AH33" s="65"/>
      <c r="AI33" s="65"/>
      <c r="AJ33" s="65"/>
      <c r="AK33" s="65"/>
      <c r="AL33" s="65"/>
      <c r="AM33" s="65"/>
      <c r="AN33" s="65"/>
      <c r="AO33" s="65"/>
      <c r="AP33" s="65"/>
      <c r="AQ33" s="65"/>
      <c r="AR33" s="65"/>
      <c r="AS33" s="65"/>
      <c r="AT33" s="65"/>
      <c r="AU33" s="65"/>
      <c r="AV33" s="65"/>
      <c r="AW33" s="65"/>
      <c r="AX33" s="65"/>
      <c r="AY33" s="65"/>
      <c r="AZ33" s="65"/>
      <c r="BA33" s="65"/>
      <c r="BB33" s="65"/>
      <c r="BC33" s="65"/>
      <c r="BD33" s="65"/>
      <c r="BE33" s="65"/>
      <c r="BF33" s="65"/>
      <c r="BG33" s="65"/>
      <c r="BH33" s="65"/>
      <c r="BI33" s="65"/>
      <c r="BJ33" s="65"/>
      <c r="BK33" s="65"/>
      <c r="BL33" s="65"/>
      <c r="BM33" s="65"/>
      <c r="BN33" s="65"/>
      <c r="BO33" s="65"/>
      <c r="BP33" s="65"/>
      <c r="BQ33" s="65"/>
      <c r="BR33" s="65"/>
      <c r="BS33" s="65"/>
      <c r="BT33" s="65"/>
      <c r="BU33" s="65"/>
      <c r="BV33" s="65"/>
    </row>
    <row r="34" spans="2:74" ht="25" customHeight="1">
      <c r="B34" s="242" t="s">
        <v>38</v>
      </c>
      <c r="C34" s="243"/>
      <c r="D34" s="243"/>
      <c r="E34" s="243"/>
      <c r="F34" s="243"/>
      <c r="G34" s="243"/>
      <c r="H34" s="243"/>
      <c r="I34" s="252" t="s">
        <v>39</v>
      </c>
      <c r="J34" s="243"/>
      <c r="K34" s="243"/>
      <c r="L34" s="243"/>
      <c r="M34" s="243"/>
      <c r="N34" s="243"/>
      <c r="O34" s="243"/>
      <c r="P34" s="243"/>
      <c r="Q34" s="243"/>
      <c r="R34" s="243"/>
      <c r="S34" s="243"/>
      <c r="T34" s="243"/>
      <c r="U34" s="243"/>
      <c r="V34" s="243"/>
      <c r="W34" s="252" t="s">
        <v>257</v>
      </c>
      <c r="X34" s="243"/>
      <c r="Y34" s="243"/>
      <c r="Z34" s="243"/>
      <c r="AA34" s="243"/>
      <c r="AB34" s="243"/>
      <c r="AC34" s="243"/>
      <c r="AD34" s="243"/>
      <c r="AE34" s="243"/>
      <c r="AF34" s="243"/>
      <c r="AG34" s="243"/>
      <c r="AH34" s="243"/>
      <c r="AI34" s="243"/>
      <c r="AJ34" s="243"/>
      <c r="AK34" s="243"/>
      <c r="AL34" s="243"/>
      <c r="AM34" s="243"/>
      <c r="AN34" s="243"/>
      <c r="AO34" s="243"/>
      <c r="AP34" s="243"/>
      <c r="AQ34" s="243"/>
      <c r="AR34" s="243"/>
      <c r="AS34" s="243"/>
      <c r="AT34" s="243"/>
      <c r="AU34" s="243"/>
      <c r="AV34" s="243"/>
      <c r="AW34" s="243"/>
      <c r="AX34" s="243"/>
      <c r="AY34" s="243"/>
      <c r="AZ34" s="243"/>
      <c r="BA34" s="243"/>
      <c r="BB34" s="243"/>
      <c r="BC34" s="243"/>
      <c r="BD34" s="243"/>
      <c r="BE34" s="243"/>
      <c r="BF34" s="243"/>
      <c r="BG34" s="243"/>
      <c r="BH34" s="243"/>
      <c r="BI34" s="243"/>
      <c r="BJ34" s="243"/>
      <c r="BK34" s="243"/>
      <c r="BL34" s="243"/>
      <c r="BM34" s="243"/>
      <c r="BN34" s="243"/>
      <c r="BO34" s="243"/>
      <c r="BP34" s="243"/>
      <c r="BQ34" s="243"/>
      <c r="BR34" s="243"/>
      <c r="BS34" s="243"/>
      <c r="BT34" s="243"/>
      <c r="BU34" s="243"/>
      <c r="BV34" s="244"/>
    </row>
    <row r="35" spans="2:74" ht="60" customHeight="1">
      <c r="B35" s="253" t="s">
        <v>308</v>
      </c>
      <c r="C35" s="254"/>
      <c r="D35" s="254"/>
      <c r="E35" s="254"/>
      <c r="F35" s="254"/>
      <c r="G35" s="254"/>
      <c r="H35" s="254"/>
      <c r="I35" s="255"/>
      <c r="J35" s="250"/>
      <c r="K35" s="250"/>
      <c r="L35" s="250"/>
      <c r="M35" s="250"/>
      <c r="N35" s="250"/>
      <c r="O35" s="250"/>
      <c r="P35" s="250"/>
      <c r="Q35" s="250"/>
      <c r="R35" s="250"/>
      <c r="S35" s="250"/>
      <c r="T35" s="250"/>
      <c r="U35" s="250"/>
      <c r="V35" s="250"/>
      <c r="W35" s="255"/>
      <c r="X35" s="250"/>
      <c r="Y35" s="250"/>
      <c r="Z35" s="250"/>
      <c r="AA35" s="250"/>
      <c r="AB35" s="250"/>
      <c r="AC35" s="250"/>
      <c r="AD35" s="250"/>
      <c r="AE35" s="250"/>
      <c r="AF35" s="250"/>
      <c r="AG35" s="250"/>
      <c r="AH35" s="250"/>
      <c r="AI35" s="250"/>
      <c r="AJ35" s="250"/>
      <c r="AK35" s="250"/>
      <c r="AL35" s="250"/>
      <c r="AM35" s="250"/>
      <c r="AN35" s="250"/>
      <c r="AO35" s="250"/>
      <c r="AP35" s="250"/>
      <c r="AQ35" s="250"/>
      <c r="AR35" s="250"/>
      <c r="AS35" s="250"/>
      <c r="AT35" s="250"/>
      <c r="AU35" s="250"/>
      <c r="AV35" s="250"/>
      <c r="AW35" s="250"/>
      <c r="AX35" s="250"/>
      <c r="AY35" s="250"/>
      <c r="AZ35" s="250"/>
      <c r="BA35" s="250"/>
      <c r="BB35" s="250"/>
      <c r="BC35" s="250"/>
      <c r="BD35" s="250"/>
      <c r="BE35" s="250"/>
      <c r="BF35" s="250"/>
      <c r="BG35" s="250"/>
      <c r="BH35" s="250"/>
      <c r="BI35" s="250"/>
      <c r="BJ35" s="250"/>
      <c r="BK35" s="250"/>
      <c r="BL35" s="250"/>
      <c r="BM35" s="250"/>
      <c r="BN35" s="250"/>
      <c r="BO35" s="250"/>
      <c r="BP35" s="250"/>
      <c r="BQ35" s="250"/>
      <c r="BR35" s="250"/>
      <c r="BS35" s="250"/>
      <c r="BT35" s="250"/>
      <c r="BU35" s="250"/>
      <c r="BV35" s="251"/>
    </row>
    <row r="36" spans="2:74" ht="60" customHeight="1">
      <c r="B36" s="253" t="s">
        <v>309</v>
      </c>
      <c r="C36" s="254"/>
      <c r="D36" s="254"/>
      <c r="E36" s="254"/>
      <c r="F36" s="254"/>
      <c r="G36" s="254"/>
      <c r="H36" s="254"/>
      <c r="I36" s="255"/>
      <c r="J36" s="250"/>
      <c r="K36" s="250"/>
      <c r="L36" s="250"/>
      <c r="M36" s="250"/>
      <c r="N36" s="250"/>
      <c r="O36" s="250"/>
      <c r="P36" s="250"/>
      <c r="Q36" s="250"/>
      <c r="R36" s="250"/>
      <c r="S36" s="250"/>
      <c r="T36" s="250"/>
      <c r="U36" s="250"/>
      <c r="V36" s="250"/>
      <c r="W36" s="255"/>
      <c r="X36" s="250"/>
      <c r="Y36" s="250"/>
      <c r="Z36" s="250"/>
      <c r="AA36" s="250"/>
      <c r="AB36" s="250"/>
      <c r="AC36" s="250"/>
      <c r="AD36" s="250"/>
      <c r="AE36" s="250"/>
      <c r="AF36" s="250"/>
      <c r="AG36" s="250"/>
      <c r="AH36" s="250"/>
      <c r="AI36" s="250"/>
      <c r="AJ36" s="250"/>
      <c r="AK36" s="250"/>
      <c r="AL36" s="250"/>
      <c r="AM36" s="250"/>
      <c r="AN36" s="250"/>
      <c r="AO36" s="250"/>
      <c r="AP36" s="250"/>
      <c r="AQ36" s="250"/>
      <c r="AR36" s="250"/>
      <c r="AS36" s="250"/>
      <c r="AT36" s="250"/>
      <c r="AU36" s="250"/>
      <c r="AV36" s="250"/>
      <c r="AW36" s="250"/>
      <c r="AX36" s="250"/>
      <c r="AY36" s="250"/>
      <c r="AZ36" s="250"/>
      <c r="BA36" s="250"/>
      <c r="BB36" s="250"/>
      <c r="BC36" s="250"/>
      <c r="BD36" s="250"/>
      <c r="BE36" s="250"/>
      <c r="BF36" s="250"/>
      <c r="BG36" s="250"/>
      <c r="BH36" s="250"/>
      <c r="BI36" s="250"/>
      <c r="BJ36" s="250"/>
      <c r="BK36" s="250"/>
      <c r="BL36" s="250"/>
      <c r="BM36" s="250"/>
      <c r="BN36" s="250"/>
      <c r="BO36" s="250"/>
      <c r="BP36" s="250"/>
      <c r="BQ36" s="250"/>
      <c r="BR36" s="250"/>
      <c r="BS36" s="250"/>
      <c r="BT36" s="250"/>
      <c r="BU36" s="250"/>
      <c r="BV36" s="251"/>
    </row>
    <row r="37" spans="2:74" ht="60" customHeight="1">
      <c r="B37" s="253" t="s">
        <v>310</v>
      </c>
      <c r="C37" s="254"/>
      <c r="D37" s="254"/>
      <c r="E37" s="254"/>
      <c r="F37" s="254"/>
      <c r="G37" s="254"/>
      <c r="H37" s="254"/>
      <c r="I37" s="255"/>
      <c r="J37" s="250"/>
      <c r="K37" s="250"/>
      <c r="L37" s="250"/>
      <c r="M37" s="250"/>
      <c r="N37" s="250"/>
      <c r="O37" s="250"/>
      <c r="P37" s="250"/>
      <c r="Q37" s="250"/>
      <c r="R37" s="250"/>
      <c r="S37" s="250"/>
      <c r="T37" s="250"/>
      <c r="U37" s="250"/>
      <c r="V37" s="250"/>
      <c r="W37" s="255"/>
      <c r="X37" s="250"/>
      <c r="Y37" s="250"/>
      <c r="Z37" s="250"/>
      <c r="AA37" s="250"/>
      <c r="AB37" s="250"/>
      <c r="AC37" s="250"/>
      <c r="AD37" s="250"/>
      <c r="AE37" s="250"/>
      <c r="AF37" s="250"/>
      <c r="AG37" s="250"/>
      <c r="AH37" s="250"/>
      <c r="AI37" s="250"/>
      <c r="AJ37" s="250"/>
      <c r="AK37" s="250"/>
      <c r="AL37" s="250"/>
      <c r="AM37" s="250"/>
      <c r="AN37" s="250"/>
      <c r="AO37" s="250"/>
      <c r="AP37" s="250"/>
      <c r="AQ37" s="250"/>
      <c r="AR37" s="250"/>
      <c r="AS37" s="250"/>
      <c r="AT37" s="250"/>
      <c r="AU37" s="250"/>
      <c r="AV37" s="250"/>
      <c r="AW37" s="250"/>
      <c r="AX37" s="250"/>
      <c r="AY37" s="250"/>
      <c r="AZ37" s="250"/>
      <c r="BA37" s="250"/>
      <c r="BB37" s="250"/>
      <c r="BC37" s="250"/>
      <c r="BD37" s="250"/>
      <c r="BE37" s="250"/>
      <c r="BF37" s="250"/>
      <c r="BG37" s="250"/>
      <c r="BH37" s="250"/>
      <c r="BI37" s="250"/>
      <c r="BJ37" s="250"/>
      <c r="BK37" s="250"/>
      <c r="BL37" s="250"/>
      <c r="BM37" s="250"/>
      <c r="BN37" s="250"/>
      <c r="BO37" s="250"/>
      <c r="BP37" s="250"/>
      <c r="BQ37" s="250"/>
      <c r="BR37" s="250"/>
      <c r="BS37" s="250"/>
      <c r="BT37" s="250"/>
      <c r="BU37" s="250"/>
      <c r="BV37" s="251"/>
    </row>
    <row r="38" spans="2:74" ht="60" customHeight="1">
      <c r="B38" s="253" t="s">
        <v>311</v>
      </c>
      <c r="C38" s="254"/>
      <c r="D38" s="254"/>
      <c r="E38" s="254"/>
      <c r="F38" s="254"/>
      <c r="G38" s="254"/>
      <c r="H38" s="254"/>
      <c r="I38" s="255"/>
      <c r="J38" s="250"/>
      <c r="K38" s="250"/>
      <c r="L38" s="250"/>
      <c r="M38" s="250"/>
      <c r="N38" s="250"/>
      <c r="O38" s="250"/>
      <c r="P38" s="250"/>
      <c r="Q38" s="250"/>
      <c r="R38" s="250"/>
      <c r="S38" s="250"/>
      <c r="T38" s="250"/>
      <c r="U38" s="250"/>
      <c r="V38" s="250"/>
      <c r="W38" s="255"/>
      <c r="X38" s="250"/>
      <c r="Y38" s="250"/>
      <c r="Z38" s="250"/>
      <c r="AA38" s="250"/>
      <c r="AB38" s="250"/>
      <c r="AC38" s="250"/>
      <c r="AD38" s="250"/>
      <c r="AE38" s="250"/>
      <c r="AF38" s="250"/>
      <c r="AG38" s="250"/>
      <c r="AH38" s="250"/>
      <c r="AI38" s="250"/>
      <c r="AJ38" s="250"/>
      <c r="AK38" s="250"/>
      <c r="AL38" s="250"/>
      <c r="AM38" s="250"/>
      <c r="AN38" s="250"/>
      <c r="AO38" s="250"/>
      <c r="AP38" s="250"/>
      <c r="AQ38" s="250"/>
      <c r="AR38" s="250"/>
      <c r="AS38" s="250"/>
      <c r="AT38" s="250"/>
      <c r="AU38" s="250"/>
      <c r="AV38" s="250"/>
      <c r="AW38" s="250"/>
      <c r="AX38" s="250"/>
      <c r="AY38" s="250"/>
      <c r="AZ38" s="250"/>
      <c r="BA38" s="250"/>
      <c r="BB38" s="250"/>
      <c r="BC38" s="250"/>
      <c r="BD38" s="250"/>
      <c r="BE38" s="250"/>
      <c r="BF38" s="250"/>
      <c r="BG38" s="250"/>
      <c r="BH38" s="250"/>
      <c r="BI38" s="250"/>
      <c r="BJ38" s="250"/>
      <c r="BK38" s="250"/>
      <c r="BL38" s="250"/>
      <c r="BM38" s="250"/>
      <c r="BN38" s="250"/>
      <c r="BO38" s="250"/>
      <c r="BP38" s="250"/>
      <c r="BQ38" s="250"/>
      <c r="BR38" s="250"/>
      <c r="BS38" s="250"/>
      <c r="BT38" s="250"/>
      <c r="BU38" s="250"/>
      <c r="BV38" s="251"/>
    </row>
    <row r="39" spans="2:74" ht="18" customHeight="1"/>
    <row r="40" spans="2:74" ht="25" customHeight="1">
      <c r="B40" s="1" t="s">
        <v>249</v>
      </c>
    </row>
    <row r="41" spans="2:74" ht="25" customHeight="1">
      <c r="B41" s="258" t="s">
        <v>326</v>
      </c>
      <c r="C41" s="258"/>
      <c r="D41" s="258"/>
      <c r="E41" s="258"/>
      <c r="F41" s="258"/>
      <c r="G41" s="258"/>
      <c r="H41" s="258"/>
      <c r="I41" s="258"/>
      <c r="J41" s="258"/>
      <c r="K41" s="258"/>
      <c r="L41" s="258"/>
      <c r="M41" s="258"/>
      <c r="N41" s="258"/>
      <c r="O41" s="258"/>
      <c r="P41" s="258"/>
      <c r="Q41" s="258"/>
      <c r="R41" s="258"/>
      <c r="S41" s="258"/>
      <c r="T41" s="258"/>
      <c r="U41" s="258"/>
      <c r="V41" s="258"/>
      <c r="W41" s="258"/>
      <c r="X41" s="258"/>
      <c r="Y41" s="258"/>
      <c r="Z41" s="258"/>
      <c r="AA41" s="258"/>
      <c r="AB41" s="258"/>
      <c r="AC41" s="258"/>
      <c r="AD41" s="258"/>
      <c r="AE41" s="258"/>
      <c r="AF41" s="258"/>
      <c r="AG41" s="258"/>
      <c r="AH41" s="258"/>
      <c r="AI41" s="258"/>
      <c r="AJ41" s="258"/>
      <c r="AK41" s="258"/>
      <c r="AL41" s="258"/>
      <c r="AM41" s="258"/>
      <c r="AN41" s="258"/>
      <c r="AO41" s="258"/>
      <c r="AP41" s="258"/>
      <c r="AQ41" s="258"/>
      <c r="AR41" s="220" t="s">
        <v>40</v>
      </c>
      <c r="AS41" s="215"/>
      <c r="AT41" s="215"/>
      <c r="AU41" s="215"/>
      <c r="AV41" s="215"/>
      <c r="AW41" s="215"/>
      <c r="AX41" s="215"/>
      <c r="AY41" s="215"/>
      <c r="AZ41" s="215"/>
      <c r="BA41" s="215"/>
      <c r="BB41" s="215"/>
      <c r="BC41" s="215"/>
      <c r="BD41" s="215"/>
      <c r="BE41" s="215"/>
      <c r="BF41" s="215"/>
      <c r="BG41" s="215"/>
      <c r="BH41" s="215"/>
      <c r="BI41" s="215"/>
      <c r="BJ41" s="215"/>
      <c r="BK41" s="215"/>
      <c r="BL41" s="215"/>
      <c r="BM41" s="215"/>
      <c r="BN41" s="215"/>
      <c r="BO41" s="215"/>
      <c r="BP41" s="215"/>
      <c r="BQ41" s="215"/>
      <c r="BR41" s="215"/>
      <c r="BS41" s="215"/>
      <c r="BT41" s="215"/>
      <c r="BU41" s="215"/>
      <c r="BV41" s="216"/>
    </row>
    <row r="42" spans="2:74" ht="25" customHeight="1">
      <c r="B42" s="258" t="s">
        <v>43</v>
      </c>
      <c r="C42" s="258"/>
      <c r="D42" s="258"/>
      <c r="E42" s="258"/>
      <c r="F42" s="258"/>
      <c r="G42" s="258" t="s">
        <v>37</v>
      </c>
      <c r="H42" s="258"/>
      <c r="I42" s="258"/>
      <c r="J42" s="258"/>
      <c r="K42" s="258"/>
      <c r="L42" s="258"/>
      <c r="M42" s="258"/>
      <c r="N42" s="258"/>
      <c r="O42" s="258"/>
      <c r="P42" s="258"/>
      <c r="Q42" s="258"/>
      <c r="R42" s="258"/>
      <c r="S42" s="258"/>
      <c r="T42" s="258"/>
      <c r="U42" s="258"/>
      <c r="V42" s="258"/>
      <c r="W42" s="258"/>
      <c r="X42" s="258"/>
      <c r="Y42" s="258"/>
      <c r="Z42" s="262" t="s">
        <v>35</v>
      </c>
      <c r="AA42" s="263"/>
      <c r="AB42" s="263"/>
      <c r="AC42" s="263"/>
      <c r="AD42" s="263"/>
      <c r="AE42" s="263"/>
      <c r="AF42" s="263"/>
      <c r="AG42" s="263"/>
      <c r="AH42" s="263"/>
      <c r="AI42" s="263" t="s">
        <v>36</v>
      </c>
      <c r="AJ42" s="263"/>
      <c r="AK42" s="263"/>
      <c r="AL42" s="263"/>
      <c r="AM42" s="263"/>
      <c r="AN42" s="263"/>
      <c r="AO42" s="263"/>
      <c r="AP42" s="263"/>
      <c r="AQ42" s="264"/>
      <c r="AR42" s="259"/>
      <c r="AS42" s="260"/>
      <c r="AT42" s="260"/>
      <c r="AU42" s="260"/>
      <c r="AV42" s="260"/>
      <c r="AW42" s="260"/>
      <c r="AX42" s="260"/>
      <c r="AY42" s="260"/>
      <c r="AZ42" s="260"/>
      <c r="BA42" s="260"/>
      <c r="BB42" s="260"/>
      <c r="BC42" s="260"/>
      <c r="BD42" s="260"/>
      <c r="BE42" s="260"/>
      <c r="BF42" s="260"/>
      <c r="BG42" s="260"/>
      <c r="BH42" s="260"/>
      <c r="BI42" s="260"/>
      <c r="BJ42" s="260"/>
      <c r="BK42" s="260"/>
      <c r="BL42" s="260"/>
      <c r="BM42" s="260"/>
      <c r="BN42" s="260"/>
      <c r="BO42" s="260"/>
      <c r="BP42" s="260"/>
      <c r="BQ42" s="260"/>
      <c r="BR42" s="260"/>
      <c r="BS42" s="260"/>
      <c r="BT42" s="260"/>
      <c r="BU42" s="260"/>
      <c r="BV42" s="261"/>
    </row>
    <row r="43" spans="2:74" ht="25" customHeight="1">
      <c r="B43" s="258"/>
      <c r="C43" s="258"/>
      <c r="D43" s="258"/>
      <c r="E43" s="258"/>
      <c r="F43" s="258"/>
      <c r="G43" s="258"/>
      <c r="H43" s="258"/>
      <c r="I43" s="258"/>
      <c r="J43" s="258"/>
      <c r="K43" s="258"/>
      <c r="L43" s="258"/>
      <c r="M43" s="258"/>
      <c r="N43" s="258"/>
      <c r="O43" s="258"/>
      <c r="P43" s="258"/>
      <c r="Q43" s="258"/>
      <c r="R43" s="258"/>
      <c r="S43" s="258"/>
      <c r="T43" s="258"/>
      <c r="U43" s="258"/>
      <c r="V43" s="258"/>
      <c r="W43" s="258"/>
      <c r="X43" s="258"/>
      <c r="Y43" s="258"/>
      <c r="Z43" s="196" t="s">
        <v>49</v>
      </c>
      <c r="AA43" s="196"/>
      <c r="AB43" s="196"/>
      <c r="AC43" s="196"/>
      <c r="AD43" s="222"/>
      <c r="AE43" s="217" t="s">
        <v>50</v>
      </c>
      <c r="AF43" s="218"/>
      <c r="AG43" s="218"/>
      <c r="AH43" s="218"/>
      <c r="AI43" s="277" t="s">
        <v>49</v>
      </c>
      <c r="AJ43" s="277"/>
      <c r="AK43" s="277"/>
      <c r="AL43" s="277"/>
      <c r="AM43" s="278"/>
      <c r="AN43" s="279" t="s">
        <v>50</v>
      </c>
      <c r="AO43" s="277"/>
      <c r="AP43" s="277"/>
      <c r="AQ43" s="280"/>
      <c r="AR43" s="222"/>
      <c r="AS43" s="218"/>
      <c r="AT43" s="218"/>
      <c r="AU43" s="218"/>
      <c r="AV43" s="218"/>
      <c r="AW43" s="218"/>
      <c r="AX43" s="218"/>
      <c r="AY43" s="218"/>
      <c r="AZ43" s="218"/>
      <c r="BA43" s="218"/>
      <c r="BB43" s="218"/>
      <c r="BC43" s="218"/>
      <c r="BD43" s="218"/>
      <c r="BE43" s="218"/>
      <c r="BF43" s="218"/>
      <c r="BG43" s="218"/>
      <c r="BH43" s="218"/>
      <c r="BI43" s="218"/>
      <c r="BJ43" s="218"/>
      <c r="BK43" s="218"/>
      <c r="BL43" s="218"/>
      <c r="BM43" s="218"/>
      <c r="BN43" s="218"/>
      <c r="BO43" s="218"/>
      <c r="BP43" s="218"/>
      <c r="BQ43" s="218"/>
      <c r="BR43" s="218"/>
      <c r="BS43" s="218"/>
      <c r="BT43" s="218"/>
      <c r="BU43" s="218"/>
      <c r="BV43" s="219"/>
    </row>
    <row r="44" spans="2:74" ht="60" customHeight="1">
      <c r="B44" s="274"/>
      <c r="C44" s="275"/>
      <c r="D44" s="275"/>
      <c r="E44" s="275"/>
      <c r="F44" s="276"/>
      <c r="G44" s="249"/>
      <c r="H44" s="250"/>
      <c r="I44" s="250"/>
      <c r="J44" s="250"/>
      <c r="K44" s="250"/>
      <c r="L44" s="250"/>
      <c r="M44" s="250"/>
      <c r="N44" s="250"/>
      <c r="O44" s="250"/>
      <c r="P44" s="250"/>
      <c r="Q44" s="250"/>
      <c r="R44" s="250"/>
      <c r="S44" s="250"/>
      <c r="T44" s="250"/>
      <c r="U44" s="250"/>
      <c r="V44" s="250"/>
      <c r="W44" s="250"/>
      <c r="X44" s="250"/>
      <c r="Y44" s="251"/>
      <c r="Z44" s="249"/>
      <c r="AA44" s="250"/>
      <c r="AB44" s="250"/>
      <c r="AC44" s="250"/>
      <c r="AD44" s="250"/>
      <c r="AE44" s="265"/>
      <c r="AF44" s="266"/>
      <c r="AG44" s="266"/>
      <c r="AH44" s="267"/>
      <c r="AI44" s="249"/>
      <c r="AJ44" s="250"/>
      <c r="AK44" s="250"/>
      <c r="AL44" s="250"/>
      <c r="AM44" s="250"/>
      <c r="AN44" s="268">
        <f>AE44</f>
        <v>0</v>
      </c>
      <c r="AO44" s="269"/>
      <c r="AP44" s="269"/>
      <c r="AQ44" s="270"/>
      <c r="AR44" s="249"/>
      <c r="AS44" s="250"/>
      <c r="AT44" s="250"/>
      <c r="AU44" s="250"/>
      <c r="AV44" s="250"/>
      <c r="AW44" s="250"/>
      <c r="AX44" s="250"/>
      <c r="AY44" s="250"/>
      <c r="AZ44" s="250"/>
      <c r="BA44" s="250"/>
      <c r="BB44" s="250"/>
      <c r="BC44" s="250"/>
      <c r="BD44" s="250"/>
      <c r="BE44" s="250"/>
      <c r="BF44" s="250"/>
      <c r="BG44" s="250"/>
      <c r="BH44" s="250"/>
      <c r="BI44" s="250"/>
      <c r="BJ44" s="250"/>
      <c r="BK44" s="250"/>
      <c r="BL44" s="250"/>
      <c r="BM44" s="250"/>
      <c r="BN44" s="250"/>
      <c r="BO44" s="250"/>
      <c r="BP44" s="250"/>
      <c r="BQ44" s="250"/>
      <c r="BR44" s="250"/>
      <c r="BS44" s="250"/>
      <c r="BT44" s="250"/>
      <c r="BU44" s="250"/>
      <c r="BV44" s="251"/>
    </row>
    <row r="45" spans="2:74" ht="60" customHeight="1">
      <c r="B45" s="274"/>
      <c r="C45" s="275"/>
      <c r="D45" s="275"/>
      <c r="E45" s="275"/>
      <c r="F45" s="276"/>
      <c r="G45" s="249"/>
      <c r="H45" s="250"/>
      <c r="I45" s="250"/>
      <c r="J45" s="250"/>
      <c r="K45" s="250"/>
      <c r="L45" s="250"/>
      <c r="M45" s="250"/>
      <c r="N45" s="250"/>
      <c r="O45" s="250"/>
      <c r="P45" s="250"/>
      <c r="Q45" s="250"/>
      <c r="R45" s="250"/>
      <c r="S45" s="250"/>
      <c r="T45" s="250"/>
      <c r="U45" s="250"/>
      <c r="V45" s="250"/>
      <c r="W45" s="250"/>
      <c r="X45" s="250"/>
      <c r="Y45" s="251"/>
      <c r="Z45" s="249"/>
      <c r="AA45" s="250"/>
      <c r="AB45" s="250"/>
      <c r="AC45" s="250"/>
      <c r="AD45" s="250"/>
      <c r="AE45" s="265"/>
      <c r="AF45" s="266"/>
      <c r="AG45" s="266"/>
      <c r="AH45" s="267"/>
      <c r="AI45" s="249"/>
      <c r="AJ45" s="250"/>
      <c r="AK45" s="250"/>
      <c r="AL45" s="250"/>
      <c r="AM45" s="250"/>
      <c r="AN45" s="268">
        <f>AE45</f>
        <v>0</v>
      </c>
      <c r="AO45" s="269"/>
      <c r="AP45" s="269"/>
      <c r="AQ45" s="270"/>
      <c r="AR45" s="249"/>
      <c r="AS45" s="250"/>
      <c r="AT45" s="250"/>
      <c r="AU45" s="250"/>
      <c r="AV45" s="250"/>
      <c r="AW45" s="250"/>
      <c r="AX45" s="250"/>
      <c r="AY45" s="250"/>
      <c r="AZ45" s="250"/>
      <c r="BA45" s="250"/>
      <c r="BB45" s="250"/>
      <c r="BC45" s="250"/>
      <c r="BD45" s="250"/>
      <c r="BE45" s="250"/>
      <c r="BF45" s="250"/>
      <c r="BG45" s="250"/>
      <c r="BH45" s="250"/>
      <c r="BI45" s="250"/>
      <c r="BJ45" s="250"/>
      <c r="BK45" s="250"/>
      <c r="BL45" s="250"/>
      <c r="BM45" s="250"/>
      <c r="BN45" s="250"/>
      <c r="BO45" s="250"/>
      <c r="BP45" s="250"/>
      <c r="BQ45" s="250"/>
      <c r="BR45" s="250"/>
      <c r="BS45" s="250"/>
      <c r="BT45" s="250"/>
      <c r="BU45" s="250"/>
      <c r="BV45" s="251"/>
    </row>
    <row r="46" spans="2:74" ht="60" customHeight="1">
      <c r="B46" s="274"/>
      <c r="C46" s="275"/>
      <c r="D46" s="275"/>
      <c r="E46" s="275"/>
      <c r="F46" s="276"/>
      <c r="G46" s="249"/>
      <c r="H46" s="250"/>
      <c r="I46" s="250"/>
      <c r="J46" s="250"/>
      <c r="K46" s="250"/>
      <c r="L46" s="250"/>
      <c r="M46" s="250"/>
      <c r="N46" s="250"/>
      <c r="O46" s="250"/>
      <c r="P46" s="250"/>
      <c r="Q46" s="250"/>
      <c r="R46" s="250"/>
      <c r="S46" s="250"/>
      <c r="T46" s="250"/>
      <c r="U46" s="250"/>
      <c r="V46" s="250"/>
      <c r="W46" s="250"/>
      <c r="X46" s="250"/>
      <c r="Y46" s="251"/>
      <c r="Z46" s="249"/>
      <c r="AA46" s="250"/>
      <c r="AB46" s="250"/>
      <c r="AC46" s="250"/>
      <c r="AD46" s="250"/>
      <c r="AE46" s="265"/>
      <c r="AF46" s="266"/>
      <c r="AG46" s="266"/>
      <c r="AH46" s="267"/>
      <c r="AI46" s="249"/>
      <c r="AJ46" s="250"/>
      <c r="AK46" s="250"/>
      <c r="AL46" s="250"/>
      <c r="AM46" s="250"/>
      <c r="AN46" s="268">
        <f t="shared" ref="AN46:AN47" si="0">AE46</f>
        <v>0</v>
      </c>
      <c r="AO46" s="269"/>
      <c r="AP46" s="269"/>
      <c r="AQ46" s="270"/>
      <c r="AR46" s="249"/>
      <c r="AS46" s="250"/>
      <c r="AT46" s="250"/>
      <c r="AU46" s="250"/>
      <c r="AV46" s="250"/>
      <c r="AW46" s="250"/>
      <c r="AX46" s="250"/>
      <c r="AY46" s="250"/>
      <c r="AZ46" s="250"/>
      <c r="BA46" s="250"/>
      <c r="BB46" s="250"/>
      <c r="BC46" s="250"/>
      <c r="BD46" s="250"/>
      <c r="BE46" s="250"/>
      <c r="BF46" s="250"/>
      <c r="BG46" s="250"/>
      <c r="BH46" s="250"/>
      <c r="BI46" s="250"/>
      <c r="BJ46" s="250"/>
      <c r="BK46" s="250"/>
      <c r="BL46" s="250"/>
      <c r="BM46" s="250"/>
      <c r="BN46" s="250"/>
      <c r="BO46" s="250"/>
      <c r="BP46" s="250"/>
      <c r="BQ46" s="250"/>
      <c r="BR46" s="250"/>
      <c r="BS46" s="250"/>
      <c r="BT46" s="250"/>
      <c r="BU46" s="250"/>
      <c r="BV46" s="251"/>
    </row>
    <row r="47" spans="2:74" ht="60" customHeight="1">
      <c r="B47" s="274"/>
      <c r="C47" s="275"/>
      <c r="D47" s="275"/>
      <c r="E47" s="275"/>
      <c r="F47" s="276"/>
      <c r="G47" s="249"/>
      <c r="H47" s="250"/>
      <c r="I47" s="250"/>
      <c r="J47" s="250"/>
      <c r="K47" s="250"/>
      <c r="L47" s="250"/>
      <c r="M47" s="250"/>
      <c r="N47" s="250"/>
      <c r="O47" s="250"/>
      <c r="P47" s="250"/>
      <c r="Q47" s="250"/>
      <c r="R47" s="250"/>
      <c r="S47" s="250"/>
      <c r="T47" s="250"/>
      <c r="U47" s="250"/>
      <c r="V47" s="250"/>
      <c r="W47" s="250"/>
      <c r="X47" s="250"/>
      <c r="Y47" s="251"/>
      <c r="Z47" s="249"/>
      <c r="AA47" s="250"/>
      <c r="AB47" s="250"/>
      <c r="AC47" s="250"/>
      <c r="AD47" s="250"/>
      <c r="AE47" s="265"/>
      <c r="AF47" s="266"/>
      <c r="AG47" s="266"/>
      <c r="AH47" s="267"/>
      <c r="AI47" s="249"/>
      <c r="AJ47" s="250"/>
      <c r="AK47" s="250"/>
      <c r="AL47" s="250"/>
      <c r="AM47" s="250"/>
      <c r="AN47" s="268">
        <f t="shared" si="0"/>
        <v>0</v>
      </c>
      <c r="AO47" s="269"/>
      <c r="AP47" s="269"/>
      <c r="AQ47" s="270"/>
      <c r="AR47" s="249"/>
      <c r="AS47" s="250"/>
      <c r="AT47" s="250"/>
      <c r="AU47" s="250"/>
      <c r="AV47" s="250"/>
      <c r="AW47" s="250"/>
      <c r="AX47" s="250"/>
      <c r="AY47" s="250"/>
      <c r="AZ47" s="250"/>
      <c r="BA47" s="250"/>
      <c r="BB47" s="250"/>
      <c r="BC47" s="250"/>
      <c r="BD47" s="250"/>
      <c r="BE47" s="250"/>
      <c r="BF47" s="250"/>
      <c r="BG47" s="250"/>
      <c r="BH47" s="250"/>
      <c r="BI47" s="250"/>
      <c r="BJ47" s="250"/>
      <c r="BK47" s="250"/>
      <c r="BL47" s="250"/>
      <c r="BM47" s="250"/>
      <c r="BN47" s="250"/>
      <c r="BO47" s="250"/>
      <c r="BP47" s="250"/>
      <c r="BQ47" s="250"/>
      <c r="BR47" s="250"/>
      <c r="BS47" s="250"/>
      <c r="BT47" s="250"/>
      <c r="BU47" s="250"/>
      <c r="BV47" s="251"/>
    </row>
    <row r="48" spans="2:74" ht="18" customHeight="1"/>
    <row r="49" spans="2:74" ht="18" customHeight="1">
      <c r="B49" s="293" t="s">
        <v>312</v>
      </c>
      <c r="C49" s="293"/>
      <c r="D49" s="293"/>
      <c r="E49" s="293"/>
      <c r="F49" s="293"/>
      <c r="G49" s="293"/>
      <c r="H49" s="293"/>
      <c r="I49" s="293"/>
      <c r="J49" s="293"/>
      <c r="K49" s="293"/>
      <c r="L49" s="293"/>
      <c r="M49" s="293"/>
      <c r="N49" s="293"/>
      <c r="O49" s="293"/>
      <c r="P49" s="293"/>
      <c r="Q49" s="293"/>
      <c r="R49" s="293"/>
      <c r="S49" s="293"/>
      <c r="T49" s="293"/>
      <c r="U49" s="293"/>
      <c r="V49" s="293"/>
      <c r="W49" s="293"/>
      <c r="X49" s="293"/>
      <c r="Y49" s="293"/>
      <c r="Z49" s="293"/>
      <c r="AA49" s="293"/>
      <c r="AB49" s="293"/>
      <c r="AC49" s="293"/>
      <c r="AD49" s="293"/>
      <c r="AE49" s="293"/>
      <c r="AF49" s="293"/>
      <c r="AG49" s="293"/>
      <c r="AH49" s="293"/>
      <c r="AI49" s="293"/>
      <c r="AJ49" s="293"/>
      <c r="AK49" s="293"/>
      <c r="AL49" s="293"/>
      <c r="AM49" s="293"/>
      <c r="AN49" s="293"/>
      <c r="AO49" s="293"/>
      <c r="AP49" s="293"/>
      <c r="AQ49" s="293"/>
      <c r="AR49" s="293"/>
      <c r="AS49" s="293"/>
      <c r="AT49" s="293"/>
      <c r="AU49" s="293"/>
      <c r="AV49" s="293"/>
      <c r="AW49" s="293"/>
      <c r="AX49" s="293"/>
      <c r="AY49" s="293"/>
      <c r="AZ49" s="293"/>
      <c r="BA49" s="293"/>
      <c r="BB49" s="293"/>
      <c r="BC49" s="293"/>
      <c r="BD49" s="293"/>
      <c r="BE49" s="293"/>
      <c r="BF49" s="293"/>
      <c r="BG49" s="293"/>
      <c r="BH49" s="293"/>
      <c r="BI49" s="293"/>
      <c r="BJ49" s="293"/>
      <c r="BK49" s="293"/>
      <c r="BL49" s="293"/>
      <c r="BM49" s="293"/>
      <c r="BN49" s="293"/>
      <c r="BO49" s="293"/>
      <c r="BP49" s="293"/>
      <c r="BQ49" s="293"/>
      <c r="BR49" s="293"/>
      <c r="BS49" s="293"/>
      <c r="BT49" s="293"/>
      <c r="BU49" s="293"/>
      <c r="BV49" s="293"/>
    </row>
    <row r="50" spans="2:74" ht="95" customHeight="1">
      <c r="B50" s="294"/>
      <c r="C50" s="295"/>
      <c r="D50" s="295"/>
      <c r="E50" s="295"/>
      <c r="F50" s="295"/>
      <c r="G50" s="295"/>
      <c r="H50" s="295"/>
      <c r="I50" s="295"/>
      <c r="J50" s="295"/>
      <c r="K50" s="295"/>
      <c r="L50" s="295"/>
      <c r="M50" s="295"/>
      <c r="N50" s="295"/>
      <c r="O50" s="295"/>
      <c r="P50" s="295"/>
      <c r="Q50" s="295"/>
      <c r="R50" s="295"/>
      <c r="S50" s="295"/>
      <c r="T50" s="295"/>
      <c r="U50" s="295"/>
      <c r="V50" s="295"/>
      <c r="W50" s="295"/>
      <c r="X50" s="295"/>
      <c r="Y50" s="295"/>
      <c r="Z50" s="295"/>
      <c r="AA50" s="295"/>
      <c r="AB50" s="295"/>
      <c r="AC50" s="295"/>
      <c r="AD50" s="295"/>
      <c r="AE50" s="295"/>
      <c r="AF50" s="295"/>
      <c r="AG50" s="295"/>
      <c r="AH50" s="295"/>
      <c r="AI50" s="295"/>
      <c r="AJ50" s="295"/>
      <c r="AK50" s="295"/>
      <c r="AL50" s="295"/>
      <c r="AM50" s="295"/>
      <c r="AN50" s="295"/>
      <c r="AO50" s="295"/>
      <c r="AP50" s="295"/>
      <c r="AQ50" s="295"/>
      <c r="AR50" s="295"/>
      <c r="AS50" s="295"/>
      <c r="AT50" s="295"/>
      <c r="AU50" s="295"/>
      <c r="AV50" s="295"/>
      <c r="AW50" s="295"/>
      <c r="AX50" s="295"/>
      <c r="AY50" s="295"/>
      <c r="AZ50" s="295"/>
      <c r="BA50" s="295"/>
      <c r="BB50" s="295"/>
      <c r="BC50" s="295"/>
      <c r="BD50" s="295"/>
      <c r="BE50" s="295"/>
      <c r="BF50" s="295"/>
      <c r="BG50" s="295"/>
      <c r="BH50" s="295"/>
      <c r="BI50" s="295"/>
      <c r="BJ50" s="295"/>
      <c r="BK50" s="295"/>
      <c r="BL50" s="295"/>
      <c r="BM50" s="295"/>
      <c r="BN50" s="295"/>
      <c r="BO50" s="295"/>
      <c r="BP50" s="295"/>
      <c r="BQ50" s="295"/>
      <c r="BR50" s="295"/>
      <c r="BS50" s="295"/>
      <c r="BT50" s="295"/>
      <c r="BU50" s="295"/>
      <c r="BV50" s="296"/>
    </row>
    <row r="51" spans="2:74" ht="13" customHeight="1"/>
  </sheetData>
  <sheetProtection sheet="1" objects="1" scenarios="1" formatColumns="0" formatRows="0"/>
  <mergeCells count="181">
    <mergeCell ref="BA5:BF6"/>
    <mergeCell ref="AU5:AZ6"/>
    <mergeCell ref="AK5:AT6"/>
    <mergeCell ref="AG5:AJ7"/>
    <mergeCell ref="BT14:BV16"/>
    <mergeCell ref="BT17:BV19"/>
    <mergeCell ref="BT8:BV10"/>
    <mergeCell ref="BT11:BV13"/>
    <mergeCell ref="BT4:BV4"/>
    <mergeCell ref="BT5:BV7"/>
    <mergeCell ref="AU3:AZ4"/>
    <mergeCell ref="AK3:AT4"/>
    <mergeCell ref="AK19:AT19"/>
    <mergeCell ref="BG17:BI19"/>
    <mergeCell ref="BJ17:BJ19"/>
    <mergeCell ref="BK3:BM4"/>
    <mergeCell ref="BK5:BM7"/>
    <mergeCell ref="BK8:BM10"/>
    <mergeCell ref="BK11:BM13"/>
    <mergeCell ref="BK14:BM16"/>
    <mergeCell ref="BK17:BM19"/>
    <mergeCell ref="AK13:AT13"/>
    <mergeCell ref="BN14:BP16"/>
    <mergeCell ref="BQ14:BS16"/>
    <mergeCell ref="BN17:BP19"/>
    <mergeCell ref="BQ17:BS19"/>
    <mergeCell ref="BN8:BP10"/>
    <mergeCell ref="BQ8:BS10"/>
    <mergeCell ref="BN11:BP13"/>
    <mergeCell ref="BQ11:BS13"/>
    <mergeCell ref="BN4:BP4"/>
    <mergeCell ref="BQ4:BS4"/>
    <mergeCell ref="BN5:BP7"/>
    <mergeCell ref="BQ5:BS7"/>
    <mergeCell ref="BN3:BV3"/>
    <mergeCell ref="BG3:BJ4"/>
    <mergeCell ref="BA3:BF4"/>
    <mergeCell ref="BG5:BI7"/>
    <mergeCell ref="BJ5:BJ7"/>
    <mergeCell ref="B49:BV49"/>
    <mergeCell ref="B50:BV50"/>
    <mergeCell ref="BG8:BI10"/>
    <mergeCell ref="BJ8:BJ10"/>
    <mergeCell ref="BG11:BI13"/>
    <mergeCell ref="BJ11:BJ13"/>
    <mergeCell ref="BG14:BI16"/>
    <mergeCell ref="BJ14:BJ16"/>
    <mergeCell ref="AR46:BV46"/>
    <mergeCell ref="B47:F47"/>
    <mergeCell ref="G47:Y47"/>
    <mergeCell ref="Z47:AD47"/>
    <mergeCell ref="AE47:AH47"/>
    <mergeCell ref="AI47:AM47"/>
    <mergeCell ref="AN47:AQ47"/>
    <mergeCell ref="AR47:BV47"/>
    <mergeCell ref="B46:F46"/>
    <mergeCell ref="G46:Y46"/>
    <mergeCell ref="Z46:AD46"/>
    <mergeCell ref="AE46:AH46"/>
    <mergeCell ref="AI46:AM46"/>
    <mergeCell ref="AN46:AQ46"/>
    <mergeCell ref="BO21:BR21"/>
    <mergeCell ref="AG8:AJ10"/>
    <mergeCell ref="AR44:BV44"/>
    <mergeCell ref="B45:F45"/>
    <mergeCell ref="G45:Y45"/>
    <mergeCell ref="Z45:AD45"/>
    <mergeCell ref="AE45:AH45"/>
    <mergeCell ref="AI45:AM45"/>
    <mergeCell ref="AN45:AQ45"/>
    <mergeCell ref="AR45:BV45"/>
    <mergeCell ref="AE43:AH43"/>
    <mergeCell ref="AI43:AM43"/>
    <mergeCell ref="AN43:AQ43"/>
    <mergeCell ref="B44:F44"/>
    <mergeCell ref="G44:Y44"/>
    <mergeCell ref="Z44:AD44"/>
    <mergeCell ref="AE44:AH44"/>
    <mergeCell ref="AI44:AM44"/>
    <mergeCell ref="AN44:AQ44"/>
    <mergeCell ref="B38:H38"/>
    <mergeCell ref="I38:V38"/>
    <mergeCell ref="W38:BV38"/>
    <mergeCell ref="B41:AQ41"/>
    <mergeCell ref="AR41:BV43"/>
    <mergeCell ref="B42:F43"/>
    <mergeCell ref="G42:Y43"/>
    <mergeCell ref="Z42:AH42"/>
    <mergeCell ref="AI42:AQ42"/>
    <mergeCell ref="Z43:AD43"/>
    <mergeCell ref="B36:H36"/>
    <mergeCell ref="I36:V36"/>
    <mergeCell ref="W36:BV36"/>
    <mergeCell ref="B37:H37"/>
    <mergeCell ref="I37:V37"/>
    <mergeCell ref="W37:BV37"/>
    <mergeCell ref="B34:H34"/>
    <mergeCell ref="I34:V34"/>
    <mergeCell ref="W34:BV34"/>
    <mergeCell ref="B35:H35"/>
    <mergeCell ref="I35:V35"/>
    <mergeCell ref="W35:BV35"/>
    <mergeCell ref="C29:G29"/>
    <mergeCell ref="H29:R29"/>
    <mergeCell ref="S29:AC29"/>
    <mergeCell ref="AD29:AN29"/>
    <mergeCell ref="AO29:BV29"/>
    <mergeCell ref="C32:BV32"/>
    <mergeCell ref="C33:AB33"/>
    <mergeCell ref="C27:G27"/>
    <mergeCell ref="H27:R27"/>
    <mergeCell ref="S27:AC27"/>
    <mergeCell ref="AD27:AN27"/>
    <mergeCell ref="AO27:BV27"/>
    <mergeCell ref="C28:G28"/>
    <mergeCell ref="H28:R28"/>
    <mergeCell ref="S28:AC28"/>
    <mergeCell ref="AD28:AN28"/>
    <mergeCell ref="AO28:BV28"/>
    <mergeCell ref="C25:G25"/>
    <mergeCell ref="H25:R25"/>
    <mergeCell ref="S25:AC25"/>
    <mergeCell ref="AD25:AN25"/>
    <mergeCell ref="AO25:BV25"/>
    <mergeCell ref="C26:G26"/>
    <mergeCell ref="H26:R26"/>
    <mergeCell ref="S26:AC26"/>
    <mergeCell ref="AD26:AN26"/>
    <mergeCell ref="AO26:BV26"/>
    <mergeCell ref="BC21:BF21"/>
    <mergeCell ref="BG21:BJ21"/>
    <mergeCell ref="BK21:BN21"/>
    <mergeCell ref="B23:BV23"/>
    <mergeCell ref="C24:G24"/>
    <mergeCell ref="H24:R24"/>
    <mergeCell ref="S24:AC24"/>
    <mergeCell ref="AD24:AN24"/>
    <mergeCell ref="AO24:BV24"/>
    <mergeCell ref="AC21:AF21"/>
    <mergeCell ref="AG21:AO21"/>
    <mergeCell ref="AP21:AS21"/>
    <mergeCell ref="AT21:BB21"/>
    <mergeCell ref="AK17:AT18"/>
    <mergeCell ref="AU17:AZ18"/>
    <mergeCell ref="B17:B19"/>
    <mergeCell ref="C17:Q19"/>
    <mergeCell ref="R17:AF19"/>
    <mergeCell ref="AK16:AT16"/>
    <mergeCell ref="AK14:AT15"/>
    <mergeCell ref="AU14:AZ15"/>
    <mergeCell ref="BA14:BF15"/>
    <mergeCell ref="B14:B16"/>
    <mergeCell ref="C14:Q16"/>
    <mergeCell ref="R14:AF16"/>
    <mergeCell ref="AG14:AJ16"/>
    <mergeCell ref="AG17:AJ19"/>
    <mergeCell ref="BA17:BF18"/>
    <mergeCell ref="AK7:AT7"/>
    <mergeCell ref="B5:B7"/>
    <mergeCell ref="C5:Q7"/>
    <mergeCell ref="R5:AF7"/>
    <mergeCell ref="C2:AF2"/>
    <mergeCell ref="BA11:BF12"/>
    <mergeCell ref="B11:B13"/>
    <mergeCell ref="C11:Q13"/>
    <mergeCell ref="R11:AF13"/>
    <mergeCell ref="AK11:AT12"/>
    <mergeCell ref="AU11:AZ12"/>
    <mergeCell ref="AK10:AT10"/>
    <mergeCell ref="AK8:AT9"/>
    <mergeCell ref="AU8:AZ9"/>
    <mergeCell ref="BA8:BF9"/>
    <mergeCell ref="B8:B10"/>
    <mergeCell ref="C8:Q10"/>
    <mergeCell ref="R8:AF10"/>
    <mergeCell ref="R3:AF4"/>
    <mergeCell ref="C3:Q4"/>
    <mergeCell ref="B3:B4"/>
    <mergeCell ref="AG3:AJ4"/>
    <mergeCell ref="AG11:AJ13"/>
    <mergeCell ref="AG2:BV2"/>
  </mergeCells>
  <phoneticPr fontId="1"/>
  <dataValidations count="2">
    <dataValidation type="list" allowBlank="1" showInputMessage="1" showErrorMessage="1" sqref="BK17:BK18 BK8:BK9 BK11:BK12 BK14:BK15 BK5:BK6" xr:uid="{9C71A9B0-B35B-41C1-9711-C09989112239}">
      <formula1>"購入,リース"</formula1>
    </dataValidation>
    <dataValidation type="list" allowBlank="1" showInputMessage="1" showErrorMessage="1" sqref="BN5:BV19" xr:uid="{A5457A08-F761-41D0-93B1-3D11A1B549C3}">
      <formula1>"○,－"</formula1>
    </dataValidation>
  </dataValidations>
  <hyperlinks>
    <hyperlink ref="AC33" r:id="rId1" xr:uid="{73D0AB25-5DAD-4BD0-A3B9-AD9C2A8D35D5}"/>
  </hyperlinks>
  <pageMargins left="0.39370078740157483" right="0.39370078740157483" top="0.74803149606299213" bottom="0.35433070866141736" header="0.31496062992125984" footer="0.31496062992125984"/>
  <pageSetup paperSize="9" scale="73" fitToHeight="0" orientation="landscape" r:id="rId2"/>
  <rowBreaks count="3" manualBreakCount="3">
    <brk id="22" max="16383" man="1"/>
    <brk id="30" max="16383" man="1"/>
    <brk id="47" max="73" man="1"/>
  </rowBreaks>
  <drawing r:id="rId3"/>
  <legacyDrawing r:id="rId4"/>
  <extLst>
    <ext xmlns:x14="http://schemas.microsoft.com/office/spreadsheetml/2009/9/main" uri="{CCE6A557-97BC-4b89-ADB6-D9C93CAAB3DF}">
      <x14:dataValidations xmlns:xm="http://schemas.microsoft.com/office/excel/2006/main" count="2">
        <x14:dataValidation type="list" allowBlank="1" showInputMessage="1" showErrorMessage="1" xr:uid="{FE941BA2-50AD-4CF7-AF16-89A35F206173}">
          <x14:formula1>
            <xm:f>'データ（編集しない！）'!$A$2:$A$14</xm:f>
          </x14:formula1>
          <xm:sqref>AG5 AG8 AG11 AG14 AG17</xm:sqref>
        </x14:dataValidation>
        <x14:dataValidation type="list" allowBlank="1" showInputMessage="1" showErrorMessage="1" xr:uid="{6C7F8C62-9DF7-445E-81D8-A1B0BC09E314}">
          <x14:formula1>
            <xm:f>'データ（編集しない！）'!$B$2:$B$6</xm:f>
          </x14:formula1>
          <xm:sqref>B44:F47</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7DA672-EF1E-4873-930C-FFA74E01AAD1}">
  <sheetPr>
    <pageSetUpPr fitToPage="1"/>
  </sheetPr>
  <dimension ref="B1:BV51"/>
  <sheetViews>
    <sheetView view="pageBreakPreview" zoomScaleNormal="100" zoomScaleSheetLayoutView="100" workbookViewId="0">
      <selection activeCell="BJ20" sqref="BJ20"/>
    </sheetView>
  </sheetViews>
  <sheetFormatPr defaultColWidth="2.6328125" defaultRowHeight="13"/>
  <cols>
    <col min="1" max="1" width="0.81640625" style="2" customWidth="1"/>
    <col min="2" max="2" width="3.6328125" style="2" customWidth="1"/>
    <col min="3" max="67" width="2.6328125" style="2"/>
    <col min="68" max="74" width="2.6328125" style="2" customWidth="1"/>
    <col min="75" max="75" width="2.1796875" style="2" customWidth="1"/>
    <col min="76" max="16384" width="2.6328125" style="2"/>
  </cols>
  <sheetData>
    <row r="1" spans="2:74" ht="25" customHeight="1">
      <c r="B1" s="62" t="s">
        <v>245</v>
      </c>
      <c r="I1" s="59" t="s">
        <v>242</v>
      </c>
      <c r="AB1" s="59" t="s">
        <v>291</v>
      </c>
    </row>
    <row r="2" spans="2:74" ht="22.5" customHeight="1">
      <c r="B2" s="3"/>
      <c r="C2" s="209" t="s">
        <v>247</v>
      </c>
      <c r="D2" s="210"/>
      <c r="E2" s="210"/>
      <c r="F2" s="210"/>
      <c r="G2" s="210"/>
      <c r="H2" s="210"/>
      <c r="I2" s="210"/>
      <c r="J2" s="210"/>
      <c r="K2" s="210"/>
      <c r="L2" s="210"/>
      <c r="M2" s="210"/>
      <c r="N2" s="210"/>
      <c r="O2" s="210"/>
      <c r="P2" s="210"/>
      <c r="Q2" s="210"/>
      <c r="R2" s="210"/>
      <c r="S2" s="210"/>
      <c r="T2" s="210"/>
      <c r="U2" s="210"/>
      <c r="V2" s="210"/>
      <c r="W2" s="210"/>
      <c r="X2" s="210"/>
      <c r="Y2" s="210"/>
      <c r="Z2" s="210"/>
      <c r="AA2" s="210"/>
      <c r="AB2" s="210"/>
      <c r="AC2" s="210"/>
      <c r="AD2" s="210"/>
      <c r="AE2" s="210"/>
      <c r="AF2" s="211"/>
      <c r="AG2" s="235" t="s">
        <v>246</v>
      </c>
      <c r="AH2" s="236"/>
      <c r="AI2" s="236"/>
      <c r="AJ2" s="236"/>
      <c r="AK2" s="236"/>
      <c r="AL2" s="236"/>
      <c r="AM2" s="236"/>
      <c r="AN2" s="236"/>
      <c r="AO2" s="236"/>
      <c r="AP2" s="236"/>
      <c r="AQ2" s="236"/>
      <c r="AR2" s="236"/>
      <c r="AS2" s="236"/>
      <c r="AT2" s="236"/>
      <c r="AU2" s="236"/>
      <c r="AV2" s="236"/>
      <c r="AW2" s="236"/>
      <c r="AX2" s="236"/>
      <c r="AY2" s="236"/>
      <c r="AZ2" s="236"/>
      <c r="BA2" s="236"/>
      <c r="BB2" s="236"/>
      <c r="BC2" s="236"/>
      <c r="BD2" s="236"/>
      <c r="BE2" s="236"/>
      <c r="BF2" s="236"/>
      <c r="BG2" s="236"/>
      <c r="BH2" s="236"/>
      <c r="BI2" s="236"/>
      <c r="BJ2" s="236"/>
      <c r="BK2" s="236"/>
      <c r="BL2" s="236"/>
      <c r="BM2" s="236"/>
      <c r="BN2" s="236"/>
      <c r="BO2" s="236"/>
      <c r="BP2" s="236"/>
      <c r="BQ2" s="236"/>
      <c r="BR2" s="236"/>
      <c r="BS2" s="236"/>
      <c r="BT2" s="236"/>
      <c r="BU2" s="236"/>
      <c r="BV2" s="237"/>
    </row>
    <row r="3" spans="2:74" ht="22.5" customHeight="1">
      <c r="B3" s="224" t="s">
        <v>243</v>
      </c>
      <c r="C3" s="220" t="s">
        <v>0</v>
      </c>
      <c r="D3" s="215"/>
      <c r="E3" s="215"/>
      <c r="F3" s="215"/>
      <c r="G3" s="215"/>
      <c r="H3" s="215"/>
      <c r="I3" s="215"/>
      <c r="J3" s="215"/>
      <c r="K3" s="215"/>
      <c r="L3" s="215"/>
      <c r="M3" s="215"/>
      <c r="N3" s="215"/>
      <c r="O3" s="215"/>
      <c r="P3" s="215"/>
      <c r="Q3" s="221"/>
      <c r="R3" s="214" t="s">
        <v>1</v>
      </c>
      <c r="S3" s="215"/>
      <c r="T3" s="215"/>
      <c r="U3" s="215"/>
      <c r="V3" s="215"/>
      <c r="W3" s="215"/>
      <c r="X3" s="215"/>
      <c r="Y3" s="215"/>
      <c r="Z3" s="215"/>
      <c r="AA3" s="215"/>
      <c r="AB3" s="215"/>
      <c r="AC3" s="215"/>
      <c r="AD3" s="215"/>
      <c r="AE3" s="215"/>
      <c r="AF3" s="216"/>
      <c r="AG3" s="220" t="s">
        <v>2</v>
      </c>
      <c r="AH3" s="215"/>
      <c r="AI3" s="215"/>
      <c r="AJ3" s="216"/>
      <c r="AK3" s="258" t="s">
        <v>3</v>
      </c>
      <c r="AL3" s="258"/>
      <c r="AM3" s="258"/>
      <c r="AN3" s="258"/>
      <c r="AO3" s="258"/>
      <c r="AP3" s="258"/>
      <c r="AQ3" s="258"/>
      <c r="AR3" s="258"/>
      <c r="AS3" s="258"/>
      <c r="AT3" s="242"/>
      <c r="AU3" s="316" t="s">
        <v>253</v>
      </c>
      <c r="AV3" s="258"/>
      <c r="AW3" s="258"/>
      <c r="AX3" s="258"/>
      <c r="AY3" s="258"/>
      <c r="AZ3" s="317"/>
      <c r="BA3" s="244" t="s">
        <v>190</v>
      </c>
      <c r="BB3" s="258"/>
      <c r="BC3" s="258"/>
      <c r="BD3" s="258"/>
      <c r="BE3" s="258"/>
      <c r="BF3" s="258"/>
      <c r="BG3" s="258" t="s">
        <v>4</v>
      </c>
      <c r="BH3" s="258"/>
      <c r="BI3" s="258"/>
      <c r="BJ3" s="258"/>
      <c r="BK3" s="320" t="s">
        <v>283</v>
      </c>
      <c r="BL3" s="321"/>
      <c r="BM3" s="322"/>
      <c r="BN3" s="281" t="s">
        <v>281</v>
      </c>
      <c r="BO3" s="282"/>
      <c r="BP3" s="282"/>
      <c r="BQ3" s="282"/>
      <c r="BR3" s="282"/>
      <c r="BS3" s="282"/>
      <c r="BT3" s="282"/>
      <c r="BU3" s="282"/>
      <c r="BV3" s="283"/>
    </row>
    <row r="4" spans="2:74" ht="22.5" customHeight="1">
      <c r="B4" s="225"/>
      <c r="C4" s="222"/>
      <c r="D4" s="218"/>
      <c r="E4" s="218"/>
      <c r="F4" s="218"/>
      <c r="G4" s="218"/>
      <c r="H4" s="218"/>
      <c r="I4" s="218"/>
      <c r="J4" s="218"/>
      <c r="K4" s="218"/>
      <c r="L4" s="218"/>
      <c r="M4" s="218"/>
      <c r="N4" s="218"/>
      <c r="O4" s="218"/>
      <c r="P4" s="218"/>
      <c r="Q4" s="223"/>
      <c r="R4" s="217"/>
      <c r="S4" s="218"/>
      <c r="T4" s="218"/>
      <c r="U4" s="218"/>
      <c r="V4" s="218"/>
      <c r="W4" s="218"/>
      <c r="X4" s="218"/>
      <c r="Y4" s="218"/>
      <c r="Z4" s="218"/>
      <c r="AA4" s="218"/>
      <c r="AB4" s="218"/>
      <c r="AC4" s="218"/>
      <c r="AD4" s="218"/>
      <c r="AE4" s="218"/>
      <c r="AF4" s="219"/>
      <c r="AG4" s="222"/>
      <c r="AH4" s="218"/>
      <c r="AI4" s="218"/>
      <c r="AJ4" s="219"/>
      <c r="AK4" s="258"/>
      <c r="AL4" s="258"/>
      <c r="AM4" s="258"/>
      <c r="AN4" s="258"/>
      <c r="AO4" s="258"/>
      <c r="AP4" s="258"/>
      <c r="AQ4" s="258"/>
      <c r="AR4" s="258"/>
      <c r="AS4" s="258"/>
      <c r="AT4" s="242"/>
      <c r="AU4" s="318"/>
      <c r="AV4" s="194"/>
      <c r="AW4" s="194"/>
      <c r="AX4" s="194"/>
      <c r="AY4" s="194"/>
      <c r="AZ4" s="319"/>
      <c r="BA4" s="244"/>
      <c r="BB4" s="258"/>
      <c r="BC4" s="258"/>
      <c r="BD4" s="258"/>
      <c r="BE4" s="258"/>
      <c r="BF4" s="258"/>
      <c r="BG4" s="258"/>
      <c r="BH4" s="258"/>
      <c r="BI4" s="258"/>
      <c r="BJ4" s="258"/>
      <c r="BK4" s="323"/>
      <c r="BL4" s="324"/>
      <c r="BM4" s="325"/>
      <c r="BN4" s="306" t="s">
        <v>200</v>
      </c>
      <c r="BO4" s="307"/>
      <c r="BP4" s="307"/>
      <c r="BQ4" s="308" t="s">
        <v>287</v>
      </c>
      <c r="BR4" s="309"/>
      <c r="BS4" s="309"/>
      <c r="BT4" s="313" t="s">
        <v>201</v>
      </c>
      <c r="BU4" s="314"/>
      <c r="BV4" s="315"/>
    </row>
    <row r="5" spans="2:74" ht="35" customHeight="1">
      <c r="B5" s="194">
        <v>1</v>
      </c>
      <c r="C5" s="335" t="s">
        <v>292</v>
      </c>
      <c r="D5" s="336"/>
      <c r="E5" s="336"/>
      <c r="F5" s="336"/>
      <c r="G5" s="336"/>
      <c r="H5" s="336"/>
      <c r="I5" s="336"/>
      <c r="J5" s="336"/>
      <c r="K5" s="336"/>
      <c r="L5" s="336"/>
      <c r="M5" s="336"/>
      <c r="N5" s="336"/>
      <c r="O5" s="336"/>
      <c r="P5" s="336"/>
      <c r="Q5" s="336"/>
      <c r="R5" s="341" t="s">
        <v>292</v>
      </c>
      <c r="S5" s="336"/>
      <c r="T5" s="336"/>
      <c r="U5" s="336"/>
      <c r="V5" s="336"/>
      <c r="W5" s="336"/>
      <c r="X5" s="336"/>
      <c r="Y5" s="336"/>
      <c r="Z5" s="336"/>
      <c r="AA5" s="336"/>
      <c r="AB5" s="336"/>
      <c r="AC5" s="336"/>
      <c r="AD5" s="336"/>
      <c r="AE5" s="336"/>
      <c r="AF5" s="342"/>
      <c r="AG5" s="347" t="s">
        <v>272</v>
      </c>
      <c r="AH5" s="348"/>
      <c r="AI5" s="348"/>
      <c r="AJ5" s="349"/>
      <c r="AK5" s="335" t="s">
        <v>293</v>
      </c>
      <c r="AL5" s="336"/>
      <c r="AM5" s="336"/>
      <c r="AN5" s="336"/>
      <c r="AO5" s="336"/>
      <c r="AP5" s="336"/>
      <c r="AQ5" s="336"/>
      <c r="AR5" s="336"/>
      <c r="AS5" s="336"/>
      <c r="AT5" s="356"/>
      <c r="AU5" s="341" t="s">
        <v>294</v>
      </c>
      <c r="AV5" s="336"/>
      <c r="AW5" s="336"/>
      <c r="AX5" s="336"/>
      <c r="AY5" s="336"/>
      <c r="AZ5" s="356"/>
      <c r="BA5" s="341" t="s">
        <v>295</v>
      </c>
      <c r="BB5" s="336"/>
      <c r="BC5" s="336"/>
      <c r="BD5" s="336"/>
      <c r="BE5" s="336"/>
      <c r="BF5" s="342"/>
      <c r="BG5" s="361">
        <v>5</v>
      </c>
      <c r="BH5" s="362"/>
      <c r="BI5" s="362"/>
      <c r="BJ5" s="290" t="str">
        <f>IF(OR(AG5="介護業務支援（介護ソフト）"),"式","台")</f>
        <v>台</v>
      </c>
      <c r="BK5" s="358" t="s">
        <v>56</v>
      </c>
      <c r="BL5" s="327"/>
      <c r="BM5" s="328"/>
      <c r="BN5" s="358" t="s">
        <v>282</v>
      </c>
      <c r="BO5" s="327"/>
      <c r="BP5" s="327"/>
      <c r="BQ5" s="326" t="s">
        <v>282</v>
      </c>
      <c r="BR5" s="327"/>
      <c r="BS5" s="327"/>
      <c r="BT5" s="326"/>
      <c r="BU5" s="327"/>
      <c r="BV5" s="328"/>
    </row>
    <row r="6" spans="2:74" ht="35" customHeight="1">
      <c r="B6" s="195"/>
      <c r="C6" s="337"/>
      <c r="D6" s="338"/>
      <c r="E6" s="338"/>
      <c r="F6" s="338"/>
      <c r="G6" s="338"/>
      <c r="H6" s="338"/>
      <c r="I6" s="338"/>
      <c r="J6" s="338"/>
      <c r="K6" s="338"/>
      <c r="L6" s="338"/>
      <c r="M6" s="338"/>
      <c r="N6" s="338"/>
      <c r="O6" s="338"/>
      <c r="P6" s="338"/>
      <c r="Q6" s="338"/>
      <c r="R6" s="343"/>
      <c r="S6" s="338"/>
      <c r="T6" s="338"/>
      <c r="U6" s="338"/>
      <c r="V6" s="338"/>
      <c r="W6" s="338"/>
      <c r="X6" s="338"/>
      <c r="Y6" s="338"/>
      <c r="Z6" s="338"/>
      <c r="AA6" s="338"/>
      <c r="AB6" s="338"/>
      <c r="AC6" s="338"/>
      <c r="AD6" s="338"/>
      <c r="AE6" s="338"/>
      <c r="AF6" s="344"/>
      <c r="AG6" s="350"/>
      <c r="AH6" s="351"/>
      <c r="AI6" s="351"/>
      <c r="AJ6" s="352"/>
      <c r="AK6" s="339"/>
      <c r="AL6" s="340"/>
      <c r="AM6" s="340"/>
      <c r="AN6" s="340"/>
      <c r="AO6" s="340"/>
      <c r="AP6" s="340"/>
      <c r="AQ6" s="340"/>
      <c r="AR6" s="340"/>
      <c r="AS6" s="340"/>
      <c r="AT6" s="357"/>
      <c r="AU6" s="345"/>
      <c r="AV6" s="340"/>
      <c r="AW6" s="340"/>
      <c r="AX6" s="340"/>
      <c r="AY6" s="340"/>
      <c r="AZ6" s="357"/>
      <c r="BA6" s="345"/>
      <c r="BB6" s="340"/>
      <c r="BC6" s="340"/>
      <c r="BD6" s="340"/>
      <c r="BE6" s="340"/>
      <c r="BF6" s="346"/>
      <c r="BG6" s="363"/>
      <c r="BH6" s="364"/>
      <c r="BI6" s="364"/>
      <c r="BJ6" s="291"/>
      <c r="BK6" s="359"/>
      <c r="BL6" s="330"/>
      <c r="BM6" s="331"/>
      <c r="BN6" s="359"/>
      <c r="BO6" s="330"/>
      <c r="BP6" s="330"/>
      <c r="BQ6" s="329"/>
      <c r="BR6" s="330"/>
      <c r="BS6" s="330"/>
      <c r="BT6" s="329"/>
      <c r="BU6" s="330"/>
      <c r="BV6" s="331"/>
    </row>
    <row r="7" spans="2:74" ht="35" customHeight="1">
      <c r="B7" s="196"/>
      <c r="C7" s="339"/>
      <c r="D7" s="340"/>
      <c r="E7" s="340"/>
      <c r="F7" s="340"/>
      <c r="G7" s="340"/>
      <c r="H7" s="340"/>
      <c r="I7" s="340"/>
      <c r="J7" s="340"/>
      <c r="K7" s="340"/>
      <c r="L7" s="340"/>
      <c r="M7" s="340"/>
      <c r="N7" s="340"/>
      <c r="O7" s="340"/>
      <c r="P7" s="340"/>
      <c r="Q7" s="340"/>
      <c r="R7" s="345"/>
      <c r="S7" s="340"/>
      <c r="T7" s="340"/>
      <c r="U7" s="340"/>
      <c r="V7" s="340"/>
      <c r="W7" s="340"/>
      <c r="X7" s="340"/>
      <c r="Y7" s="340"/>
      <c r="Z7" s="340"/>
      <c r="AA7" s="340"/>
      <c r="AB7" s="340"/>
      <c r="AC7" s="340"/>
      <c r="AD7" s="340"/>
      <c r="AE7" s="340"/>
      <c r="AF7" s="346"/>
      <c r="AG7" s="353"/>
      <c r="AH7" s="354"/>
      <c r="AI7" s="354"/>
      <c r="AJ7" s="355"/>
      <c r="AK7" s="192" t="s">
        <v>55</v>
      </c>
      <c r="AL7" s="193"/>
      <c r="AM7" s="193"/>
      <c r="AN7" s="193"/>
      <c r="AO7" s="193"/>
      <c r="AP7" s="193"/>
      <c r="AQ7" s="193"/>
      <c r="AR7" s="193"/>
      <c r="AS7" s="193"/>
      <c r="AT7" s="193"/>
      <c r="AU7" s="60">
        <v>1</v>
      </c>
      <c r="AV7" s="60">
        <v>2</v>
      </c>
      <c r="AW7" s="60">
        <v>3</v>
      </c>
      <c r="AX7" s="60">
        <v>4</v>
      </c>
      <c r="AY7" s="60">
        <v>5</v>
      </c>
      <c r="AZ7" s="6" t="s">
        <v>42</v>
      </c>
      <c r="BA7" s="60">
        <v>6</v>
      </c>
      <c r="BB7" s="60">
        <v>7</v>
      </c>
      <c r="BC7" s="60">
        <v>8</v>
      </c>
      <c r="BD7" s="60">
        <v>9</v>
      </c>
      <c r="BE7" s="60">
        <v>0</v>
      </c>
      <c r="BF7" s="61">
        <v>1</v>
      </c>
      <c r="BG7" s="365"/>
      <c r="BH7" s="366"/>
      <c r="BI7" s="366"/>
      <c r="BJ7" s="292"/>
      <c r="BK7" s="360"/>
      <c r="BL7" s="333"/>
      <c r="BM7" s="334"/>
      <c r="BN7" s="360"/>
      <c r="BO7" s="333"/>
      <c r="BP7" s="333"/>
      <c r="BQ7" s="332"/>
      <c r="BR7" s="333"/>
      <c r="BS7" s="333"/>
      <c r="BT7" s="332"/>
      <c r="BU7" s="333"/>
      <c r="BV7" s="334"/>
    </row>
    <row r="8" spans="2:74" ht="35" customHeight="1">
      <c r="B8" s="194">
        <v>2</v>
      </c>
      <c r="C8" s="335" t="s">
        <v>292</v>
      </c>
      <c r="D8" s="336"/>
      <c r="E8" s="336"/>
      <c r="F8" s="336"/>
      <c r="G8" s="336"/>
      <c r="H8" s="336"/>
      <c r="I8" s="336"/>
      <c r="J8" s="336"/>
      <c r="K8" s="336"/>
      <c r="L8" s="336"/>
      <c r="M8" s="336"/>
      <c r="N8" s="336"/>
      <c r="O8" s="336"/>
      <c r="P8" s="336"/>
      <c r="Q8" s="336"/>
      <c r="R8" s="341" t="s">
        <v>292</v>
      </c>
      <c r="S8" s="336"/>
      <c r="T8" s="336"/>
      <c r="U8" s="336"/>
      <c r="V8" s="336"/>
      <c r="W8" s="336"/>
      <c r="X8" s="336"/>
      <c r="Y8" s="336"/>
      <c r="Z8" s="336"/>
      <c r="AA8" s="336"/>
      <c r="AB8" s="336"/>
      <c r="AC8" s="336"/>
      <c r="AD8" s="336"/>
      <c r="AE8" s="336"/>
      <c r="AF8" s="342"/>
      <c r="AG8" s="347" t="s">
        <v>268</v>
      </c>
      <c r="AH8" s="348"/>
      <c r="AI8" s="348"/>
      <c r="AJ8" s="349"/>
      <c r="AK8" s="335" t="s">
        <v>296</v>
      </c>
      <c r="AL8" s="336"/>
      <c r="AM8" s="336"/>
      <c r="AN8" s="336"/>
      <c r="AO8" s="336"/>
      <c r="AP8" s="336"/>
      <c r="AQ8" s="336"/>
      <c r="AR8" s="336"/>
      <c r="AS8" s="336"/>
      <c r="AT8" s="356"/>
      <c r="AU8" s="341" t="s">
        <v>294</v>
      </c>
      <c r="AV8" s="336"/>
      <c r="AW8" s="336"/>
      <c r="AX8" s="336"/>
      <c r="AY8" s="336"/>
      <c r="AZ8" s="356"/>
      <c r="BA8" s="341" t="s">
        <v>297</v>
      </c>
      <c r="BB8" s="336"/>
      <c r="BC8" s="336"/>
      <c r="BD8" s="336"/>
      <c r="BE8" s="336"/>
      <c r="BF8" s="342"/>
      <c r="BG8" s="361">
        <v>1</v>
      </c>
      <c r="BH8" s="362"/>
      <c r="BI8" s="362"/>
      <c r="BJ8" s="290" t="str">
        <f t="shared" ref="BJ8" si="0">IF(OR(AG8="介護業務支援（介護ソフト）"),"式","台")</f>
        <v>台</v>
      </c>
      <c r="BK8" s="358" t="s">
        <v>284</v>
      </c>
      <c r="BL8" s="327"/>
      <c r="BM8" s="328"/>
      <c r="BN8" s="358"/>
      <c r="BO8" s="327"/>
      <c r="BP8" s="327"/>
      <c r="BQ8" s="326"/>
      <c r="BR8" s="327"/>
      <c r="BS8" s="327"/>
      <c r="BT8" s="326"/>
      <c r="BU8" s="327"/>
      <c r="BV8" s="328"/>
    </row>
    <row r="9" spans="2:74" ht="35" customHeight="1">
      <c r="B9" s="195"/>
      <c r="C9" s="337"/>
      <c r="D9" s="338"/>
      <c r="E9" s="338"/>
      <c r="F9" s="338"/>
      <c r="G9" s="338"/>
      <c r="H9" s="338"/>
      <c r="I9" s="338"/>
      <c r="J9" s="338"/>
      <c r="K9" s="338"/>
      <c r="L9" s="338"/>
      <c r="M9" s="338"/>
      <c r="N9" s="338"/>
      <c r="O9" s="338"/>
      <c r="P9" s="338"/>
      <c r="Q9" s="338"/>
      <c r="R9" s="343"/>
      <c r="S9" s="338"/>
      <c r="T9" s="338"/>
      <c r="U9" s="338"/>
      <c r="V9" s="338"/>
      <c r="W9" s="338"/>
      <c r="X9" s="338"/>
      <c r="Y9" s="338"/>
      <c r="Z9" s="338"/>
      <c r="AA9" s="338"/>
      <c r="AB9" s="338"/>
      <c r="AC9" s="338"/>
      <c r="AD9" s="338"/>
      <c r="AE9" s="338"/>
      <c r="AF9" s="344"/>
      <c r="AG9" s="350"/>
      <c r="AH9" s="351"/>
      <c r="AI9" s="351"/>
      <c r="AJ9" s="352"/>
      <c r="AK9" s="339"/>
      <c r="AL9" s="340"/>
      <c r="AM9" s="340"/>
      <c r="AN9" s="340"/>
      <c r="AO9" s="340"/>
      <c r="AP9" s="340"/>
      <c r="AQ9" s="340"/>
      <c r="AR9" s="340"/>
      <c r="AS9" s="340"/>
      <c r="AT9" s="357"/>
      <c r="AU9" s="345"/>
      <c r="AV9" s="340"/>
      <c r="AW9" s="340"/>
      <c r="AX9" s="340"/>
      <c r="AY9" s="340"/>
      <c r="AZ9" s="357"/>
      <c r="BA9" s="345"/>
      <c r="BB9" s="340"/>
      <c r="BC9" s="340"/>
      <c r="BD9" s="340"/>
      <c r="BE9" s="340"/>
      <c r="BF9" s="346"/>
      <c r="BG9" s="363"/>
      <c r="BH9" s="364"/>
      <c r="BI9" s="364"/>
      <c r="BJ9" s="291"/>
      <c r="BK9" s="359"/>
      <c r="BL9" s="330"/>
      <c r="BM9" s="331"/>
      <c r="BN9" s="359"/>
      <c r="BO9" s="330"/>
      <c r="BP9" s="330"/>
      <c r="BQ9" s="329"/>
      <c r="BR9" s="330"/>
      <c r="BS9" s="330"/>
      <c r="BT9" s="329"/>
      <c r="BU9" s="330"/>
      <c r="BV9" s="331"/>
    </row>
    <row r="10" spans="2:74" ht="35" customHeight="1">
      <c r="B10" s="196"/>
      <c r="C10" s="339"/>
      <c r="D10" s="340"/>
      <c r="E10" s="340"/>
      <c r="F10" s="340"/>
      <c r="G10" s="340"/>
      <c r="H10" s="340"/>
      <c r="I10" s="340"/>
      <c r="J10" s="340"/>
      <c r="K10" s="340"/>
      <c r="L10" s="340"/>
      <c r="M10" s="340"/>
      <c r="N10" s="340"/>
      <c r="O10" s="340"/>
      <c r="P10" s="340"/>
      <c r="Q10" s="340"/>
      <c r="R10" s="345"/>
      <c r="S10" s="340"/>
      <c r="T10" s="340"/>
      <c r="U10" s="340"/>
      <c r="V10" s="340"/>
      <c r="W10" s="340"/>
      <c r="X10" s="340"/>
      <c r="Y10" s="340"/>
      <c r="Z10" s="340"/>
      <c r="AA10" s="340"/>
      <c r="AB10" s="340"/>
      <c r="AC10" s="340"/>
      <c r="AD10" s="340"/>
      <c r="AE10" s="340"/>
      <c r="AF10" s="346"/>
      <c r="AG10" s="353"/>
      <c r="AH10" s="354"/>
      <c r="AI10" s="354"/>
      <c r="AJ10" s="355"/>
      <c r="AK10" s="192" t="s">
        <v>55</v>
      </c>
      <c r="AL10" s="193"/>
      <c r="AM10" s="193"/>
      <c r="AN10" s="193"/>
      <c r="AO10" s="193"/>
      <c r="AP10" s="193"/>
      <c r="AQ10" s="193"/>
      <c r="AR10" s="193"/>
      <c r="AS10" s="193"/>
      <c r="AT10" s="193"/>
      <c r="AU10" s="60">
        <v>1</v>
      </c>
      <c r="AV10" s="60">
        <v>2</v>
      </c>
      <c r="AW10" s="60">
        <v>3</v>
      </c>
      <c r="AX10" s="60">
        <v>4</v>
      </c>
      <c r="AY10" s="60">
        <v>5</v>
      </c>
      <c r="AZ10" s="6" t="s">
        <v>42</v>
      </c>
      <c r="BA10" s="60">
        <v>6</v>
      </c>
      <c r="BB10" s="60">
        <v>7</v>
      </c>
      <c r="BC10" s="60">
        <v>8</v>
      </c>
      <c r="BD10" s="60">
        <v>9</v>
      </c>
      <c r="BE10" s="60">
        <v>0</v>
      </c>
      <c r="BF10" s="61">
        <v>2</v>
      </c>
      <c r="BG10" s="365"/>
      <c r="BH10" s="366"/>
      <c r="BI10" s="366"/>
      <c r="BJ10" s="292"/>
      <c r="BK10" s="360"/>
      <c r="BL10" s="333"/>
      <c r="BM10" s="334"/>
      <c r="BN10" s="360"/>
      <c r="BO10" s="333"/>
      <c r="BP10" s="333"/>
      <c r="BQ10" s="332"/>
      <c r="BR10" s="333"/>
      <c r="BS10" s="333"/>
      <c r="BT10" s="332"/>
      <c r="BU10" s="333"/>
      <c r="BV10" s="334"/>
    </row>
    <row r="11" spans="2:74" ht="35" customHeight="1">
      <c r="B11" s="194">
        <v>3</v>
      </c>
      <c r="C11" s="335" t="s">
        <v>292</v>
      </c>
      <c r="D11" s="336"/>
      <c r="E11" s="336"/>
      <c r="F11" s="336"/>
      <c r="G11" s="336"/>
      <c r="H11" s="336"/>
      <c r="I11" s="336"/>
      <c r="J11" s="336"/>
      <c r="K11" s="336"/>
      <c r="L11" s="336"/>
      <c r="M11" s="336"/>
      <c r="N11" s="336"/>
      <c r="O11" s="336"/>
      <c r="P11" s="336"/>
      <c r="Q11" s="336"/>
      <c r="R11" s="341" t="s">
        <v>292</v>
      </c>
      <c r="S11" s="336"/>
      <c r="T11" s="336"/>
      <c r="U11" s="336"/>
      <c r="V11" s="336"/>
      <c r="W11" s="336"/>
      <c r="X11" s="336"/>
      <c r="Y11" s="336"/>
      <c r="Z11" s="336"/>
      <c r="AA11" s="336"/>
      <c r="AB11" s="336"/>
      <c r="AC11" s="336"/>
      <c r="AD11" s="336"/>
      <c r="AE11" s="336"/>
      <c r="AF11" s="342"/>
      <c r="AG11" s="347" t="s">
        <v>273</v>
      </c>
      <c r="AH11" s="348"/>
      <c r="AI11" s="348"/>
      <c r="AJ11" s="349"/>
      <c r="AK11" s="335" t="s">
        <v>298</v>
      </c>
      <c r="AL11" s="336"/>
      <c r="AM11" s="336"/>
      <c r="AN11" s="336"/>
      <c r="AO11" s="336"/>
      <c r="AP11" s="336"/>
      <c r="AQ11" s="336"/>
      <c r="AR11" s="336"/>
      <c r="AS11" s="336"/>
      <c r="AT11" s="356"/>
      <c r="AU11" s="341" t="s">
        <v>294</v>
      </c>
      <c r="AV11" s="336"/>
      <c r="AW11" s="336"/>
      <c r="AX11" s="336"/>
      <c r="AY11" s="336"/>
      <c r="AZ11" s="356"/>
      <c r="BA11" s="341" t="s">
        <v>295</v>
      </c>
      <c r="BB11" s="336"/>
      <c r="BC11" s="336"/>
      <c r="BD11" s="336"/>
      <c r="BE11" s="336"/>
      <c r="BF11" s="342"/>
      <c r="BG11" s="361">
        <v>1</v>
      </c>
      <c r="BH11" s="362"/>
      <c r="BI11" s="362"/>
      <c r="BJ11" s="290" t="str">
        <f t="shared" ref="BJ11" si="1">IF(OR(AG11="介護業務支援（介護ソフト）"),"式","台")</f>
        <v>式</v>
      </c>
      <c r="BK11" s="358" t="s">
        <v>56</v>
      </c>
      <c r="BL11" s="327"/>
      <c r="BM11" s="328"/>
      <c r="BN11" s="358"/>
      <c r="BO11" s="327"/>
      <c r="BP11" s="327"/>
      <c r="BQ11" s="326" t="s">
        <v>282</v>
      </c>
      <c r="BR11" s="327"/>
      <c r="BS11" s="327"/>
      <c r="BT11" s="326" t="s">
        <v>282</v>
      </c>
      <c r="BU11" s="327"/>
      <c r="BV11" s="328"/>
    </row>
    <row r="12" spans="2:74" ht="35" customHeight="1">
      <c r="B12" s="195"/>
      <c r="C12" s="337"/>
      <c r="D12" s="338"/>
      <c r="E12" s="338"/>
      <c r="F12" s="338"/>
      <c r="G12" s="338"/>
      <c r="H12" s="338"/>
      <c r="I12" s="338"/>
      <c r="J12" s="338"/>
      <c r="K12" s="338"/>
      <c r="L12" s="338"/>
      <c r="M12" s="338"/>
      <c r="N12" s="338"/>
      <c r="O12" s="338"/>
      <c r="P12" s="338"/>
      <c r="Q12" s="338"/>
      <c r="R12" s="343"/>
      <c r="S12" s="338"/>
      <c r="T12" s="338"/>
      <c r="U12" s="338"/>
      <c r="V12" s="338"/>
      <c r="W12" s="338"/>
      <c r="X12" s="338"/>
      <c r="Y12" s="338"/>
      <c r="Z12" s="338"/>
      <c r="AA12" s="338"/>
      <c r="AB12" s="338"/>
      <c r="AC12" s="338"/>
      <c r="AD12" s="338"/>
      <c r="AE12" s="338"/>
      <c r="AF12" s="344"/>
      <c r="AG12" s="350"/>
      <c r="AH12" s="351"/>
      <c r="AI12" s="351"/>
      <c r="AJ12" s="352"/>
      <c r="AK12" s="339"/>
      <c r="AL12" s="340"/>
      <c r="AM12" s="340"/>
      <c r="AN12" s="340"/>
      <c r="AO12" s="340"/>
      <c r="AP12" s="340"/>
      <c r="AQ12" s="340"/>
      <c r="AR12" s="340"/>
      <c r="AS12" s="340"/>
      <c r="AT12" s="357"/>
      <c r="AU12" s="345"/>
      <c r="AV12" s="340"/>
      <c r="AW12" s="340"/>
      <c r="AX12" s="340"/>
      <c r="AY12" s="340"/>
      <c r="AZ12" s="357"/>
      <c r="BA12" s="345"/>
      <c r="BB12" s="340"/>
      <c r="BC12" s="340"/>
      <c r="BD12" s="340"/>
      <c r="BE12" s="340"/>
      <c r="BF12" s="346"/>
      <c r="BG12" s="363"/>
      <c r="BH12" s="364"/>
      <c r="BI12" s="364"/>
      <c r="BJ12" s="291"/>
      <c r="BK12" s="359"/>
      <c r="BL12" s="330"/>
      <c r="BM12" s="331"/>
      <c r="BN12" s="359"/>
      <c r="BO12" s="330"/>
      <c r="BP12" s="330"/>
      <c r="BQ12" s="329"/>
      <c r="BR12" s="330"/>
      <c r="BS12" s="330"/>
      <c r="BT12" s="329"/>
      <c r="BU12" s="330"/>
      <c r="BV12" s="331"/>
    </row>
    <row r="13" spans="2:74" ht="35" customHeight="1">
      <c r="B13" s="196"/>
      <c r="C13" s="339"/>
      <c r="D13" s="340"/>
      <c r="E13" s="340"/>
      <c r="F13" s="340"/>
      <c r="G13" s="340"/>
      <c r="H13" s="340"/>
      <c r="I13" s="340"/>
      <c r="J13" s="340"/>
      <c r="K13" s="340"/>
      <c r="L13" s="340"/>
      <c r="M13" s="340"/>
      <c r="N13" s="340"/>
      <c r="O13" s="340"/>
      <c r="P13" s="340"/>
      <c r="Q13" s="340"/>
      <c r="R13" s="345"/>
      <c r="S13" s="340"/>
      <c r="T13" s="340"/>
      <c r="U13" s="340"/>
      <c r="V13" s="340"/>
      <c r="W13" s="340"/>
      <c r="X13" s="340"/>
      <c r="Y13" s="340"/>
      <c r="Z13" s="340"/>
      <c r="AA13" s="340"/>
      <c r="AB13" s="340"/>
      <c r="AC13" s="340"/>
      <c r="AD13" s="340"/>
      <c r="AE13" s="340"/>
      <c r="AF13" s="346"/>
      <c r="AG13" s="353"/>
      <c r="AH13" s="354"/>
      <c r="AI13" s="354"/>
      <c r="AJ13" s="355"/>
      <c r="AK13" s="192" t="s">
        <v>55</v>
      </c>
      <c r="AL13" s="193"/>
      <c r="AM13" s="193"/>
      <c r="AN13" s="193"/>
      <c r="AO13" s="193"/>
      <c r="AP13" s="193"/>
      <c r="AQ13" s="193"/>
      <c r="AR13" s="193"/>
      <c r="AS13" s="193"/>
      <c r="AT13" s="193"/>
      <c r="AU13" s="60">
        <v>1</v>
      </c>
      <c r="AV13" s="60">
        <v>2</v>
      </c>
      <c r="AW13" s="60">
        <v>3</v>
      </c>
      <c r="AX13" s="60">
        <v>4</v>
      </c>
      <c r="AY13" s="60">
        <v>5</v>
      </c>
      <c r="AZ13" s="6" t="s">
        <v>42</v>
      </c>
      <c r="BA13" s="60">
        <v>6</v>
      </c>
      <c r="BB13" s="60">
        <v>7</v>
      </c>
      <c r="BC13" s="60">
        <v>8</v>
      </c>
      <c r="BD13" s="60">
        <v>9</v>
      </c>
      <c r="BE13" s="60">
        <v>0</v>
      </c>
      <c r="BF13" s="61">
        <v>3</v>
      </c>
      <c r="BG13" s="365"/>
      <c r="BH13" s="366"/>
      <c r="BI13" s="366"/>
      <c r="BJ13" s="292"/>
      <c r="BK13" s="360"/>
      <c r="BL13" s="333"/>
      <c r="BM13" s="334"/>
      <c r="BN13" s="360"/>
      <c r="BO13" s="333"/>
      <c r="BP13" s="333"/>
      <c r="BQ13" s="332"/>
      <c r="BR13" s="333"/>
      <c r="BS13" s="333"/>
      <c r="BT13" s="332"/>
      <c r="BU13" s="333"/>
      <c r="BV13" s="334"/>
    </row>
    <row r="14" spans="2:74" ht="35" customHeight="1">
      <c r="B14" s="194">
        <v>4</v>
      </c>
      <c r="C14" s="376"/>
      <c r="D14" s="377"/>
      <c r="E14" s="377"/>
      <c r="F14" s="377"/>
      <c r="G14" s="377"/>
      <c r="H14" s="377"/>
      <c r="I14" s="377"/>
      <c r="J14" s="377"/>
      <c r="K14" s="377"/>
      <c r="L14" s="377"/>
      <c r="M14" s="377"/>
      <c r="N14" s="377"/>
      <c r="O14" s="377"/>
      <c r="P14" s="377"/>
      <c r="Q14" s="377"/>
      <c r="R14" s="382"/>
      <c r="S14" s="377"/>
      <c r="T14" s="377"/>
      <c r="U14" s="377"/>
      <c r="V14" s="377"/>
      <c r="W14" s="377"/>
      <c r="X14" s="377"/>
      <c r="Y14" s="377"/>
      <c r="Z14" s="377"/>
      <c r="AA14" s="377"/>
      <c r="AB14" s="377"/>
      <c r="AC14" s="377"/>
      <c r="AD14" s="377"/>
      <c r="AE14" s="377"/>
      <c r="AF14" s="383"/>
      <c r="AG14" s="388"/>
      <c r="AH14" s="389"/>
      <c r="AI14" s="389"/>
      <c r="AJ14" s="390"/>
      <c r="AK14" s="376"/>
      <c r="AL14" s="377"/>
      <c r="AM14" s="377"/>
      <c r="AN14" s="377"/>
      <c r="AO14" s="377"/>
      <c r="AP14" s="377"/>
      <c r="AQ14" s="377"/>
      <c r="AR14" s="377"/>
      <c r="AS14" s="377"/>
      <c r="AT14" s="397"/>
      <c r="AU14" s="382"/>
      <c r="AV14" s="377"/>
      <c r="AW14" s="377"/>
      <c r="AX14" s="377"/>
      <c r="AY14" s="377"/>
      <c r="AZ14" s="397"/>
      <c r="BA14" s="382"/>
      <c r="BB14" s="377"/>
      <c r="BC14" s="377"/>
      <c r="BD14" s="377"/>
      <c r="BE14" s="377"/>
      <c r="BF14" s="383"/>
      <c r="BG14" s="399"/>
      <c r="BH14" s="400"/>
      <c r="BI14" s="400"/>
      <c r="BJ14" s="290" t="str">
        <f t="shared" ref="BJ14" si="2">IF(OR(AG14="介護業務支援（介護ソフト）"),"式","台")</f>
        <v>台</v>
      </c>
      <c r="BK14" s="405"/>
      <c r="BL14" s="368"/>
      <c r="BM14" s="369"/>
      <c r="BN14" s="405"/>
      <c r="BO14" s="368"/>
      <c r="BP14" s="368"/>
      <c r="BQ14" s="367"/>
      <c r="BR14" s="368"/>
      <c r="BS14" s="368"/>
      <c r="BT14" s="367"/>
      <c r="BU14" s="368"/>
      <c r="BV14" s="369"/>
    </row>
    <row r="15" spans="2:74" ht="35" customHeight="1">
      <c r="B15" s="195"/>
      <c r="C15" s="378"/>
      <c r="D15" s="379"/>
      <c r="E15" s="379"/>
      <c r="F15" s="379"/>
      <c r="G15" s="379"/>
      <c r="H15" s="379"/>
      <c r="I15" s="379"/>
      <c r="J15" s="379"/>
      <c r="K15" s="379"/>
      <c r="L15" s="379"/>
      <c r="M15" s="379"/>
      <c r="N15" s="379"/>
      <c r="O15" s="379"/>
      <c r="P15" s="379"/>
      <c r="Q15" s="379"/>
      <c r="R15" s="384"/>
      <c r="S15" s="379"/>
      <c r="T15" s="379"/>
      <c r="U15" s="379"/>
      <c r="V15" s="379"/>
      <c r="W15" s="379"/>
      <c r="X15" s="379"/>
      <c r="Y15" s="379"/>
      <c r="Z15" s="379"/>
      <c r="AA15" s="379"/>
      <c r="AB15" s="379"/>
      <c r="AC15" s="379"/>
      <c r="AD15" s="379"/>
      <c r="AE15" s="379"/>
      <c r="AF15" s="385"/>
      <c r="AG15" s="391"/>
      <c r="AH15" s="392"/>
      <c r="AI15" s="392"/>
      <c r="AJ15" s="393"/>
      <c r="AK15" s="380"/>
      <c r="AL15" s="381"/>
      <c r="AM15" s="381"/>
      <c r="AN15" s="381"/>
      <c r="AO15" s="381"/>
      <c r="AP15" s="381"/>
      <c r="AQ15" s="381"/>
      <c r="AR15" s="381"/>
      <c r="AS15" s="381"/>
      <c r="AT15" s="398"/>
      <c r="AU15" s="386"/>
      <c r="AV15" s="381"/>
      <c r="AW15" s="381"/>
      <c r="AX15" s="381"/>
      <c r="AY15" s="381"/>
      <c r="AZ15" s="398"/>
      <c r="BA15" s="386"/>
      <c r="BB15" s="381"/>
      <c r="BC15" s="381"/>
      <c r="BD15" s="381"/>
      <c r="BE15" s="381"/>
      <c r="BF15" s="387"/>
      <c r="BG15" s="401"/>
      <c r="BH15" s="402"/>
      <c r="BI15" s="402"/>
      <c r="BJ15" s="291"/>
      <c r="BK15" s="406"/>
      <c r="BL15" s="371"/>
      <c r="BM15" s="372"/>
      <c r="BN15" s="406"/>
      <c r="BO15" s="371"/>
      <c r="BP15" s="371"/>
      <c r="BQ15" s="370"/>
      <c r="BR15" s="371"/>
      <c r="BS15" s="371"/>
      <c r="BT15" s="370"/>
      <c r="BU15" s="371"/>
      <c r="BV15" s="372"/>
    </row>
    <row r="16" spans="2:74" ht="35" customHeight="1">
      <c r="B16" s="196"/>
      <c r="C16" s="380"/>
      <c r="D16" s="381"/>
      <c r="E16" s="381"/>
      <c r="F16" s="381"/>
      <c r="G16" s="381"/>
      <c r="H16" s="381"/>
      <c r="I16" s="381"/>
      <c r="J16" s="381"/>
      <c r="K16" s="381"/>
      <c r="L16" s="381"/>
      <c r="M16" s="381"/>
      <c r="N16" s="381"/>
      <c r="O16" s="381"/>
      <c r="P16" s="381"/>
      <c r="Q16" s="381"/>
      <c r="R16" s="386"/>
      <c r="S16" s="381"/>
      <c r="T16" s="381"/>
      <c r="U16" s="381"/>
      <c r="V16" s="381"/>
      <c r="W16" s="381"/>
      <c r="X16" s="381"/>
      <c r="Y16" s="381"/>
      <c r="Z16" s="381"/>
      <c r="AA16" s="381"/>
      <c r="AB16" s="381"/>
      <c r="AC16" s="381"/>
      <c r="AD16" s="381"/>
      <c r="AE16" s="381"/>
      <c r="AF16" s="387"/>
      <c r="AG16" s="394"/>
      <c r="AH16" s="395"/>
      <c r="AI16" s="395"/>
      <c r="AJ16" s="396"/>
      <c r="AK16" s="192" t="s">
        <v>55</v>
      </c>
      <c r="AL16" s="193"/>
      <c r="AM16" s="193"/>
      <c r="AN16" s="193"/>
      <c r="AO16" s="193"/>
      <c r="AP16" s="193"/>
      <c r="AQ16" s="193"/>
      <c r="AR16" s="193"/>
      <c r="AS16" s="193"/>
      <c r="AT16" s="193"/>
      <c r="AU16" s="7"/>
      <c r="AV16" s="7"/>
      <c r="AW16" s="7"/>
      <c r="AX16" s="7"/>
      <c r="AY16" s="7"/>
      <c r="AZ16" s="6" t="s">
        <v>42</v>
      </c>
      <c r="BA16" s="7"/>
      <c r="BB16" s="7"/>
      <c r="BC16" s="7"/>
      <c r="BD16" s="7"/>
      <c r="BE16" s="7"/>
      <c r="BF16" s="8"/>
      <c r="BG16" s="403"/>
      <c r="BH16" s="404"/>
      <c r="BI16" s="404"/>
      <c r="BJ16" s="292"/>
      <c r="BK16" s="407"/>
      <c r="BL16" s="374"/>
      <c r="BM16" s="375"/>
      <c r="BN16" s="407"/>
      <c r="BO16" s="374"/>
      <c r="BP16" s="374"/>
      <c r="BQ16" s="373"/>
      <c r="BR16" s="374"/>
      <c r="BS16" s="374"/>
      <c r="BT16" s="373"/>
      <c r="BU16" s="374"/>
      <c r="BV16" s="375"/>
    </row>
    <row r="17" spans="2:74" ht="35" customHeight="1">
      <c r="B17" s="194">
        <v>5</v>
      </c>
      <c r="C17" s="376"/>
      <c r="D17" s="377"/>
      <c r="E17" s="377"/>
      <c r="F17" s="377"/>
      <c r="G17" s="377"/>
      <c r="H17" s="377"/>
      <c r="I17" s="377"/>
      <c r="J17" s="377"/>
      <c r="K17" s="377"/>
      <c r="L17" s="377"/>
      <c r="M17" s="377"/>
      <c r="N17" s="377"/>
      <c r="O17" s="377"/>
      <c r="P17" s="377"/>
      <c r="Q17" s="377"/>
      <c r="R17" s="382"/>
      <c r="S17" s="377"/>
      <c r="T17" s="377"/>
      <c r="U17" s="377"/>
      <c r="V17" s="377"/>
      <c r="W17" s="377"/>
      <c r="X17" s="377"/>
      <c r="Y17" s="377"/>
      <c r="Z17" s="377"/>
      <c r="AA17" s="377"/>
      <c r="AB17" s="377"/>
      <c r="AC17" s="377"/>
      <c r="AD17" s="377"/>
      <c r="AE17" s="377"/>
      <c r="AF17" s="383"/>
      <c r="AG17" s="388"/>
      <c r="AH17" s="389"/>
      <c r="AI17" s="389"/>
      <c r="AJ17" s="390"/>
      <c r="AK17" s="376"/>
      <c r="AL17" s="377"/>
      <c r="AM17" s="377"/>
      <c r="AN17" s="377"/>
      <c r="AO17" s="377"/>
      <c r="AP17" s="377"/>
      <c r="AQ17" s="377"/>
      <c r="AR17" s="377"/>
      <c r="AS17" s="377"/>
      <c r="AT17" s="397"/>
      <c r="AU17" s="382"/>
      <c r="AV17" s="377"/>
      <c r="AW17" s="377"/>
      <c r="AX17" s="377"/>
      <c r="AY17" s="377"/>
      <c r="AZ17" s="397"/>
      <c r="BA17" s="382"/>
      <c r="BB17" s="377"/>
      <c r="BC17" s="377"/>
      <c r="BD17" s="377"/>
      <c r="BE17" s="377"/>
      <c r="BF17" s="383"/>
      <c r="BG17" s="399"/>
      <c r="BH17" s="400"/>
      <c r="BI17" s="400"/>
      <c r="BJ17" s="290" t="str">
        <f>IF(OR(AG17="介護業務支援（介護ソフト）"),"式","台")</f>
        <v>台</v>
      </c>
      <c r="BK17" s="405"/>
      <c r="BL17" s="368"/>
      <c r="BM17" s="369"/>
      <c r="BN17" s="405"/>
      <c r="BO17" s="368"/>
      <c r="BP17" s="368"/>
      <c r="BQ17" s="367"/>
      <c r="BR17" s="368"/>
      <c r="BS17" s="368"/>
      <c r="BT17" s="367"/>
      <c r="BU17" s="368"/>
      <c r="BV17" s="369"/>
    </row>
    <row r="18" spans="2:74" ht="35" customHeight="1">
      <c r="B18" s="195"/>
      <c r="C18" s="378"/>
      <c r="D18" s="379"/>
      <c r="E18" s="379"/>
      <c r="F18" s="379"/>
      <c r="G18" s="379"/>
      <c r="H18" s="379"/>
      <c r="I18" s="379"/>
      <c r="J18" s="379"/>
      <c r="K18" s="379"/>
      <c r="L18" s="379"/>
      <c r="M18" s="379"/>
      <c r="N18" s="379"/>
      <c r="O18" s="379"/>
      <c r="P18" s="379"/>
      <c r="Q18" s="379"/>
      <c r="R18" s="384"/>
      <c r="S18" s="379"/>
      <c r="T18" s="379"/>
      <c r="U18" s="379"/>
      <c r="V18" s="379"/>
      <c r="W18" s="379"/>
      <c r="X18" s="379"/>
      <c r="Y18" s="379"/>
      <c r="Z18" s="379"/>
      <c r="AA18" s="379"/>
      <c r="AB18" s="379"/>
      <c r="AC18" s="379"/>
      <c r="AD18" s="379"/>
      <c r="AE18" s="379"/>
      <c r="AF18" s="385"/>
      <c r="AG18" s="391"/>
      <c r="AH18" s="392"/>
      <c r="AI18" s="392"/>
      <c r="AJ18" s="393"/>
      <c r="AK18" s="380"/>
      <c r="AL18" s="381"/>
      <c r="AM18" s="381"/>
      <c r="AN18" s="381"/>
      <c r="AO18" s="381"/>
      <c r="AP18" s="381"/>
      <c r="AQ18" s="381"/>
      <c r="AR18" s="381"/>
      <c r="AS18" s="381"/>
      <c r="AT18" s="398"/>
      <c r="AU18" s="386"/>
      <c r="AV18" s="381"/>
      <c r="AW18" s="381"/>
      <c r="AX18" s="381"/>
      <c r="AY18" s="381"/>
      <c r="AZ18" s="398"/>
      <c r="BA18" s="386"/>
      <c r="BB18" s="381"/>
      <c r="BC18" s="381"/>
      <c r="BD18" s="381"/>
      <c r="BE18" s="381"/>
      <c r="BF18" s="387"/>
      <c r="BG18" s="401"/>
      <c r="BH18" s="402"/>
      <c r="BI18" s="402"/>
      <c r="BJ18" s="291"/>
      <c r="BK18" s="406"/>
      <c r="BL18" s="371"/>
      <c r="BM18" s="372"/>
      <c r="BN18" s="406"/>
      <c r="BO18" s="371"/>
      <c r="BP18" s="371"/>
      <c r="BQ18" s="370"/>
      <c r="BR18" s="371"/>
      <c r="BS18" s="371"/>
      <c r="BT18" s="370"/>
      <c r="BU18" s="371"/>
      <c r="BV18" s="372"/>
    </row>
    <row r="19" spans="2:74" ht="35" customHeight="1">
      <c r="B19" s="196"/>
      <c r="C19" s="380"/>
      <c r="D19" s="381"/>
      <c r="E19" s="381"/>
      <c r="F19" s="381"/>
      <c r="G19" s="381"/>
      <c r="H19" s="381"/>
      <c r="I19" s="381"/>
      <c r="J19" s="381"/>
      <c r="K19" s="381"/>
      <c r="L19" s="381"/>
      <c r="M19" s="381"/>
      <c r="N19" s="381"/>
      <c r="O19" s="381"/>
      <c r="P19" s="381"/>
      <c r="Q19" s="381"/>
      <c r="R19" s="386"/>
      <c r="S19" s="381"/>
      <c r="T19" s="381"/>
      <c r="U19" s="381"/>
      <c r="V19" s="381"/>
      <c r="W19" s="381"/>
      <c r="X19" s="381"/>
      <c r="Y19" s="381"/>
      <c r="Z19" s="381"/>
      <c r="AA19" s="381"/>
      <c r="AB19" s="381"/>
      <c r="AC19" s="381"/>
      <c r="AD19" s="381"/>
      <c r="AE19" s="381"/>
      <c r="AF19" s="387"/>
      <c r="AG19" s="394"/>
      <c r="AH19" s="395"/>
      <c r="AI19" s="395"/>
      <c r="AJ19" s="396"/>
      <c r="AK19" s="192" t="s">
        <v>55</v>
      </c>
      <c r="AL19" s="193"/>
      <c r="AM19" s="193"/>
      <c r="AN19" s="193"/>
      <c r="AO19" s="193"/>
      <c r="AP19" s="193"/>
      <c r="AQ19" s="193"/>
      <c r="AR19" s="193"/>
      <c r="AS19" s="193"/>
      <c r="AT19" s="193"/>
      <c r="AU19" s="7"/>
      <c r="AV19" s="7"/>
      <c r="AW19" s="7"/>
      <c r="AX19" s="7"/>
      <c r="AY19" s="7"/>
      <c r="AZ19" s="6" t="s">
        <v>42</v>
      </c>
      <c r="BA19" s="7"/>
      <c r="BB19" s="7"/>
      <c r="BC19" s="7"/>
      <c r="BD19" s="7"/>
      <c r="BE19" s="7"/>
      <c r="BF19" s="8"/>
      <c r="BG19" s="403"/>
      <c r="BH19" s="404"/>
      <c r="BI19" s="404"/>
      <c r="BJ19" s="292"/>
      <c r="BK19" s="407"/>
      <c r="BL19" s="374"/>
      <c r="BM19" s="375"/>
      <c r="BN19" s="407"/>
      <c r="BO19" s="374"/>
      <c r="BP19" s="374"/>
      <c r="BQ19" s="373"/>
      <c r="BR19" s="374"/>
      <c r="BS19" s="374"/>
      <c r="BT19" s="373"/>
      <c r="BU19" s="374"/>
      <c r="BV19" s="375"/>
    </row>
    <row r="20" spans="2:74" ht="18" customHeight="1"/>
    <row r="21" spans="2:74" s="5" customFormat="1" ht="45" customHeight="1">
      <c r="P21" s="69"/>
      <c r="Q21" s="69"/>
      <c r="R21" s="69"/>
      <c r="S21" s="69"/>
      <c r="AC21" s="238" t="s">
        <v>51</v>
      </c>
      <c r="AD21" s="239"/>
      <c r="AE21" s="239"/>
      <c r="AF21" s="239"/>
      <c r="AG21" s="411" t="s">
        <v>323</v>
      </c>
      <c r="AH21" s="412"/>
      <c r="AI21" s="412"/>
      <c r="AJ21" s="412"/>
      <c r="AK21" s="412"/>
      <c r="AL21" s="412"/>
      <c r="AM21" s="412"/>
      <c r="AN21" s="412"/>
      <c r="AO21" s="412"/>
      <c r="AP21" s="238" t="s">
        <v>52</v>
      </c>
      <c r="AQ21" s="238"/>
      <c r="AR21" s="238"/>
      <c r="AS21" s="238"/>
      <c r="AT21" s="411" t="s">
        <v>323</v>
      </c>
      <c r="AU21" s="412"/>
      <c r="AV21" s="412"/>
      <c r="AW21" s="412"/>
      <c r="AX21" s="412"/>
      <c r="AY21" s="412"/>
      <c r="AZ21" s="412"/>
      <c r="BA21" s="412"/>
      <c r="BB21" s="412"/>
      <c r="BC21" s="238" t="s">
        <v>54</v>
      </c>
      <c r="BD21" s="239"/>
      <c r="BE21" s="239"/>
      <c r="BF21" s="239"/>
      <c r="BG21" s="412" t="s">
        <v>324</v>
      </c>
      <c r="BH21" s="412"/>
      <c r="BI21" s="412"/>
      <c r="BJ21" s="412"/>
      <c r="BK21" s="238" t="s">
        <v>53</v>
      </c>
      <c r="BL21" s="238"/>
      <c r="BM21" s="238"/>
      <c r="BN21" s="238"/>
      <c r="BO21" s="408" t="s">
        <v>325</v>
      </c>
      <c r="BP21" s="409"/>
      <c r="BQ21" s="409"/>
      <c r="BR21" s="410"/>
    </row>
    <row r="22" spans="2:74" ht="18" customHeight="1"/>
    <row r="23" spans="2:74" ht="25" customHeight="1">
      <c r="B23" s="241" t="s">
        <v>254</v>
      </c>
      <c r="C23" s="241"/>
      <c r="D23" s="241"/>
      <c r="E23" s="241"/>
      <c r="F23" s="241"/>
      <c r="G23" s="241"/>
      <c r="H23" s="241"/>
      <c r="I23" s="241"/>
      <c r="J23" s="241"/>
      <c r="K23" s="241"/>
      <c r="L23" s="241"/>
      <c r="M23" s="241"/>
      <c r="N23" s="241"/>
      <c r="O23" s="241"/>
      <c r="P23" s="241"/>
      <c r="Q23" s="241"/>
      <c r="R23" s="241"/>
      <c r="S23" s="241"/>
      <c r="T23" s="241"/>
      <c r="U23" s="241"/>
      <c r="V23" s="241"/>
      <c r="W23" s="241"/>
      <c r="X23" s="241"/>
      <c r="Y23" s="241"/>
      <c r="Z23" s="241"/>
      <c r="AA23" s="241"/>
      <c r="AB23" s="241"/>
      <c r="AC23" s="241"/>
      <c r="AD23" s="241"/>
      <c r="AE23" s="241"/>
      <c r="AF23" s="241"/>
      <c r="AG23" s="241"/>
      <c r="AH23" s="241"/>
      <c r="AI23" s="241"/>
      <c r="AJ23" s="241"/>
      <c r="AK23" s="241"/>
      <c r="AL23" s="241"/>
      <c r="AM23" s="241"/>
      <c r="AN23" s="241"/>
      <c r="AO23" s="241"/>
      <c r="AP23" s="241"/>
      <c r="AQ23" s="241"/>
      <c r="AR23" s="241"/>
      <c r="AS23" s="241"/>
      <c r="AT23" s="241"/>
      <c r="AU23" s="241"/>
      <c r="AV23" s="241"/>
      <c r="AW23" s="241"/>
      <c r="AX23" s="241"/>
      <c r="AY23" s="241"/>
      <c r="AZ23" s="241"/>
      <c r="BA23" s="241"/>
      <c r="BB23" s="241"/>
      <c r="BC23" s="241"/>
      <c r="BD23" s="241"/>
      <c r="BE23" s="241"/>
      <c r="BF23" s="241"/>
      <c r="BG23" s="241"/>
      <c r="BH23" s="241"/>
      <c r="BI23" s="241"/>
      <c r="BJ23" s="241"/>
      <c r="BK23" s="241"/>
      <c r="BL23" s="241"/>
      <c r="BM23" s="241"/>
      <c r="BN23" s="241"/>
      <c r="BO23" s="241"/>
      <c r="BP23" s="241"/>
      <c r="BQ23" s="241"/>
      <c r="BR23" s="241"/>
      <c r="BS23" s="241"/>
      <c r="BT23" s="241"/>
      <c r="BU23" s="241"/>
      <c r="BV23" s="241"/>
    </row>
    <row r="24" spans="2:74" ht="25" customHeight="1">
      <c r="B24" s="4"/>
      <c r="C24" s="242" t="s">
        <v>2</v>
      </c>
      <c r="D24" s="243"/>
      <c r="E24" s="243"/>
      <c r="F24" s="243"/>
      <c r="G24" s="244"/>
      <c r="H24" s="242" t="s">
        <v>3</v>
      </c>
      <c r="I24" s="243"/>
      <c r="J24" s="243"/>
      <c r="K24" s="243"/>
      <c r="L24" s="243"/>
      <c r="M24" s="243"/>
      <c r="N24" s="243"/>
      <c r="O24" s="243"/>
      <c r="P24" s="243"/>
      <c r="Q24" s="243"/>
      <c r="R24" s="244"/>
      <c r="S24" s="242" t="s">
        <v>255</v>
      </c>
      <c r="T24" s="243"/>
      <c r="U24" s="243"/>
      <c r="V24" s="243"/>
      <c r="W24" s="243"/>
      <c r="X24" s="243"/>
      <c r="Y24" s="243"/>
      <c r="Z24" s="243"/>
      <c r="AA24" s="243"/>
      <c r="AB24" s="243"/>
      <c r="AC24" s="244"/>
      <c r="AD24" s="242" t="s">
        <v>256</v>
      </c>
      <c r="AE24" s="243"/>
      <c r="AF24" s="243"/>
      <c r="AG24" s="243"/>
      <c r="AH24" s="243"/>
      <c r="AI24" s="243"/>
      <c r="AJ24" s="243"/>
      <c r="AK24" s="243"/>
      <c r="AL24" s="243"/>
      <c r="AM24" s="243"/>
      <c r="AN24" s="244"/>
      <c r="AO24" s="242" t="s">
        <v>41</v>
      </c>
      <c r="AP24" s="243"/>
      <c r="AQ24" s="243"/>
      <c r="AR24" s="243"/>
      <c r="AS24" s="243"/>
      <c r="AT24" s="243"/>
      <c r="AU24" s="243"/>
      <c r="AV24" s="243"/>
      <c r="AW24" s="243"/>
      <c r="AX24" s="243"/>
      <c r="AY24" s="243"/>
      <c r="AZ24" s="243"/>
      <c r="BA24" s="243"/>
      <c r="BB24" s="243"/>
      <c r="BC24" s="243"/>
      <c r="BD24" s="243"/>
      <c r="BE24" s="243"/>
      <c r="BF24" s="243"/>
      <c r="BG24" s="243"/>
      <c r="BH24" s="243"/>
      <c r="BI24" s="243"/>
      <c r="BJ24" s="243"/>
      <c r="BK24" s="243"/>
      <c r="BL24" s="243"/>
      <c r="BM24" s="243"/>
      <c r="BN24" s="243"/>
      <c r="BO24" s="243"/>
      <c r="BP24" s="243"/>
      <c r="BQ24" s="243"/>
      <c r="BR24" s="243"/>
      <c r="BS24" s="243"/>
      <c r="BT24" s="243"/>
      <c r="BU24" s="243"/>
      <c r="BV24" s="244"/>
    </row>
    <row r="25" spans="2:74" ht="100" customHeight="1">
      <c r="B25" s="46">
        <v>1</v>
      </c>
      <c r="C25" s="413" t="str">
        <f>AG5</f>
        <v>見守り・コミュニケーション</v>
      </c>
      <c r="D25" s="414"/>
      <c r="E25" s="414"/>
      <c r="F25" s="414"/>
      <c r="G25" s="415"/>
      <c r="H25" s="413" t="str">
        <f>AK5</f>
        <v>見守りカメラ○○○</v>
      </c>
      <c r="I25" s="414"/>
      <c r="J25" s="414"/>
      <c r="K25" s="414"/>
      <c r="L25" s="414"/>
      <c r="M25" s="414"/>
      <c r="N25" s="414"/>
      <c r="O25" s="414"/>
      <c r="P25" s="414"/>
      <c r="Q25" s="414"/>
      <c r="R25" s="415"/>
      <c r="S25" s="416" t="s">
        <v>313</v>
      </c>
      <c r="T25" s="417"/>
      <c r="U25" s="417"/>
      <c r="V25" s="417"/>
      <c r="W25" s="417"/>
      <c r="X25" s="417"/>
      <c r="Y25" s="417"/>
      <c r="Z25" s="417"/>
      <c r="AA25" s="417"/>
      <c r="AB25" s="417"/>
      <c r="AC25" s="418"/>
      <c r="AD25" s="416" t="s">
        <v>316</v>
      </c>
      <c r="AE25" s="417"/>
      <c r="AF25" s="417"/>
      <c r="AG25" s="417"/>
      <c r="AH25" s="417"/>
      <c r="AI25" s="417"/>
      <c r="AJ25" s="417"/>
      <c r="AK25" s="417"/>
      <c r="AL25" s="417"/>
      <c r="AM25" s="417"/>
      <c r="AN25" s="418"/>
      <c r="AO25" s="416" t="s">
        <v>336</v>
      </c>
      <c r="AP25" s="417"/>
      <c r="AQ25" s="417"/>
      <c r="AR25" s="417"/>
      <c r="AS25" s="417"/>
      <c r="AT25" s="417"/>
      <c r="AU25" s="417"/>
      <c r="AV25" s="417"/>
      <c r="AW25" s="417"/>
      <c r="AX25" s="417"/>
      <c r="AY25" s="417"/>
      <c r="AZ25" s="417"/>
      <c r="BA25" s="417"/>
      <c r="BB25" s="417"/>
      <c r="BC25" s="417"/>
      <c r="BD25" s="417"/>
      <c r="BE25" s="417"/>
      <c r="BF25" s="417"/>
      <c r="BG25" s="417"/>
      <c r="BH25" s="417"/>
      <c r="BI25" s="417"/>
      <c r="BJ25" s="417"/>
      <c r="BK25" s="417"/>
      <c r="BL25" s="417"/>
      <c r="BM25" s="417"/>
      <c r="BN25" s="417"/>
      <c r="BO25" s="417"/>
      <c r="BP25" s="417"/>
      <c r="BQ25" s="417"/>
      <c r="BR25" s="417"/>
      <c r="BS25" s="417"/>
      <c r="BT25" s="417"/>
      <c r="BU25" s="417"/>
      <c r="BV25" s="418"/>
    </row>
    <row r="26" spans="2:74" ht="100" customHeight="1">
      <c r="B26" s="46">
        <v>2</v>
      </c>
      <c r="C26" s="413" t="str">
        <f>AG8</f>
        <v>移乗支援</v>
      </c>
      <c r="D26" s="414"/>
      <c r="E26" s="414"/>
      <c r="F26" s="414"/>
      <c r="G26" s="415"/>
      <c r="H26" s="413" t="str">
        <f>AK8</f>
        <v>○○○リフト</v>
      </c>
      <c r="I26" s="414"/>
      <c r="J26" s="414"/>
      <c r="K26" s="414"/>
      <c r="L26" s="414"/>
      <c r="M26" s="414"/>
      <c r="N26" s="414"/>
      <c r="O26" s="414"/>
      <c r="P26" s="414"/>
      <c r="Q26" s="414"/>
      <c r="R26" s="415"/>
      <c r="S26" s="416" t="s">
        <v>314</v>
      </c>
      <c r="T26" s="417"/>
      <c r="U26" s="417"/>
      <c r="V26" s="417"/>
      <c r="W26" s="417"/>
      <c r="X26" s="417"/>
      <c r="Y26" s="417"/>
      <c r="Z26" s="417"/>
      <c r="AA26" s="417"/>
      <c r="AB26" s="417"/>
      <c r="AC26" s="418"/>
      <c r="AD26" s="416" t="s">
        <v>318</v>
      </c>
      <c r="AE26" s="417"/>
      <c r="AF26" s="417"/>
      <c r="AG26" s="417"/>
      <c r="AH26" s="417"/>
      <c r="AI26" s="417"/>
      <c r="AJ26" s="417"/>
      <c r="AK26" s="417"/>
      <c r="AL26" s="417"/>
      <c r="AM26" s="417"/>
      <c r="AN26" s="418"/>
      <c r="AO26" s="416" t="s">
        <v>337</v>
      </c>
      <c r="AP26" s="417"/>
      <c r="AQ26" s="417"/>
      <c r="AR26" s="417"/>
      <c r="AS26" s="417"/>
      <c r="AT26" s="417"/>
      <c r="AU26" s="417"/>
      <c r="AV26" s="417"/>
      <c r="AW26" s="417"/>
      <c r="AX26" s="417"/>
      <c r="AY26" s="417"/>
      <c r="AZ26" s="417"/>
      <c r="BA26" s="417"/>
      <c r="BB26" s="417"/>
      <c r="BC26" s="417"/>
      <c r="BD26" s="417"/>
      <c r="BE26" s="417"/>
      <c r="BF26" s="417"/>
      <c r="BG26" s="417"/>
      <c r="BH26" s="417"/>
      <c r="BI26" s="417"/>
      <c r="BJ26" s="417"/>
      <c r="BK26" s="417"/>
      <c r="BL26" s="417"/>
      <c r="BM26" s="417"/>
      <c r="BN26" s="417"/>
      <c r="BO26" s="417"/>
      <c r="BP26" s="417"/>
      <c r="BQ26" s="417"/>
      <c r="BR26" s="417"/>
      <c r="BS26" s="417"/>
      <c r="BT26" s="417"/>
      <c r="BU26" s="417"/>
      <c r="BV26" s="418"/>
    </row>
    <row r="27" spans="2:74" ht="100" customHeight="1">
      <c r="B27" s="46">
        <v>3</v>
      </c>
      <c r="C27" s="413" t="str">
        <f>AG11</f>
        <v>介護業務支援（介護ソフト）</v>
      </c>
      <c r="D27" s="414"/>
      <c r="E27" s="414"/>
      <c r="F27" s="414"/>
      <c r="G27" s="415"/>
      <c r="H27" s="413" t="str">
        <f>AK11</f>
        <v>○○○ソフト</v>
      </c>
      <c r="I27" s="414"/>
      <c r="J27" s="414"/>
      <c r="K27" s="414"/>
      <c r="L27" s="414"/>
      <c r="M27" s="414"/>
      <c r="N27" s="414"/>
      <c r="O27" s="414"/>
      <c r="P27" s="414"/>
      <c r="Q27" s="414"/>
      <c r="R27" s="415"/>
      <c r="S27" s="416" t="s">
        <v>315</v>
      </c>
      <c r="T27" s="417"/>
      <c r="U27" s="417"/>
      <c r="V27" s="417"/>
      <c r="W27" s="417"/>
      <c r="X27" s="417"/>
      <c r="Y27" s="417"/>
      <c r="Z27" s="417"/>
      <c r="AA27" s="417"/>
      <c r="AB27" s="417"/>
      <c r="AC27" s="418"/>
      <c r="AD27" s="416" t="s">
        <v>317</v>
      </c>
      <c r="AE27" s="417"/>
      <c r="AF27" s="417"/>
      <c r="AG27" s="417"/>
      <c r="AH27" s="417"/>
      <c r="AI27" s="417"/>
      <c r="AJ27" s="417"/>
      <c r="AK27" s="417"/>
      <c r="AL27" s="417"/>
      <c r="AM27" s="417"/>
      <c r="AN27" s="418"/>
      <c r="AO27" s="416" t="s">
        <v>337</v>
      </c>
      <c r="AP27" s="417"/>
      <c r="AQ27" s="417"/>
      <c r="AR27" s="417"/>
      <c r="AS27" s="417"/>
      <c r="AT27" s="417"/>
      <c r="AU27" s="417"/>
      <c r="AV27" s="417"/>
      <c r="AW27" s="417"/>
      <c r="AX27" s="417"/>
      <c r="AY27" s="417"/>
      <c r="AZ27" s="417"/>
      <c r="BA27" s="417"/>
      <c r="BB27" s="417"/>
      <c r="BC27" s="417"/>
      <c r="BD27" s="417"/>
      <c r="BE27" s="417"/>
      <c r="BF27" s="417"/>
      <c r="BG27" s="417"/>
      <c r="BH27" s="417"/>
      <c r="BI27" s="417"/>
      <c r="BJ27" s="417"/>
      <c r="BK27" s="417"/>
      <c r="BL27" s="417"/>
      <c r="BM27" s="417"/>
      <c r="BN27" s="417"/>
      <c r="BO27" s="417"/>
      <c r="BP27" s="417"/>
      <c r="BQ27" s="417"/>
      <c r="BR27" s="417"/>
      <c r="BS27" s="417"/>
      <c r="BT27" s="417"/>
      <c r="BU27" s="417"/>
      <c r="BV27" s="418"/>
    </row>
    <row r="28" spans="2:74" ht="100" customHeight="1">
      <c r="B28" s="46">
        <v>4</v>
      </c>
      <c r="C28" s="246">
        <f>AG14</f>
        <v>0</v>
      </c>
      <c r="D28" s="247"/>
      <c r="E28" s="247"/>
      <c r="F28" s="247"/>
      <c r="G28" s="248"/>
      <c r="H28" s="246">
        <f>AK14</f>
        <v>0</v>
      </c>
      <c r="I28" s="247"/>
      <c r="J28" s="247"/>
      <c r="K28" s="247"/>
      <c r="L28" s="247"/>
      <c r="M28" s="247"/>
      <c r="N28" s="247"/>
      <c r="O28" s="247"/>
      <c r="P28" s="247"/>
      <c r="Q28" s="247"/>
      <c r="R28" s="248"/>
      <c r="S28" s="419"/>
      <c r="T28" s="420"/>
      <c r="U28" s="420"/>
      <c r="V28" s="420"/>
      <c r="W28" s="420"/>
      <c r="X28" s="420"/>
      <c r="Y28" s="420"/>
      <c r="Z28" s="420"/>
      <c r="AA28" s="420"/>
      <c r="AB28" s="420"/>
      <c r="AC28" s="421"/>
      <c r="AD28" s="419"/>
      <c r="AE28" s="420"/>
      <c r="AF28" s="420"/>
      <c r="AG28" s="420"/>
      <c r="AH28" s="420"/>
      <c r="AI28" s="420"/>
      <c r="AJ28" s="420"/>
      <c r="AK28" s="420"/>
      <c r="AL28" s="420"/>
      <c r="AM28" s="420"/>
      <c r="AN28" s="421"/>
      <c r="AO28" s="419"/>
      <c r="AP28" s="420"/>
      <c r="AQ28" s="420"/>
      <c r="AR28" s="420"/>
      <c r="AS28" s="420"/>
      <c r="AT28" s="420"/>
      <c r="AU28" s="420"/>
      <c r="AV28" s="420"/>
      <c r="AW28" s="420"/>
      <c r="AX28" s="420"/>
      <c r="AY28" s="420"/>
      <c r="AZ28" s="420"/>
      <c r="BA28" s="420"/>
      <c r="BB28" s="420"/>
      <c r="BC28" s="420"/>
      <c r="BD28" s="420"/>
      <c r="BE28" s="420"/>
      <c r="BF28" s="420"/>
      <c r="BG28" s="420"/>
      <c r="BH28" s="420"/>
      <c r="BI28" s="420"/>
      <c r="BJ28" s="420"/>
      <c r="BK28" s="420"/>
      <c r="BL28" s="420"/>
      <c r="BM28" s="420"/>
      <c r="BN28" s="420"/>
      <c r="BO28" s="420"/>
      <c r="BP28" s="420"/>
      <c r="BQ28" s="420"/>
      <c r="BR28" s="420"/>
      <c r="BS28" s="420"/>
      <c r="BT28" s="420"/>
      <c r="BU28" s="420"/>
      <c r="BV28" s="421"/>
    </row>
    <row r="29" spans="2:74" ht="100" customHeight="1">
      <c r="B29" s="46">
        <v>5</v>
      </c>
      <c r="C29" s="246">
        <f>AG17</f>
        <v>0</v>
      </c>
      <c r="D29" s="247"/>
      <c r="E29" s="247"/>
      <c r="F29" s="247"/>
      <c r="G29" s="248"/>
      <c r="H29" s="246">
        <f>AK17</f>
        <v>0</v>
      </c>
      <c r="I29" s="247"/>
      <c r="J29" s="247"/>
      <c r="K29" s="247"/>
      <c r="L29" s="247"/>
      <c r="M29" s="247"/>
      <c r="N29" s="247"/>
      <c r="O29" s="247"/>
      <c r="P29" s="247"/>
      <c r="Q29" s="247"/>
      <c r="R29" s="248"/>
      <c r="S29" s="419"/>
      <c r="T29" s="420"/>
      <c r="U29" s="420"/>
      <c r="V29" s="420"/>
      <c r="W29" s="420"/>
      <c r="X29" s="420"/>
      <c r="Y29" s="420"/>
      <c r="Z29" s="420"/>
      <c r="AA29" s="420"/>
      <c r="AB29" s="420"/>
      <c r="AC29" s="421"/>
      <c r="AD29" s="419"/>
      <c r="AE29" s="420"/>
      <c r="AF29" s="420"/>
      <c r="AG29" s="420"/>
      <c r="AH29" s="420"/>
      <c r="AI29" s="420"/>
      <c r="AJ29" s="420"/>
      <c r="AK29" s="420"/>
      <c r="AL29" s="420"/>
      <c r="AM29" s="420"/>
      <c r="AN29" s="421"/>
      <c r="AO29" s="419"/>
      <c r="AP29" s="420"/>
      <c r="AQ29" s="420"/>
      <c r="AR29" s="420"/>
      <c r="AS29" s="420"/>
      <c r="AT29" s="420"/>
      <c r="AU29" s="420"/>
      <c r="AV29" s="420"/>
      <c r="AW29" s="420"/>
      <c r="AX29" s="420"/>
      <c r="AY29" s="420"/>
      <c r="AZ29" s="420"/>
      <c r="BA29" s="420"/>
      <c r="BB29" s="420"/>
      <c r="BC29" s="420"/>
      <c r="BD29" s="420"/>
      <c r="BE29" s="420"/>
      <c r="BF29" s="420"/>
      <c r="BG29" s="420"/>
      <c r="BH29" s="420"/>
      <c r="BI29" s="420"/>
      <c r="BJ29" s="420"/>
      <c r="BK29" s="420"/>
      <c r="BL29" s="420"/>
      <c r="BM29" s="420"/>
      <c r="BN29" s="420"/>
      <c r="BO29" s="420"/>
      <c r="BP29" s="420"/>
      <c r="BQ29" s="420"/>
      <c r="BR29" s="420"/>
      <c r="BS29" s="420"/>
      <c r="BT29" s="420"/>
      <c r="BU29" s="420"/>
      <c r="BV29" s="421"/>
    </row>
    <row r="30" spans="2:74" ht="17" customHeight="1"/>
    <row r="31" spans="2:74" ht="25" customHeight="1">
      <c r="B31" s="1" t="s">
        <v>248</v>
      </c>
      <c r="BP31" s="63"/>
    </row>
    <row r="32" spans="2:74" ht="48" customHeight="1">
      <c r="C32" s="256" t="s">
        <v>320</v>
      </c>
      <c r="D32" s="256"/>
      <c r="E32" s="256"/>
      <c r="F32" s="256"/>
      <c r="G32" s="256"/>
      <c r="H32" s="256"/>
      <c r="I32" s="256"/>
      <c r="J32" s="256"/>
      <c r="K32" s="256"/>
      <c r="L32" s="256"/>
      <c r="M32" s="256"/>
      <c r="N32" s="256"/>
      <c r="O32" s="256"/>
      <c r="P32" s="256"/>
      <c r="Q32" s="256"/>
      <c r="R32" s="256"/>
      <c r="S32" s="256"/>
      <c r="T32" s="256"/>
      <c r="U32" s="256"/>
      <c r="V32" s="256"/>
      <c r="W32" s="256"/>
      <c r="X32" s="256"/>
      <c r="Y32" s="256"/>
      <c r="Z32" s="256"/>
      <c r="AA32" s="256"/>
      <c r="AB32" s="256"/>
      <c r="AC32" s="256"/>
      <c r="AD32" s="256"/>
      <c r="AE32" s="256"/>
      <c r="AF32" s="256"/>
      <c r="AG32" s="256"/>
      <c r="AH32" s="256"/>
      <c r="AI32" s="256"/>
      <c r="AJ32" s="256"/>
      <c r="AK32" s="256"/>
      <c r="AL32" s="256"/>
      <c r="AM32" s="256"/>
      <c r="AN32" s="256"/>
      <c r="AO32" s="256"/>
      <c r="AP32" s="256"/>
      <c r="AQ32" s="256"/>
      <c r="AR32" s="256"/>
      <c r="AS32" s="256"/>
      <c r="AT32" s="256"/>
      <c r="AU32" s="256"/>
      <c r="AV32" s="256"/>
      <c r="AW32" s="256"/>
      <c r="AX32" s="256"/>
      <c r="AY32" s="256"/>
      <c r="AZ32" s="256"/>
      <c r="BA32" s="256"/>
      <c r="BB32" s="256"/>
      <c r="BC32" s="256"/>
      <c r="BD32" s="256"/>
      <c r="BE32" s="256"/>
      <c r="BF32" s="256"/>
      <c r="BG32" s="256"/>
      <c r="BH32" s="256"/>
      <c r="BI32" s="256"/>
      <c r="BJ32" s="256"/>
      <c r="BK32" s="256"/>
      <c r="BL32" s="256"/>
      <c r="BM32" s="256"/>
      <c r="BN32" s="256"/>
      <c r="BO32" s="256"/>
      <c r="BP32" s="256"/>
      <c r="BQ32" s="256"/>
      <c r="BR32" s="256"/>
      <c r="BS32" s="256"/>
      <c r="BT32" s="256"/>
      <c r="BU32" s="256"/>
      <c r="BV32" s="256"/>
    </row>
    <row r="33" spans="2:74" s="64" customFormat="1" ht="17" customHeight="1">
      <c r="C33" s="425" t="s">
        <v>321</v>
      </c>
      <c r="D33" s="425"/>
      <c r="E33" s="425"/>
      <c r="F33" s="425"/>
      <c r="G33" s="425"/>
      <c r="H33" s="425"/>
      <c r="I33" s="425"/>
      <c r="J33" s="425"/>
      <c r="K33" s="425"/>
      <c r="L33" s="425"/>
      <c r="M33" s="425"/>
      <c r="N33" s="425"/>
      <c r="O33" s="425"/>
      <c r="P33" s="425"/>
      <c r="Q33" s="425"/>
      <c r="R33" s="425"/>
      <c r="S33" s="425"/>
      <c r="T33" s="425"/>
      <c r="U33" s="425"/>
      <c r="V33" s="425"/>
      <c r="W33" s="425"/>
      <c r="X33" s="425"/>
      <c r="Y33" s="425"/>
      <c r="Z33" s="425"/>
      <c r="AA33" s="425"/>
      <c r="AB33" s="425"/>
      <c r="AC33" s="66" t="s">
        <v>319</v>
      </c>
      <c r="AD33" s="65"/>
      <c r="AG33" s="65"/>
      <c r="AH33" s="65"/>
      <c r="AI33" s="65"/>
      <c r="AJ33" s="65"/>
      <c r="AK33" s="65"/>
      <c r="AL33" s="65"/>
      <c r="AM33" s="65"/>
      <c r="AN33" s="65"/>
      <c r="AO33" s="65"/>
      <c r="AP33" s="65"/>
      <c r="AQ33" s="65"/>
      <c r="AR33" s="65"/>
      <c r="AS33" s="65"/>
      <c r="AT33" s="65"/>
      <c r="AU33" s="65"/>
      <c r="AV33" s="65"/>
      <c r="AW33" s="65"/>
      <c r="AX33" s="65"/>
      <c r="AY33" s="65"/>
      <c r="AZ33" s="65"/>
      <c r="BA33" s="65"/>
      <c r="BB33" s="65"/>
      <c r="BC33" s="65"/>
      <c r="BD33" s="65"/>
      <c r="BE33" s="65"/>
      <c r="BF33" s="65"/>
      <c r="BG33" s="65"/>
      <c r="BH33" s="65"/>
      <c r="BI33" s="65"/>
      <c r="BJ33" s="65"/>
      <c r="BK33" s="65"/>
      <c r="BL33" s="65"/>
      <c r="BM33" s="65"/>
      <c r="BN33" s="65"/>
      <c r="BO33" s="65"/>
      <c r="BP33" s="65"/>
      <c r="BQ33" s="65"/>
      <c r="BR33" s="65"/>
      <c r="BS33" s="65"/>
      <c r="BT33" s="65"/>
      <c r="BU33" s="65"/>
      <c r="BV33" s="65"/>
    </row>
    <row r="34" spans="2:74" ht="25" customHeight="1">
      <c r="B34" s="242" t="s">
        <v>38</v>
      </c>
      <c r="C34" s="243"/>
      <c r="D34" s="243"/>
      <c r="E34" s="243"/>
      <c r="F34" s="243"/>
      <c r="G34" s="243"/>
      <c r="H34" s="243"/>
      <c r="I34" s="252" t="s">
        <v>39</v>
      </c>
      <c r="J34" s="243"/>
      <c r="K34" s="243"/>
      <c r="L34" s="243"/>
      <c r="M34" s="243"/>
      <c r="N34" s="243"/>
      <c r="O34" s="243"/>
      <c r="P34" s="243"/>
      <c r="Q34" s="243"/>
      <c r="R34" s="243"/>
      <c r="S34" s="243"/>
      <c r="T34" s="243"/>
      <c r="U34" s="243"/>
      <c r="V34" s="243"/>
      <c r="W34" s="252" t="s">
        <v>257</v>
      </c>
      <c r="X34" s="243"/>
      <c r="Y34" s="243"/>
      <c r="Z34" s="243"/>
      <c r="AA34" s="243"/>
      <c r="AB34" s="243"/>
      <c r="AC34" s="243"/>
      <c r="AD34" s="243"/>
      <c r="AE34" s="243"/>
      <c r="AF34" s="243"/>
      <c r="AG34" s="243"/>
      <c r="AH34" s="243"/>
      <c r="AI34" s="243"/>
      <c r="AJ34" s="243"/>
      <c r="AK34" s="243"/>
      <c r="AL34" s="243"/>
      <c r="AM34" s="243"/>
      <c r="AN34" s="243"/>
      <c r="AO34" s="243"/>
      <c r="AP34" s="243"/>
      <c r="AQ34" s="243"/>
      <c r="AR34" s="243"/>
      <c r="AS34" s="243"/>
      <c r="AT34" s="243"/>
      <c r="AU34" s="243"/>
      <c r="AV34" s="243"/>
      <c r="AW34" s="243"/>
      <c r="AX34" s="243"/>
      <c r="AY34" s="243"/>
      <c r="AZ34" s="243"/>
      <c r="BA34" s="243"/>
      <c r="BB34" s="243"/>
      <c r="BC34" s="243"/>
      <c r="BD34" s="243"/>
      <c r="BE34" s="243"/>
      <c r="BF34" s="243"/>
      <c r="BG34" s="243"/>
      <c r="BH34" s="243"/>
      <c r="BI34" s="243"/>
      <c r="BJ34" s="243"/>
      <c r="BK34" s="243"/>
      <c r="BL34" s="243"/>
      <c r="BM34" s="243"/>
      <c r="BN34" s="243"/>
      <c r="BO34" s="243"/>
      <c r="BP34" s="243"/>
      <c r="BQ34" s="243"/>
      <c r="BR34" s="243"/>
      <c r="BS34" s="243"/>
      <c r="BT34" s="243"/>
      <c r="BU34" s="243"/>
      <c r="BV34" s="244"/>
    </row>
    <row r="35" spans="2:74" ht="60" customHeight="1">
      <c r="B35" s="422" t="s">
        <v>308</v>
      </c>
      <c r="C35" s="423"/>
      <c r="D35" s="423"/>
      <c r="E35" s="423"/>
      <c r="F35" s="423"/>
      <c r="G35" s="423"/>
      <c r="H35" s="423"/>
      <c r="I35" s="424" t="s">
        <v>299</v>
      </c>
      <c r="J35" s="417"/>
      <c r="K35" s="417"/>
      <c r="L35" s="417"/>
      <c r="M35" s="417"/>
      <c r="N35" s="417"/>
      <c r="O35" s="417"/>
      <c r="P35" s="417"/>
      <c r="Q35" s="417"/>
      <c r="R35" s="417"/>
      <c r="S35" s="417"/>
      <c r="T35" s="417"/>
      <c r="U35" s="417"/>
      <c r="V35" s="417"/>
      <c r="W35" s="424" t="s">
        <v>301</v>
      </c>
      <c r="X35" s="417"/>
      <c r="Y35" s="417"/>
      <c r="Z35" s="417"/>
      <c r="AA35" s="417"/>
      <c r="AB35" s="417"/>
      <c r="AC35" s="417"/>
      <c r="AD35" s="417"/>
      <c r="AE35" s="417"/>
      <c r="AF35" s="417"/>
      <c r="AG35" s="417"/>
      <c r="AH35" s="417"/>
      <c r="AI35" s="417"/>
      <c r="AJ35" s="417"/>
      <c r="AK35" s="417"/>
      <c r="AL35" s="417"/>
      <c r="AM35" s="417"/>
      <c r="AN35" s="417"/>
      <c r="AO35" s="417"/>
      <c r="AP35" s="417"/>
      <c r="AQ35" s="417"/>
      <c r="AR35" s="417"/>
      <c r="AS35" s="417"/>
      <c r="AT35" s="417"/>
      <c r="AU35" s="417"/>
      <c r="AV35" s="417"/>
      <c r="AW35" s="417"/>
      <c r="AX35" s="417"/>
      <c r="AY35" s="417"/>
      <c r="AZ35" s="417"/>
      <c r="BA35" s="417"/>
      <c r="BB35" s="417"/>
      <c r="BC35" s="417"/>
      <c r="BD35" s="417"/>
      <c r="BE35" s="417"/>
      <c r="BF35" s="417"/>
      <c r="BG35" s="417"/>
      <c r="BH35" s="417"/>
      <c r="BI35" s="417"/>
      <c r="BJ35" s="417"/>
      <c r="BK35" s="417"/>
      <c r="BL35" s="417"/>
      <c r="BM35" s="417"/>
      <c r="BN35" s="417"/>
      <c r="BO35" s="417"/>
      <c r="BP35" s="417"/>
      <c r="BQ35" s="417"/>
      <c r="BR35" s="417"/>
      <c r="BS35" s="417"/>
      <c r="BT35" s="417"/>
      <c r="BU35" s="417"/>
      <c r="BV35" s="418"/>
    </row>
    <row r="36" spans="2:74" ht="60" customHeight="1">
      <c r="B36" s="422" t="s">
        <v>309</v>
      </c>
      <c r="C36" s="423"/>
      <c r="D36" s="423"/>
      <c r="E36" s="423"/>
      <c r="F36" s="423"/>
      <c r="G36" s="423"/>
      <c r="H36" s="423"/>
      <c r="I36" s="424" t="s">
        <v>300</v>
      </c>
      <c r="J36" s="417"/>
      <c r="K36" s="417"/>
      <c r="L36" s="417"/>
      <c r="M36" s="417"/>
      <c r="N36" s="417"/>
      <c r="O36" s="417"/>
      <c r="P36" s="417"/>
      <c r="Q36" s="417"/>
      <c r="R36" s="417"/>
      <c r="S36" s="417"/>
      <c r="T36" s="417"/>
      <c r="U36" s="417"/>
      <c r="V36" s="417"/>
      <c r="W36" s="424" t="s">
        <v>301</v>
      </c>
      <c r="X36" s="417"/>
      <c r="Y36" s="417"/>
      <c r="Z36" s="417"/>
      <c r="AA36" s="417"/>
      <c r="AB36" s="417"/>
      <c r="AC36" s="417"/>
      <c r="AD36" s="417"/>
      <c r="AE36" s="417"/>
      <c r="AF36" s="417"/>
      <c r="AG36" s="417"/>
      <c r="AH36" s="417"/>
      <c r="AI36" s="417"/>
      <c r="AJ36" s="417"/>
      <c r="AK36" s="417"/>
      <c r="AL36" s="417"/>
      <c r="AM36" s="417"/>
      <c r="AN36" s="417"/>
      <c r="AO36" s="417"/>
      <c r="AP36" s="417"/>
      <c r="AQ36" s="417"/>
      <c r="AR36" s="417"/>
      <c r="AS36" s="417"/>
      <c r="AT36" s="417"/>
      <c r="AU36" s="417"/>
      <c r="AV36" s="417"/>
      <c r="AW36" s="417"/>
      <c r="AX36" s="417"/>
      <c r="AY36" s="417"/>
      <c r="AZ36" s="417"/>
      <c r="BA36" s="417"/>
      <c r="BB36" s="417"/>
      <c r="BC36" s="417"/>
      <c r="BD36" s="417"/>
      <c r="BE36" s="417"/>
      <c r="BF36" s="417"/>
      <c r="BG36" s="417"/>
      <c r="BH36" s="417"/>
      <c r="BI36" s="417"/>
      <c r="BJ36" s="417"/>
      <c r="BK36" s="417"/>
      <c r="BL36" s="417"/>
      <c r="BM36" s="417"/>
      <c r="BN36" s="417"/>
      <c r="BO36" s="417"/>
      <c r="BP36" s="417"/>
      <c r="BQ36" s="417"/>
      <c r="BR36" s="417"/>
      <c r="BS36" s="417"/>
      <c r="BT36" s="417"/>
      <c r="BU36" s="417"/>
      <c r="BV36" s="418"/>
    </row>
    <row r="37" spans="2:74" ht="60" customHeight="1">
      <c r="B37" s="422" t="s">
        <v>310</v>
      </c>
      <c r="C37" s="423"/>
      <c r="D37" s="423"/>
      <c r="E37" s="423"/>
      <c r="F37" s="423"/>
      <c r="G37" s="423"/>
      <c r="H37" s="423"/>
      <c r="I37" s="424" t="s">
        <v>300</v>
      </c>
      <c r="J37" s="417"/>
      <c r="K37" s="417"/>
      <c r="L37" s="417"/>
      <c r="M37" s="417"/>
      <c r="N37" s="417"/>
      <c r="O37" s="417"/>
      <c r="P37" s="417"/>
      <c r="Q37" s="417"/>
      <c r="R37" s="417"/>
      <c r="S37" s="417"/>
      <c r="T37" s="417"/>
      <c r="U37" s="417"/>
      <c r="V37" s="417"/>
      <c r="W37" s="424" t="s">
        <v>301</v>
      </c>
      <c r="X37" s="417"/>
      <c r="Y37" s="417"/>
      <c r="Z37" s="417"/>
      <c r="AA37" s="417"/>
      <c r="AB37" s="417"/>
      <c r="AC37" s="417"/>
      <c r="AD37" s="417"/>
      <c r="AE37" s="417"/>
      <c r="AF37" s="417"/>
      <c r="AG37" s="417"/>
      <c r="AH37" s="417"/>
      <c r="AI37" s="417"/>
      <c r="AJ37" s="417"/>
      <c r="AK37" s="417"/>
      <c r="AL37" s="417"/>
      <c r="AM37" s="417"/>
      <c r="AN37" s="417"/>
      <c r="AO37" s="417"/>
      <c r="AP37" s="417"/>
      <c r="AQ37" s="417"/>
      <c r="AR37" s="417"/>
      <c r="AS37" s="417"/>
      <c r="AT37" s="417"/>
      <c r="AU37" s="417"/>
      <c r="AV37" s="417"/>
      <c r="AW37" s="417"/>
      <c r="AX37" s="417"/>
      <c r="AY37" s="417"/>
      <c r="AZ37" s="417"/>
      <c r="BA37" s="417"/>
      <c r="BB37" s="417"/>
      <c r="BC37" s="417"/>
      <c r="BD37" s="417"/>
      <c r="BE37" s="417"/>
      <c r="BF37" s="417"/>
      <c r="BG37" s="417"/>
      <c r="BH37" s="417"/>
      <c r="BI37" s="417"/>
      <c r="BJ37" s="417"/>
      <c r="BK37" s="417"/>
      <c r="BL37" s="417"/>
      <c r="BM37" s="417"/>
      <c r="BN37" s="417"/>
      <c r="BO37" s="417"/>
      <c r="BP37" s="417"/>
      <c r="BQ37" s="417"/>
      <c r="BR37" s="417"/>
      <c r="BS37" s="417"/>
      <c r="BT37" s="417"/>
      <c r="BU37" s="417"/>
      <c r="BV37" s="418"/>
    </row>
    <row r="38" spans="2:74" ht="60" customHeight="1">
      <c r="B38" s="422" t="s">
        <v>311</v>
      </c>
      <c r="C38" s="423"/>
      <c r="D38" s="423"/>
      <c r="E38" s="423"/>
      <c r="F38" s="423"/>
      <c r="G38" s="423"/>
      <c r="H38" s="423"/>
      <c r="I38" s="424" t="s">
        <v>300</v>
      </c>
      <c r="J38" s="417"/>
      <c r="K38" s="417"/>
      <c r="L38" s="417"/>
      <c r="M38" s="417"/>
      <c r="N38" s="417"/>
      <c r="O38" s="417"/>
      <c r="P38" s="417"/>
      <c r="Q38" s="417"/>
      <c r="R38" s="417"/>
      <c r="S38" s="417"/>
      <c r="T38" s="417"/>
      <c r="U38" s="417"/>
      <c r="V38" s="417"/>
      <c r="W38" s="424" t="s">
        <v>301</v>
      </c>
      <c r="X38" s="417"/>
      <c r="Y38" s="417"/>
      <c r="Z38" s="417"/>
      <c r="AA38" s="417"/>
      <c r="AB38" s="417"/>
      <c r="AC38" s="417"/>
      <c r="AD38" s="417"/>
      <c r="AE38" s="417"/>
      <c r="AF38" s="417"/>
      <c r="AG38" s="417"/>
      <c r="AH38" s="417"/>
      <c r="AI38" s="417"/>
      <c r="AJ38" s="417"/>
      <c r="AK38" s="417"/>
      <c r="AL38" s="417"/>
      <c r="AM38" s="417"/>
      <c r="AN38" s="417"/>
      <c r="AO38" s="417"/>
      <c r="AP38" s="417"/>
      <c r="AQ38" s="417"/>
      <c r="AR38" s="417"/>
      <c r="AS38" s="417"/>
      <c r="AT38" s="417"/>
      <c r="AU38" s="417"/>
      <c r="AV38" s="417"/>
      <c r="AW38" s="417"/>
      <c r="AX38" s="417"/>
      <c r="AY38" s="417"/>
      <c r="AZ38" s="417"/>
      <c r="BA38" s="417"/>
      <c r="BB38" s="417"/>
      <c r="BC38" s="417"/>
      <c r="BD38" s="417"/>
      <c r="BE38" s="417"/>
      <c r="BF38" s="417"/>
      <c r="BG38" s="417"/>
      <c r="BH38" s="417"/>
      <c r="BI38" s="417"/>
      <c r="BJ38" s="417"/>
      <c r="BK38" s="417"/>
      <c r="BL38" s="417"/>
      <c r="BM38" s="417"/>
      <c r="BN38" s="417"/>
      <c r="BO38" s="417"/>
      <c r="BP38" s="417"/>
      <c r="BQ38" s="417"/>
      <c r="BR38" s="417"/>
      <c r="BS38" s="417"/>
      <c r="BT38" s="417"/>
      <c r="BU38" s="417"/>
      <c r="BV38" s="418"/>
    </row>
    <row r="39" spans="2:74" ht="18" customHeight="1"/>
    <row r="40" spans="2:74" ht="25" customHeight="1">
      <c r="B40" s="1" t="s">
        <v>249</v>
      </c>
    </row>
    <row r="41" spans="2:74" ht="25" customHeight="1">
      <c r="B41" s="258" t="s">
        <v>326</v>
      </c>
      <c r="C41" s="258"/>
      <c r="D41" s="258"/>
      <c r="E41" s="258"/>
      <c r="F41" s="258"/>
      <c r="G41" s="258"/>
      <c r="H41" s="258"/>
      <c r="I41" s="258"/>
      <c r="J41" s="258"/>
      <c r="K41" s="258"/>
      <c r="L41" s="258"/>
      <c r="M41" s="258"/>
      <c r="N41" s="258"/>
      <c r="O41" s="258"/>
      <c r="P41" s="258"/>
      <c r="Q41" s="258"/>
      <c r="R41" s="258"/>
      <c r="S41" s="258"/>
      <c r="T41" s="258"/>
      <c r="U41" s="258"/>
      <c r="V41" s="258"/>
      <c r="W41" s="258"/>
      <c r="X41" s="258"/>
      <c r="Y41" s="258"/>
      <c r="Z41" s="258"/>
      <c r="AA41" s="258"/>
      <c r="AB41" s="258"/>
      <c r="AC41" s="258"/>
      <c r="AD41" s="258"/>
      <c r="AE41" s="258"/>
      <c r="AF41" s="258"/>
      <c r="AG41" s="258"/>
      <c r="AH41" s="258"/>
      <c r="AI41" s="258"/>
      <c r="AJ41" s="258"/>
      <c r="AK41" s="258"/>
      <c r="AL41" s="258"/>
      <c r="AM41" s="258"/>
      <c r="AN41" s="258"/>
      <c r="AO41" s="258"/>
      <c r="AP41" s="258"/>
      <c r="AQ41" s="258"/>
      <c r="AR41" s="220" t="s">
        <v>40</v>
      </c>
      <c r="AS41" s="215"/>
      <c r="AT41" s="215"/>
      <c r="AU41" s="215"/>
      <c r="AV41" s="215"/>
      <c r="AW41" s="215"/>
      <c r="AX41" s="215"/>
      <c r="AY41" s="215"/>
      <c r="AZ41" s="215"/>
      <c r="BA41" s="215"/>
      <c r="BB41" s="215"/>
      <c r="BC41" s="215"/>
      <c r="BD41" s="215"/>
      <c r="BE41" s="215"/>
      <c r="BF41" s="215"/>
      <c r="BG41" s="215"/>
      <c r="BH41" s="215"/>
      <c r="BI41" s="215"/>
      <c r="BJ41" s="215"/>
      <c r="BK41" s="215"/>
      <c r="BL41" s="215"/>
      <c r="BM41" s="215"/>
      <c r="BN41" s="215"/>
      <c r="BO41" s="215"/>
      <c r="BP41" s="215"/>
      <c r="BQ41" s="215"/>
      <c r="BR41" s="215"/>
      <c r="BS41" s="215"/>
      <c r="BT41" s="215"/>
      <c r="BU41" s="215"/>
      <c r="BV41" s="216"/>
    </row>
    <row r="42" spans="2:74" ht="25" customHeight="1">
      <c r="B42" s="258" t="s">
        <v>43</v>
      </c>
      <c r="C42" s="258"/>
      <c r="D42" s="258"/>
      <c r="E42" s="258"/>
      <c r="F42" s="258"/>
      <c r="G42" s="258" t="s">
        <v>37</v>
      </c>
      <c r="H42" s="258"/>
      <c r="I42" s="258"/>
      <c r="J42" s="258"/>
      <c r="K42" s="258"/>
      <c r="L42" s="258"/>
      <c r="M42" s="258"/>
      <c r="N42" s="258"/>
      <c r="O42" s="258"/>
      <c r="P42" s="258"/>
      <c r="Q42" s="258"/>
      <c r="R42" s="258"/>
      <c r="S42" s="258"/>
      <c r="T42" s="258"/>
      <c r="U42" s="258"/>
      <c r="V42" s="258"/>
      <c r="W42" s="258"/>
      <c r="X42" s="258"/>
      <c r="Y42" s="258"/>
      <c r="Z42" s="262" t="s">
        <v>35</v>
      </c>
      <c r="AA42" s="263"/>
      <c r="AB42" s="263"/>
      <c r="AC42" s="263"/>
      <c r="AD42" s="263"/>
      <c r="AE42" s="263"/>
      <c r="AF42" s="263"/>
      <c r="AG42" s="263"/>
      <c r="AH42" s="263"/>
      <c r="AI42" s="263" t="s">
        <v>36</v>
      </c>
      <c r="AJ42" s="263"/>
      <c r="AK42" s="263"/>
      <c r="AL42" s="263"/>
      <c r="AM42" s="263"/>
      <c r="AN42" s="263"/>
      <c r="AO42" s="263"/>
      <c r="AP42" s="263"/>
      <c r="AQ42" s="264"/>
      <c r="AR42" s="259"/>
      <c r="AS42" s="260"/>
      <c r="AT42" s="260"/>
      <c r="AU42" s="260"/>
      <c r="AV42" s="260"/>
      <c r="AW42" s="260"/>
      <c r="AX42" s="260"/>
      <c r="AY42" s="260"/>
      <c r="AZ42" s="260"/>
      <c r="BA42" s="260"/>
      <c r="BB42" s="260"/>
      <c r="BC42" s="260"/>
      <c r="BD42" s="260"/>
      <c r="BE42" s="260"/>
      <c r="BF42" s="260"/>
      <c r="BG42" s="260"/>
      <c r="BH42" s="260"/>
      <c r="BI42" s="260"/>
      <c r="BJ42" s="260"/>
      <c r="BK42" s="260"/>
      <c r="BL42" s="260"/>
      <c r="BM42" s="260"/>
      <c r="BN42" s="260"/>
      <c r="BO42" s="260"/>
      <c r="BP42" s="260"/>
      <c r="BQ42" s="260"/>
      <c r="BR42" s="260"/>
      <c r="BS42" s="260"/>
      <c r="BT42" s="260"/>
      <c r="BU42" s="260"/>
      <c r="BV42" s="261"/>
    </row>
    <row r="43" spans="2:74" ht="25" customHeight="1">
      <c r="B43" s="258"/>
      <c r="C43" s="258"/>
      <c r="D43" s="258"/>
      <c r="E43" s="258"/>
      <c r="F43" s="258"/>
      <c r="G43" s="258"/>
      <c r="H43" s="258"/>
      <c r="I43" s="258"/>
      <c r="J43" s="258"/>
      <c r="K43" s="258"/>
      <c r="L43" s="258"/>
      <c r="M43" s="258"/>
      <c r="N43" s="258"/>
      <c r="O43" s="258"/>
      <c r="P43" s="258"/>
      <c r="Q43" s="258"/>
      <c r="R43" s="258"/>
      <c r="S43" s="258"/>
      <c r="T43" s="258"/>
      <c r="U43" s="258"/>
      <c r="V43" s="258"/>
      <c r="W43" s="258"/>
      <c r="X43" s="258"/>
      <c r="Y43" s="258"/>
      <c r="Z43" s="196" t="s">
        <v>49</v>
      </c>
      <c r="AA43" s="196"/>
      <c r="AB43" s="196"/>
      <c r="AC43" s="196"/>
      <c r="AD43" s="222"/>
      <c r="AE43" s="217" t="s">
        <v>50</v>
      </c>
      <c r="AF43" s="218"/>
      <c r="AG43" s="218"/>
      <c r="AH43" s="218"/>
      <c r="AI43" s="277" t="s">
        <v>49</v>
      </c>
      <c r="AJ43" s="277"/>
      <c r="AK43" s="277"/>
      <c r="AL43" s="277"/>
      <c r="AM43" s="278"/>
      <c r="AN43" s="279" t="s">
        <v>50</v>
      </c>
      <c r="AO43" s="277"/>
      <c r="AP43" s="277"/>
      <c r="AQ43" s="280"/>
      <c r="AR43" s="222"/>
      <c r="AS43" s="218"/>
      <c r="AT43" s="218"/>
      <c r="AU43" s="218"/>
      <c r="AV43" s="218"/>
      <c r="AW43" s="218"/>
      <c r="AX43" s="218"/>
      <c r="AY43" s="218"/>
      <c r="AZ43" s="218"/>
      <c r="BA43" s="218"/>
      <c r="BB43" s="218"/>
      <c r="BC43" s="218"/>
      <c r="BD43" s="218"/>
      <c r="BE43" s="218"/>
      <c r="BF43" s="218"/>
      <c r="BG43" s="218"/>
      <c r="BH43" s="218"/>
      <c r="BI43" s="218"/>
      <c r="BJ43" s="218"/>
      <c r="BK43" s="218"/>
      <c r="BL43" s="218"/>
      <c r="BM43" s="218"/>
      <c r="BN43" s="218"/>
      <c r="BO43" s="218"/>
      <c r="BP43" s="218"/>
      <c r="BQ43" s="218"/>
      <c r="BR43" s="218"/>
      <c r="BS43" s="218"/>
      <c r="BT43" s="218"/>
      <c r="BU43" s="218"/>
      <c r="BV43" s="219"/>
    </row>
    <row r="44" spans="2:74" ht="60" customHeight="1">
      <c r="B44" s="426" t="s">
        <v>302</v>
      </c>
      <c r="C44" s="427"/>
      <c r="D44" s="427"/>
      <c r="E44" s="427"/>
      <c r="F44" s="428"/>
      <c r="G44" s="416" t="s">
        <v>303</v>
      </c>
      <c r="H44" s="417"/>
      <c r="I44" s="417"/>
      <c r="J44" s="417"/>
      <c r="K44" s="417"/>
      <c r="L44" s="417"/>
      <c r="M44" s="417"/>
      <c r="N44" s="417"/>
      <c r="O44" s="417"/>
      <c r="P44" s="417"/>
      <c r="Q44" s="417"/>
      <c r="R44" s="417"/>
      <c r="S44" s="417"/>
      <c r="T44" s="417"/>
      <c r="U44" s="417"/>
      <c r="V44" s="417"/>
      <c r="W44" s="417"/>
      <c r="X44" s="417"/>
      <c r="Y44" s="418"/>
      <c r="Z44" s="429" t="s">
        <v>304</v>
      </c>
      <c r="AA44" s="430"/>
      <c r="AB44" s="430"/>
      <c r="AC44" s="430"/>
      <c r="AD44" s="430"/>
      <c r="AE44" s="431" t="s">
        <v>58</v>
      </c>
      <c r="AF44" s="432"/>
      <c r="AG44" s="432"/>
      <c r="AH44" s="433"/>
      <c r="AI44" s="429" t="s">
        <v>304</v>
      </c>
      <c r="AJ44" s="430"/>
      <c r="AK44" s="430"/>
      <c r="AL44" s="430"/>
      <c r="AM44" s="430"/>
      <c r="AN44" s="434" t="str">
        <f>AE44</f>
        <v>回/日</v>
      </c>
      <c r="AO44" s="435"/>
      <c r="AP44" s="435"/>
      <c r="AQ44" s="436"/>
      <c r="AR44" s="416" t="s">
        <v>292</v>
      </c>
      <c r="AS44" s="417"/>
      <c r="AT44" s="417"/>
      <c r="AU44" s="417"/>
      <c r="AV44" s="417"/>
      <c r="AW44" s="417"/>
      <c r="AX44" s="417"/>
      <c r="AY44" s="417"/>
      <c r="AZ44" s="417"/>
      <c r="BA44" s="417"/>
      <c r="BB44" s="417"/>
      <c r="BC44" s="417"/>
      <c r="BD44" s="417"/>
      <c r="BE44" s="417"/>
      <c r="BF44" s="417"/>
      <c r="BG44" s="417"/>
      <c r="BH44" s="417"/>
      <c r="BI44" s="417"/>
      <c r="BJ44" s="417"/>
      <c r="BK44" s="417"/>
      <c r="BL44" s="417"/>
      <c r="BM44" s="417"/>
      <c r="BN44" s="417"/>
      <c r="BO44" s="417"/>
      <c r="BP44" s="417"/>
      <c r="BQ44" s="417"/>
      <c r="BR44" s="417"/>
      <c r="BS44" s="417"/>
      <c r="BT44" s="417"/>
      <c r="BU44" s="417"/>
      <c r="BV44" s="418"/>
    </row>
    <row r="45" spans="2:74" ht="60" customHeight="1">
      <c r="B45" s="426" t="s">
        <v>57</v>
      </c>
      <c r="C45" s="427"/>
      <c r="D45" s="427"/>
      <c r="E45" s="427"/>
      <c r="F45" s="428"/>
      <c r="G45" s="416" t="s">
        <v>60</v>
      </c>
      <c r="H45" s="417"/>
      <c r="I45" s="417"/>
      <c r="J45" s="417"/>
      <c r="K45" s="417"/>
      <c r="L45" s="417"/>
      <c r="M45" s="417"/>
      <c r="N45" s="417"/>
      <c r="O45" s="417"/>
      <c r="P45" s="417"/>
      <c r="Q45" s="417"/>
      <c r="R45" s="417"/>
      <c r="S45" s="417"/>
      <c r="T45" s="417"/>
      <c r="U45" s="417"/>
      <c r="V45" s="417"/>
      <c r="W45" s="417"/>
      <c r="X45" s="417"/>
      <c r="Y45" s="418"/>
      <c r="Z45" s="429" t="s">
        <v>304</v>
      </c>
      <c r="AA45" s="430"/>
      <c r="AB45" s="430"/>
      <c r="AC45" s="430"/>
      <c r="AD45" s="430"/>
      <c r="AE45" s="431" t="s">
        <v>59</v>
      </c>
      <c r="AF45" s="432"/>
      <c r="AG45" s="432"/>
      <c r="AH45" s="433"/>
      <c r="AI45" s="429" t="s">
        <v>304</v>
      </c>
      <c r="AJ45" s="430"/>
      <c r="AK45" s="430"/>
      <c r="AL45" s="430"/>
      <c r="AM45" s="430"/>
      <c r="AN45" s="434" t="str">
        <f>AE45</f>
        <v>時間/月</v>
      </c>
      <c r="AO45" s="435"/>
      <c r="AP45" s="435"/>
      <c r="AQ45" s="436"/>
      <c r="AR45" s="416" t="s">
        <v>292</v>
      </c>
      <c r="AS45" s="417"/>
      <c r="AT45" s="417"/>
      <c r="AU45" s="417"/>
      <c r="AV45" s="417"/>
      <c r="AW45" s="417"/>
      <c r="AX45" s="417"/>
      <c r="AY45" s="417"/>
      <c r="AZ45" s="417"/>
      <c r="BA45" s="417"/>
      <c r="BB45" s="417"/>
      <c r="BC45" s="417"/>
      <c r="BD45" s="417"/>
      <c r="BE45" s="417"/>
      <c r="BF45" s="417"/>
      <c r="BG45" s="417"/>
      <c r="BH45" s="417"/>
      <c r="BI45" s="417"/>
      <c r="BJ45" s="417"/>
      <c r="BK45" s="417"/>
      <c r="BL45" s="417"/>
      <c r="BM45" s="417"/>
      <c r="BN45" s="417"/>
      <c r="BO45" s="417"/>
      <c r="BP45" s="417"/>
      <c r="BQ45" s="417"/>
      <c r="BR45" s="417"/>
      <c r="BS45" s="417"/>
      <c r="BT45" s="417"/>
      <c r="BU45" s="417"/>
      <c r="BV45" s="418"/>
    </row>
    <row r="46" spans="2:74" ht="60" customHeight="1">
      <c r="B46" s="437"/>
      <c r="C46" s="438"/>
      <c r="D46" s="438"/>
      <c r="E46" s="438"/>
      <c r="F46" s="439"/>
      <c r="G46" s="419"/>
      <c r="H46" s="420"/>
      <c r="I46" s="420"/>
      <c r="J46" s="420"/>
      <c r="K46" s="420"/>
      <c r="L46" s="420"/>
      <c r="M46" s="420"/>
      <c r="N46" s="420"/>
      <c r="O46" s="420"/>
      <c r="P46" s="420"/>
      <c r="Q46" s="420"/>
      <c r="R46" s="420"/>
      <c r="S46" s="420"/>
      <c r="T46" s="420"/>
      <c r="U46" s="420"/>
      <c r="V46" s="420"/>
      <c r="W46" s="420"/>
      <c r="X46" s="420"/>
      <c r="Y46" s="421"/>
      <c r="Z46" s="419"/>
      <c r="AA46" s="420"/>
      <c r="AB46" s="420"/>
      <c r="AC46" s="420"/>
      <c r="AD46" s="420"/>
      <c r="AE46" s="440"/>
      <c r="AF46" s="441"/>
      <c r="AG46" s="441"/>
      <c r="AH46" s="442"/>
      <c r="AI46" s="419"/>
      <c r="AJ46" s="420"/>
      <c r="AK46" s="420"/>
      <c r="AL46" s="420"/>
      <c r="AM46" s="420"/>
      <c r="AN46" s="268">
        <f t="shared" ref="AN46:AN47" si="3">AE46</f>
        <v>0</v>
      </c>
      <c r="AO46" s="269"/>
      <c r="AP46" s="269"/>
      <c r="AQ46" s="270"/>
      <c r="AR46" s="419"/>
      <c r="AS46" s="420"/>
      <c r="AT46" s="420"/>
      <c r="AU46" s="420"/>
      <c r="AV46" s="420"/>
      <c r="AW46" s="420"/>
      <c r="AX46" s="420"/>
      <c r="AY46" s="420"/>
      <c r="AZ46" s="420"/>
      <c r="BA46" s="420"/>
      <c r="BB46" s="420"/>
      <c r="BC46" s="420"/>
      <c r="BD46" s="420"/>
      <c r="BE46" s="420"/>
      <c r="BF46" s="420"/>
      <c r="BG46" s="420"/>
      <c r="BH46" s="420"/>
      <c r="BI46" s="420"/>
      <c r="BJ46" s="420"/>
      <c r="BK46" s="420"/>
      <c r="BL46" s="420"/>
      <c r="BM46" s="420"/>
      <c r="BN46" s="420"/>
      <c r="BO46" s="420"/>
      <c r="BP46" s="420"/>
      <c r="BQ46" s="420"/>
      <c r="BR46" s="420"/>
      <c r="BS46" s="420"/>
      <c r="BT46" s="420"/>
      <c r="BU46" s="420"/>
      <c r="BV46" s="421"/>
    </row>
    <row r="47" spans="2:74" ht="60" customHeight="1">
      <c r="B47" s="437"/>
      <c r="C47" s="438"/>
      <c r="D47" s="438"/>
      <c r="E47" s="438"/>
      <c r="F47" s="439"/>
      <c r="G47" s="419"/>
      <c r="H47" s="420"/>
      <c r="I47" s="420"/>
      <c r="J47" s="420"/>
      <c r="K47" s="420"/>
      <c r="L47" s="420"/>
      <c r="M47" s="420"/>
      <c r="N47" s="420"/>
      <c r="O47" s="420"/>
      <c r="P47" s="420"/>
      <c r="Q47" s="420"/>
      <c r="R47" s="420"/>
      <c r="S47" s="420"/>
      <c r="T47" s="420"/>
      <c r="U47" s="420"/>
      <c r="V47" s="420"/>
      <c r="W47" s="420"/>
      <c r="X47" s="420"/>
      <c r="Y47" s="421"/>
      <c r="Z47" s="419"/>
      <c r="AA47" s="420"/>
      <c r="AB47" s="420"/>
      <c r="AC47" s="420"/>
      <c r="AD47" s="420"/>
      <c r="AE47" s="440"/>
      <c r="AF47" s="441"/>
      <c r="AG47" s="441"/>
      <c r="AH47" s="442"/>
      <c r="AI47" s="419"/>
      <c r="AJ47" s="420"/>
      <c r="AK47" s="420"/>
      <c r="AL47" s="420"/>
      <c r="AM47" s="420"/>
      <c r="AN47" s="268">
        <f t="shared" si="3"/>
        <v>0</v>
      </c>
      <c r="AO47" s="269"/>
      <c r="AP47" s="269"/>
      <c r="AQ47" s="270"/>
      <c r="AR47" s="419"/>
      <c r="AS47" s="420"/>
      <c r="AT47" s="420"/>
      <c r="AU47" s="420"/>
      <c r="AV47" s="420"/>
      <c r="AW47" s="420"/>
      <c r="AX47" s="420"/>
      <c r="AY47" s="420"/>
      <c r="AZ47" s="420"/>
      <c r="BA47" s="420"/>
      <c r="BB47" s="420"/>
      <c r="BC47" s="420"/>
      <c r="BD47" s="420"/>
      <c r="BE47" s="420"/>
      <c r="BF47" s="420"/>
      <c r="BG47" s="420"/>
      <c r="BH47" s="420"/>
      <c r="BI47" s="420"/>
      <c r="BJ47" s="420"/>
      <c r="BK47" s="420"/>
      <c r="BL47" s="420"/>
      <c r="BM47" s="420"/>
      <c r="BN47" s="420"/>
      <c r="BO47" s="420"/>
      <c r="BP47" s="420"/>
      <c r="BQ47" s="420"/>
      <c r="BR47" s="420"/>
      <c r="BS47" s="420"/>
      <c r="BT47" s="420"/>
      <c r="BU47" s="420"/>
      <c r="BV47" s="421"/>
    </row>
    <row r="48" spans="2:74" ht="18" customHeight="1"/>
    <row r="49" spans="2:74" ht="18" customHeight="1">
      <c r="B49" s="293" t="s">
        <v>312</v>
      </c>
      <c r="C49" s="293"/>
      <c r="D49" s="293"/>
      <c r="E49" s="293"/>
      <c r="F49" s="293"/>
      <c r="G49" s="293"/>
      <c r="H49" s="293"/>
      <c r="I49" s="293"/>
      <c r="J49" s="293"/>
      <c r="K49" s="293"/>
      <c r="L49" s="293"/>
      <c r="M49" s="293"/>
      <c r="N49" s="293"/>
      <c r="O49" s="293"/>
      <c r="P49" s="293"/>
      <c r="Q49" s="293"/>
      <c r="R49" s="293"/>
      <c r="S49" s="293"/>
      <c r="T49" s="293"/>
      <c r="U49" s="293"/>
      <c r="V49" s="293"/>
      <c r="W49" s="293"/>
      <c r="X49" s="293"/>
      <c r="Y49" s="293"/>
      <c r="Z49" s="293"/>
      <c r="AA49" s="293"/>
      <c r="AB49" s="293"/>
      <c r="AC49" s="293"/>
      <c r="AD49" s="293"/>
      <c r="AE49" s="293"/>
      <c r="AF49" s="293"/>
      <c r="AG49" s="293"/>
      <c r="AH49" s="293"/>
      <c r="AI49" s="293"/>
      <c r="AJ49" s="293"/>
      <c r="AK49" s="293"/>
      <c r="AL49" s="293"/>
      <c r="AM49" s="293"/>
      <c r="AN49" s="293"/>
      <c r="AO49" s="293"/>
      <c r="AP49" s="293"/>
      <c r="AQ49" s="293"/>
      <c r="AR49" s="293"/>
      <c r="AS49" s="293"/>
      <c r="AT49" s="293"/>
      <c r="AU49" s="293"/>
      <c r="AV49" s="293"/>
      <c r="AW49" s="293"/>
      <c r="AX49" s="293"/>
      <c r="AY49" s="293"/>
      <c r="AZ49" s="293"/>
      <c r="BA49" s="293"/>
      <c r="BB49" s="293"/>
      <c r="BC49" s="293"/>
      <c r="BD49" s="293"/>
      <c r="BE49" s="293"/>
      <c r="BF49" s="293"/>
      <c r="BG49" s="293"/>
      <c r="BH49" s="293"/>
      <c r="BI49" s="293"/>
      <c r="BJ49" s="293"/>
      <c r="BK49" s="293"/>
      <c r="BL49" s="293"/>
      <c r="BM49" s="293"/>
      <c r="BN49" s="293"/>
      <c r="BO49" s="293"/>
      <c r="BP49" s="293"/>
      <c r="BQ49" s="293"/>
      <c r="BR49" s="293"/>
      <c r="BS49" s="293"/>
      <c r="BT49" s="293"/>
      <c r="BU49" s="293"/>
      <c r="BV49" s="293"/>
    </row>
    <row r="50" spans="2:74" ht="95" customHeight="1">
      <c r="B50" s="416" t="s">
        <v>305</v>
      </c>
      <c r="C50" s="417"/>
      <c r="D50" s="417"/>
      <c r="E50" s="417"/>
      <c r="F50" s="417"/>
      <c r="G50" s="417"/>
      <c r="H50" s="417"/>
      <c r="I50" s="417"/>
      <c r="J50" s="417"/>
      <c r="K50" s="417"/>
      <c r="L50" s="417"/>
      <c r="M50" s="417"/>
      <c r="N50" s="417"/>
      <c r="O50" s="417"/>
      <c r="P50" s="417"/>
      <c r="Q50" s="417"/>
      <c r="R50" s="417"/>
      <c r="S50" s="417"/>
      <c r="T50" s="417"/>
      <c r="U50" s="417"/>
      <c r="V50" s="417"/>
      <c r="W50" s="417"/>
      <c r="X50" s="417"/>
      <c r="Y50" s="417"/>
      <c r="Z50" s="417"/>
      <c r="AA50" s="417"/>
      <c r="AB50" s="417"/>
      <c r="AC50" s="417"/>
      <c r="AD50" s="417"/>
      <c r="AE50" s="417"/>
      <c r="AF50" s="417"/>
      <c r="AG50" s="417"/>
      <c r="AH50" s="417"/>
      <c r="AI50" s="417"/>
      <c r="AJ50" s="417"/>
      <c r="AK50" s="417"/>
      <c r="AL50" s="417"/>
      <c r="AM50" s="417"/>
      <c r="AN50" s="417"/>
      <c r="AO50" s="417"/>
      <c r="AP50" s="417"/>
      <c r="AQ50" s="417"/>
      <c r="AR50" s="417"/>
      <c r="AS50" s="417"/>
      <c r="AT50" s="417"/>
      <c r="AU50" s="417"/>
      <c r="AV50" s="417"/>
      <c r="AW50" s="417"/>
      <c r="AX50" s="417"/>
      <c r="AY50" s="417"/>
      <c r="AZ50" s="417"/>
      <c r="BA50" s="417"/>
      <c r="BB50" s="417"/>
      <c r="BC50" s="417"/>
      <c r="BD50" s="417"/>
      <c r="BE50" s="417"/>
      <c r="BF50" s="417"/>
      <c r="BG50" s="417"/>
      <c r="BH50" s="417"/>
      <c r="BI50" s="417"/>
      <c r="BJ50" s="417"/>
      <c r="BK50" s="417"/>
      <c r="BL50" s="417"/>
      <c r="BM50" s="417"/>
      <c r="BN50" s="417"/>
      <c r="BO50" s="417"/>
      <c r="BP50" s="417"/>
      <c r="BQ50" s="417"/>
      <c r="BR50" s="417"/>
      <c r="BS50" s="417"/>
      <c r="BT50" s="417"/>
      <c r="BU50" s="417"/>
      <c r="BV50" s="418"/>
    </row>
    <row r="51" spans="2:74" ht="13" customHeight="1"/>
  </sheetData>
  <mergeCells count="181">
    <mergeCell ref="B49:BV49"/>
    <mergeCell ref="B50:BV50"/>
    <mergeCell ref="AR46:BV46"/>
    <mergeCell ref="B47:F47"/>
    <mergeCell ref="G47:Y47"/>
    <mergeCell ref="Z47:AD47"/>
    <mergeCell ref="AE47:AH47"/>
    <mergeCell ref="AI47:AM47"/>
    <mergeCell ref="AN47:AQ47"/>
    <mergeCell ref="AR47:BV47"/>
    <mergeCell ref="B46:F46"/>
    <mergeCell ref="G46:Y46"/>
    <mergeCell ref="Z46:AD46"/>
    <mergeCell ref="AE46:AH46"/>
    <mergeCell ref="AI46:AM46"/>
    <mergeCell ref="AN46:AQ46"/>
    <mergeCell ref="AR44:BV44"/>
    <mergeCell ref="B45:F45"/>
    <mergeCell ref="G45:Y45"/>
    <mergeCell ref="Z45:AD45"/>
    <mergeCell ref="AE45:AH45"/>
    <mergeCell ref="AI45:AM45"/>
    <mergeCell ref="AN45:AQ45"/>
    <mergeCell ref="AR45:BV45"/>
    <mergeCell ref="AE43:AH43"/>
    <mergeCell ref="AI43:AM43"/>
    <mergeCell ref="AN43:AQ43"/>
    <mergeCell ref="B44:F44"/>
    <mergeCell ref="G44:Y44"/>
    <mergeCell ref="Z44:AD44"/>
    <mergeCell ref="AE44:AH44"/>
    <mergeCell ref="AI44:AM44"/>
    <mergeCell ref="AN44:AQ44"/>
    <mergeCell ref="B38:H38"/>
    <mergeCell ref="I38:V38"/>
    <mergeCell ref="W38:BV38"/>
    <mergeCell ref="B41:AQ41"/>
    <mergeCell ref="AR41:BV43"/>
    <mergeCell ref="B42:F43"/>
    <mergeCell ref="G42:Y43"/>
    <mergeCell ref="Z42:AH42"/>
    <mergeCell ref="AI42:AQ42"/>
    <mergeCell ref="Z43:AD43"/>
    <mergeCell ref="C32:BV32"/>
    <mergeCell ref="B36:H36"/>
    <mergeCell ref="I36:V36"/>
    <mergeCell ref="W36:BV36"/>
    <mergeCell ref="B37:H37"/>
    <mergeCell ref="I37:V37"/>
    <mergeCell ref="W37:BV37"/>
    <mergeCell ref="B34:H34"/>
    <mergeCell ref="I34:V34"/>
    <mergeCell ref="W34:BV34"/>
    <mergeCell ref="B35:H35"/>
    <mergeCell ref="I35:V35"/>
    <mergeCell ref="W35:BV35"/>
    <mergeCell ref="C33:AB33"/>
    <mergeCell ref="C29:G29"/>
    <mergeCell ref="H29:R29"/>
    <mergeCell ref="S29:AC29"/>
    <mergeCell ref="AD29:AN29"/>
    <mergeCell ref="AO29:BV29"/>
    <mergeCell ref="C27:G27"/>
    <mergeCell ref="H27:R27"/>
    <mergeCell ref="S27:AC27"/>
    <mergeCell ref="AD27:AN27"/>
    <mergeCell ref="AO27:BV27"/>
    <mergeCell ref="C28:G28"/>
    <mergeCell ref="H28:R28"/>
    <mergeCell ref="S28:AC28"/>
    <mergeCell ref="AD28:AN28"/>
    <mergeCell ref="AO28:BV28"/>
    <mergeCell ref="C25:G25"/>
    <mergeCell ref="H25:R25"/>
    <mergeCell ref="S25:AC25"/>
    <mergeCell ref="AD25:AN25"/>
    <mergeCell ref="AO25:BV25"/>
    <mergeCell ref="C26:G26"/>
    <mergeCell ref="H26:R26"/>
    <mergeCell ref="S26:AC26"/>
    <mergeCell ref="AD26:AN26"/>
    <mergeCell ref="AO26:BV26"/>
    <mergeCell ref="B23:BV23"/>
    <mergeCell ref="C24:G24"/>
    <mergeCell ref="H24:R24"/>
    <mergeCell ref="S24:AC24"/>
    <mergeCell ref="AD24:AN24"/>
    <mergeCell ref="AO24:BV24"/>
    <mergeCell ref="BQ17:BS19"/>
    <mergeCell ref="BT17:BV19"/>
    <mergeCell ref="AK19:AT19"/>
    <mergeCell ref="AC21:AF21"/>
    <mergeCell ref="AG21:AO21"/>
    <mergeCell ref="AP21:AS21"/>
    <mergeCell ref="AT21:BB21"/>
    <mergeCell ref="BC21:BF21"/>
    <mergeCell ref="BG21:BJ21"/>
    <mergeCell ref="AU17:AZ18"/>
    <mergeCell ref="BA17:BF18"/>
    <mergeCell ref="BG17:BI19"/>
    <mergeCell ref="BJ17:BJ19"/>
    <mergeCell ref="BK17:BM19"/>
    <mergeCell ref="BN17:BP19"/>
    <mergeCell ref="B17:B19"/>
    <mergeCell ref="C17:Q19"/>
    <mergeCell ref="R17:AF19"/>
    <mergeCell ref="AG17:AJ19"/>
    <mergeCell ref="AK17:AT18"/>
    <mergeCell ref="BG14:BI16"/>
    <mergeCell ref="BJ14:BJ16"/>
    <mergeCell ref="BK14:BM16"/>
    <mergeCell ref="BK21:BN21"/>
    <mergeCell ref="BN14:BP16"/>
    <mergeCell ref="BO21:BR21"/>
    <mergeCell ref="BQ14:BS16"/>
    <mergeCell ref="BT14:BV16"/>
    <mergeCell ref="BQ11:BS13"/>
    <mergeCell ref="BT11:BV13"/>
    <mergeCell ref="AK13:AT13"/>
    <mergeCell ref="B14:B16"/>
    <mergeCell ref="C14:Q16"/>
    <mergeCell ref="R14:AF16"/>
    <mergeCell ref="AG14:AJ16"/>
    <mergeCell ref="AK14:AT15"/>
    <mergeCell ref="AU14:AZ15"/>
    <mergeCell ref="BA14:BF15"/>
    <mergeCell ref="AU11:AZ12"/>
    <mergeCell ref="BA11:BF12"/>
    <mergeCell ref="BG11:BI13"/>
    <mergeCell ref="BJ11:BJ13"/>
    <mergeCell ref="BK11:BM13"/>
    <mergeCell ref="BN11:BP13"/>
    <mergeCell ref="AK16:AT16"/>
    <mergeCell ref="B5:B7"/>
    <mergeCell ref="C5:Q7"/>
    <mergeCell ref="R5:AF7"/>
    <mergeCell ref="AG5:AJ7"/>
    <mergeCell ref="AK5:AT6"/>
    <mergeCell ref="BN8:BP10"/>
    <mergeCell ref="BQ8:BS10"/>
    <mergeCell ref="B11:B13"/>
    <mergeCell ref="C11:Q13"/>
    <mergeCell ref="R11:AF13"/>
    <mergeCell ref="AG11:AJ13"/>
    <mergeCell ref="AK11:AT12"/>
    <mergeCell ref="BG8:BI10"/>
    <mergeCell ref="BJ8:BJ10"/>
    <mergeCell ref="BK8:BM10"/>
    <mergeCell ref="AU8:AZ9"/>
    <mergeCell ref="BA8:BF9"/>
    <mergeCell ref="AU5:AZ6"/>
    <mergeCell ref="BA5:BF6"/>
    <mergeCell ref="BG5:BI7"/>
    <mergeCell ref="BJ5:BJ7"/>
    <mergeCell ref="BK5:BM7"/>
    <mergeCell ref="BN5:BP7"/>
    <mergeCell ref="AK10:AT10"/>
    <mergeCell ref="BT8:BV10"/>
    <mergeCell ref="C2:AF2"/>
    <mergeCell ref="AG2:BV2"/>
    <mergeCell ref="B3:B4"/>
    <mergeCell ref="C3:Q4"/>
    <mergeCell ref="R3:AF4"/>
    <mergeCell ref="AG3:AJ4"/>
    <mergeCell ref="AK3:AT4"/>
    <mergeCell ref="AU3:AZ4"/>
    <mergeCell ref="BA3:BF4"/>
    <mergeCell ref="BG3:BJ4"/>
    <mergeCell ref="BK3:BM4"/>
    <mergeCell ref="BN3:BV3"/>
    <mergeCell ref="BN4:BP4"/>
    <mergeCell ref="BQ4:BS4"/>
    <mergeCell ref="BT4:BV4"/>
    <mergeCell ref="BQ5:BS7"/>
    <mergeCell ref="BT5:BV7"/>
    <mergeCell ref="AK7:AT7"/>
    <mergeCell ref="B8:B10"/>
    <mergeCell ref="C8:Q10"/>
    <mergeCell ref="R8:AF10"/>
    <mergeCell ref="AG8:AJ10"/>
    <mergeCell ref="AK8:AT9"/>
  </mergeCells>
  <phoneticPr fontId="1"/>
  <dataValidations count="2">
    <dataValidation type="list" allowBlank="1" showInputMessage="1" showErrorMessage="1" sqref="BN5:BV19" xr:uid="{CDC164DA-32AF-4996-9872-ACC6A6F97483}">
      <formula1>"○,－"</formula1>
    </dataValidation>
    <dataValidation type="list" allowBlank="1" showInputMessage="1" showErrorMessage="1" sqref="BK17:BK18 BK8:BK9 BK11:BK12 BK14:BK15 BK5:BK6" xr:uid="{A468F49B-22DD-434D-B904-26ABFB8ADAE5}">
      <formula1>"購入,リース"</formula1>
    </dataValidation>
  </dataValidations>
  <hyperlinks>
    <hyperlink ref="AC33" r:id="rId1" xr:uid="{AEC6800B-49EB-4C39-B46F-F2DC9B68AC15}"/>
  </hyperlinks>
  <pageMargins left="0.39370078740157483" right="0.39370078740157483" top="0.74803149606299213" bottom="0.35433070866141736" header="0.31496062992125984" footer="0.31496062992125984"/>
  <pageSetup paperSize="9" scale="73" fitToHeight="0" orientation="landscape" r:id="rId2"/>
  <rowBreaks count="3" manualBreakCount="3">
    <brk id="22" max="16383" man="1"/>
    <brk id="30" max="16383" man="1"/>
    <brk id="47" max="73" man="1"/>
  </rowBreaks>
  <drawing r:id="rId3"/>
  <legacyDrawing r:id="rId4"/>
  <extLst>
    <ext xmlns:x14="http://schemas.microsoft.com/office/spreadsheetml/2009/9/main" uri="{CCE6A557-97BC-4b89-ADB6-D9C93CAAB3DF}">
      <x14:dataValidations xmlns:xm="http://schemas.microsoft.com/office/excel/2006/main" count="2">
        <x14:dataValidation type="list" allowBlank="1" showInputMessage="1" showErrorMessage="1" xr:uid="{DEBA8138-BCDD-4DED-9015-DA7A1E28212A}">
          <x14:formula1>
            <xm:f>'データ（編集しない！）'!$B$2:$B$6</xm:f>
          </x14:formula1>
          <xm:sqref>B44:F47</xm:sqref>
        </x14:dataValidation>
        <x14:dataValidation type="list" allowBlank="1" showInputMessage="1" showErrorMessage="1" xr:uid="{91BCA9C4-040D-4E16-8B31-555F096B0E8D}">
          <x14:formula1>
            <xm:f>'データ（編集しない！）'!$A$2:$A$14</xm:f>
          </x14:formula1>
          <xm:sqref>AG5 AG8 AG11 AG14 AG17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43208-CF6E-44F2-B44A-68E2660AD8EB}">
  <sheetPr>
    <tabColor rgb="FFFFFF00"/>
    <pageSetUpPr fitToPage="1"/>
  </sheetPr>
  <dimension ref="B1:CV72"/>
  <sheetViews>
    <sheetView view="pageBreakPreview" zoomScale="90" zoomScaleNormal="90" zoomScaleSheetLayoutView="90" workbookViewId="0">
      <selection activeCell="I9" sqref="I9:P9"/>
    </sheetView>
  </sheetViews>
  <sheetFormatPr defaultColWidth="2.7265625" defaultRowHeight="20" customHeight="1"/>
  <cols>
    <col min="1" max="1" width="1.36328125" style="31" customWidth="1"/>
    <col min="2" max="2" width="2.81640625" style="31" bestFit="1" customWidth="1"/>
    <col min="3" max="26" width="2.7265625" style="31"/>
    <col min="27" max="27" width="2.6328125" style="31" customWidth="1"/>
    <col min="28" max="52" width="2.7265625" style="31"/>
    <col min="53" max="53" width="2.7265625" style="31" customWidth="1"/>
    <col min="54" max="65" width="2.7265625" style="31"/>
    <col min="66" max="66" width="2.7265625" style="32"/>
    <col min="67" max="88" width="2.7265625" style="31"/>
    <col min="89" max="89" width="1.36328125" style="31" customWidth="1"/>
    <col min="90" max="106" width="10.6328125" style="31" customWidth="1"/>
    <col min="107" max="16384" width="2.7265625" style="31"/>
  </cols>
  <sheetData>
    <row r="1" spans="2:96" s="15" customFormat="1" ht="37.5" customHeight="1" thickTop="1">
      <c r="B1" s="14" t="s">
        <v>232</v>
      </c>
      <c r="AI1" s="26" t="s">
        <v>335</v>
      </c>
      <c r="AJ1" s="70"/>
      <c r="AK1" s="70"/>
      <c r="AL1" s="70"/>
      <c r="AM1" s="546">
        <f>'【１】　基本事項'!E7</f>
        <v>0</v>
      </c>
      <c r="AN1" s="547"/>
      <c r="AO1" s="547"/>
      <c r="AP1" s="547"/>
      <c r="AQ1" s="547"/>
      <c r="AR1" s="547"/>
      <c r="AS1" s="547"/>
      <c r="AT1" s="547"/>
      <c r="AU1" s="547"/>
      <c r="AV1" s="547"/>
      <c r="AW1" s="547"/>
      <c r="AX1" s="547"/>
      <c r="AY1" s="547"/>
      <c r="AZ1" s="547"/>
      <c r="BA1" s="547"/>
      <c r="BB1" s="547"/>
      <c r="BC1" s="547"/>
      <c r="BD1" s="548"/>
      <c r="BP1" s="539" t="s">
        <v>237</v>
      </c>
      <c r="BQ1" s="539"/>
      <c r="BR1" s="539"/>
      <c r="BS1" s="539"/>
      <c r="BT1" s="539"/>
      <c r="BU1" s="539"/>
      <c r="BV1" s="539"/>
      <c r="BW1" s="539"/>
      <c r="BX1" s="540">
        <f>SUM(CC12,CD23,CD31,CD43,CD51,AY57)</f>
        <v>0</v>
      </c>
      <c r="BY1" s="541"/>
      <c r="BZ1" s="541"/>
      <c r="CA1" s="541"/>
      <c r="CB1" s="541"/>
      <c r="CC1" s="541"/>
      <c r="CD1" s="541"/>
      <c r="CE1" s="541"/>
      <c r="CF1" s="541"/>
      <c r="CG1" s="541"/>
      <c r="CH1" s="542"/>
      <c r="CI1" s="16"/>
    </row>
    <row r="2" spans="2:96" s="16" customFormat="1" ht="20" customHeight="1" thickBot="1">
      <c r="C2" s="45" t="s">
        <v>252</v>
      </c>
      <c r="BP2" s="539"/>
      <c r="BQ2" s="539"/>
      <c r="BR2" s="539"/>
      <c r="BS2" s="539"/>
      <c r="BT2" s="539"/>
      <c r="BU2" s="539"/>
      <c r="BV2" s="539"/>
      <c r="BW2" s="539"/>
      <c r="BX2" s="543"/>
      <c r="BY2" s="544"/>
      <c r="BZ2" s="544"/>
      <c r="CA2" s="544"/>
      <c r="CB2" s="544"/>
      <c r="CC2" s="544"/>
      <c r="CD2" s="544"/>
      <c r="CE2" s="544"/>
      <c r="CF2" s="544"/>
      <c r="CG2" s="544"/>
      <c r="CH2" s="545"/>
      <c r="CI2" s="42" t="s">
        <v>238</v>
      </c>
    </row>
    <row r="3" spans="2:96" s="16" customFormat="1" ht="20" customHeight="1" thickTop="1">
      <c r="C3" s="45" t="s">
        <v>251</v>
      </c>
      <c r="BN3" s="17"/>
    </row>
    <row r="4" spans="2:96" s="16" customFormat="1" ht="14" customHeight="1">
      <c r="BN4" s="43"/>
      <c r="CP4" s="44"/>
      <c r="CQ4" s="44"/>
      <c r="CR4" s="44"/>
    </row>
    <row r="5" spans="2:96" s="19" customFormat="1" ht="20" customHeight="1">
      <c r="B5" s="18" t="s">
        <v>212</v>
      </c>
      <c r="BN5" s="20"/>
      <c r="CP5" s="15"/>
      <c r="CQ5" s="15"/>
      <c r="CR5" s="15"/>
    </row>
    <row r="6" spans="2:96" s="22" customFormat="1" ht="20" customHeight="1">
      <c r="B6" s="21"/>
      <c r="C6" s="22" t="s">
        <v>213</v>
      </c>
      <c r="BN6" s="23"/>
    </row>
    <row r="7" spans="2:96" s="24" customFormat="1" ht="51.5" customHeight="1">
      <c r="B7" s="497" t="s">
        <v>2</v>
      </c>
      <c r="C7" s="498"/>
      <c r="D7" s="498"/>
      <c r="E7" s="498"/>
      <c r="F7" s="498"/>
      <c r="G7" s="498"/>
      <c r="H7" s="499"/>
      <c r="I7" s="497" t="s">
        <v>3</v>
      </c>
      <c r="J7" s="498"/>
      <c r="K7" s="498"/>
      <c r="L7" s="498"/>
      <c r="M7" s="498"/>
      <c r="N7" s="498"/>
      <c r="O7" s="498"/>
      <c r="P7" s="499"/>
      <c r="Q7" s="512" t="s">
        <v>5</v>
      </c>
      <c r="R7" s="498"/>
      <c r="S7" s="498"/>
      <c r="T7" s="499"/>
      <c r="U7" s="500" t="s">
        <v>205</v>
      </c>
      <c r="V7" s="503"/>
      <c r="W7" s="503"/>
      <c r="X7" s="504"/>
      <c r="Y7" s="500" t="s">
        <v>203</v>
      </c>
      <c r="Z7" s="501"/>
      <c r="AA7" s="501"/>
      <c r="AB7" s="501"/>
      <c r="AC7" s="501"/>
      <c r="AD7" s="501"/>
      <c r="AE7" s="502"/>
      <c r="AF7" s="500" t="s">
        <v>206</v>
      </c>
      <c r="AG7" s="501"/>
      <c r="AH7" s="501"/>
      <c r="AI7" s="501"/>
      <c r="AJ7" s="501"/>
      <c r="AK7" s="501"/>
      <c r="AL7" s="502"/>
      <c r="AM7" s="500" t="s">
        <v>221</v>
      </c>
      <c r="AN7" s="501"/>
      <c r="AO7" s="501"/>
      <c r="AP7" s="501"/>
      <c r="AQ7" s="501"/>
      <c r="AR7" s="501"/>
      <c r="AS7" s="502"/>
      <c r="AT7" s="500" t="s">
        <v>222</v>
      </c>
      <c r="AU7" s="501"/>
      <c r="AV7" s="501"/>
      <c r="AW7" s="501"/>
      <c r="AX7" s="501"/>
      <c r="AY7" s="501"/>
      <c r="AZ7" s="502"/>
      <c r="BA7" s="500" t="s">
        <v>223</v>
      </c>
      <c r="BB7" s="501"/>
      <c r="BC7" s="501"/>
      <c r="BD7" s="501"/>
      <c r="BE7" s="501"/>
      <c r="BF7" s="501"/>
      <c r="BG7" s="502"/>
      <c r="BH7" s="531" t="s">
        <v>224</v>
      </c>
      <c r="BI7" s="532"/>
      <c r="BJ7" s="532"/>
      <c r="BK7" s="532"/>
      <c r="BL7" s="532"/>
      <c r="BM7" s="532"/>
      <c r="BN7" s="533"/>
      <c r="BO7" s="500" t="s">
        <v>225</v>
      </c>
      <c r="BP7" s="501"/>
      <c r="BQ7" s="501"/>
      <c r="BR7" s="501"/>
      <c r="BS7" s="501"/>
      <c r="BT7" s="501"/>
      <c r="BU7" s="502"/>
      <c r="BV7" s="500" t="s">
        <v>226</v>
      </c>
      <c r="BW7" s="501"/>
      <c r="BX7" s="501"/>
      <c r="BY7" s="501"/>
      <c r="BZ7" s="501"/>
      <c r="CA7" s="501"/>
      <c r="CB7" s="502"/>
      <c r="CC7" s="500" t="s">
        <v>322</v>
      </c>
      <c r="CD7" s="501"/>
      <c r="CE7" s="501"/>
      <c r="CF7" s="501"/>
      <c r="CG7" s="501"/>
      <c r="CH7" s="501"/>
      <c r="CI7" s="502"/>
    </row>
    <row r="8" spans="2:96" s="26" customFormat="1" ht="38" customHeight="1">
      <c r="B8" s="488"/>
      <c r="C8" s="489"/>
      <c r="D8" s="489"/>
      <c r="E8" s="489"/>
      <c r="F8" s="489"/>
      <c r="G8" s="489"/>
      <c r="H8" s="490"/>
      <c r="I8" s="486"/>
      <c r="J8" s="487"/>
      <c r="K8" s="487"/>
      <c r="L8" s="487"/>
      <c r="M8" s="487"/>
      <c r="N8" s="487"/>
      <c r="O8" s="487"/>
      <c r="P8" s="494"/>
      <c r="Q8" s="488"/>
      <c r="R8" s="489"/>
      <c r="S8" s="489"/>
      <c r="T8" s="490"/>
      <c r="U8" s="495"/>
      <c r="V8" s="496"/>
      <c r="W8" s="496"/>
      <c r="X8" s="40" t="s">
        <v>220</v>
      </c>
      <c r="Y8" s="481"/>
      <c r="Z8" s="477"/>
      <c r="AA8" s="477"/>
      <c r="AB8" s="477"/>
      <c r="AC8" s="477"/>
      <c r="AD8" s="477"/>
      <c r="AE8" s="40" t="s">
        <v>191</v>
      </c>
      <c r="AF8" s="481"/>
      <c r="AG8" s="477"/>
      <c r="AH8" s="477"/>
      <c r="AI8" s="477"/>
      <c r="AJ8" s="477"/>
      <c r="AK8" s="477"/>
      <c r="AL8" s="40" t="s">
        <v>191</v>
      </c>
      <c r="AM8" s="486"/>
      <c r="AN8" s="487"/>
      <c r="AO8" s="487"/>
      <c r="AP8" s="487"/>
      <c r="AQ8" s="487"/>
      <c r="AR8" s="487"/>
      <c r="AS8" s="40" t="s">
        <v>191</v>
      </c>
      <c r="AT8" s="479">
        <f>AF8-AM8</f>
        <v>0</v>
      </c>
      <c r="AU8" s="480"/>
      <c r="AV8" s="480"/>
      <c r="AW8" s="480"/>
      <c r="AX8" s="480"/>
      <c r="AY8" s="480"/>
      <c r="AZ8" s="40" t="s">
        <v>191</v>
      </c>
      <c r="BA8" s="482" t="str">
        <f>IFERROR(AT8*1/U8,"")</f>
        <v/>
      </c>
      <c r="BB8" s="483"/>
      <c r="BC8" s="483"/>
      <c r="BD8" s="483"/>
      <c r="BE8" s="483"/>
      <c r="BF8" s="483"/>
      <c r="BG8" s="40" t="s">
        <v>191</v>
      </c>
      <c r="BH8" s="482" t="str">
        <f>IFERROR(BA8*4/5,"")</f>
        <v/>
      </c>
      <c r="BI8" s="483"/>
      <c r="BJ8" s="483"/>
      <c r="BK8" s="483"/>
      <c r="BL8" s="483"/>
      <c r="BM8" s="483"/>
      <c r="BN8" s="40" t="s">
        <v>191</v>
      </c>
      <c r="BO8" s="484" t="str">
        <f>IF(B8="","",IF(OR(B8="移乗支援",B8="入浴支援",B8="その他（バックオフィスソフト以外）",B8="介護業務支援（インカム）"),1000000,300000))</f>
        <v/>
      </c>
      <c r="BP8" s="485"/>
      <c r="BQ8" s="485"/>
      <c r="BR8" s="485"/>
      <c r="BS8" s="485"/>
      <c r="BT8" s="485"/>
      <c r="BU8" s="40" t="s">
        <v>191</v>
      </c>
      <c r="BV8" s="482">
        <f>MIN(BH8,BO8)</f>
        <v>0</v>
      </c>
      <c r="BW8" s="483"/>
      <c r="BX8" s="483"/>
      <c r="BY8" s="483"/>
      <c r="BZ8" s="483"/>
      <c r="CA8" s="483"/>
      <c r="CB8" s="40" t="s">
        <v>191</v>
      </c>
      <c r="CC8" s="482">
        <f>ROUNDDOWN(BV8*U8,-3)</f>
        <v>0</v>
      </c>
      <c r="CD8" s="483"/>
      <c r="CE8" s="483"/>
      <c r="CF8" s="483"/>
      <c r="CG8" s="483"/>
      <c r="CH8" s="483"/>
      <c r="CI8" s="40" t="s">
        <v>191</v>
      </c>
    </row>
    <row r="9" spans="2:96" s="26" customFormat="1" ht="38" customHeight="1">
      <c r="B9" s="488"/>
      <c r="C9" s="489"/>
      <c r="D9" s="489"/>
      <c r="E9" s="489"/>
      <c r="F9" s="489"/>
      <c r="G9" s="489"/>
      <c r="H9" s="490"/>
      <c r="I9" s="486"/>
      <c r="J9" s="487"/>
      <c r="K9" s="487"/>
      <c r="L9" s="487"/>
      <c r="M9" s="487"/>
      <c r="N9" s="487"/>
      <c r="O9" s="487"/>
      <c r="P9" s="494"/>
      <c r="Q9" s="488"/>
      <c r="R9" s="489"/>
      <c r="S9" s="489"/>
      <c r="T9" s="490"/>
      <c r="U9" s="495"/>
      <c r="V9" s="496"/>
      <c r="W9" s="496"/>
      <c r="X9" s="40" t="s">
        <v>220</v>
      </c>
      <c r="Y9" s="481"/>
      <c r="Z9" s="477"/>
      <c r="AA9" s="477"/>
      <c r="AB9" s="477"/>
      <c r="AC9" s="477"/>
      <c r="AD9" s="477"/>
      <c r="AE9" s="40" t="s">
        <v>191</v>
      </c>
      <c r="AF9" s="481"/>
      <c r="AG9" s="477"/>
      <c r="AH9" s="477"/>
      <c r="AI9" s="477"/>
      <c r="AJ9" s="477"/>
      <c r="AK9" s="477"/>
      <c r="AL9" s="40" t="s">
        <v>191</v>
      </c>
      <c r="AM9" s="486"/>
      <c r="AN9" s="487"/>
      <c r="AO9" s="487"/>
      <c r="AP9" s="487"/>
      <c r="AQ9" s="487"/>
      <c r="AR9" s="487"/>
      <c r="AS9" s="40" t="s">
        <v>191</v>
      </c>
      <c r="AT9" s="479">
        <f t="shared" ref="AT9:AT11" si="0">AF9-AM9</f>
        <v>0</v>
      </c>
      <c r="AU9" s="508"/>
      <c r="AV9" s="508"/>
      <c r="AW9" s="508"/>
      <c r="AX9" s="508"/>
      <c r="AY9" s="508"/>
      <c r="AZ9" s="40" t="s">
        <v>191</v>
      </c>
      <c r="BA9" s="482" t="str">
        <f>IFERROR(AT9*1/U9,"")</f>
        <v/>
      </c>
      <c r="BB9" s="483"/>
      <c r="BC9" s="483"/>
      <c r="BD9" s="483"/>
      <c r="BE9" s="483"/>
      <c r="BF9" s="483"/>
      <c r="BG9" s="40" t="s">
        <v>191</v>
      </c>
      <c r="BH9" s="482" t="str">
        <f>IFERROR(BA9*4/5,"")</f>
        <v/>
      </c>
      <c r="BI9" s="483"/>
      <c r="BJ9" s="483"/>
      <c r="BK9" s="483"/>
      <c r="BL9" s="483"/>
      <c r="BM9" s="483"/>
      <c r="BN9" s="40" t="s">
        <v>191</v>
      </c>
      <c r="BO9" s="484" t="str">
        <f>IF(B9="","",IF(OR(B9="移乗支援",B9="入浴支援",B9="その他（バックオフィスソフト以外）",B9="介護業務支援（インカム）"),1000000,300000))</f>
        <v/>
      </c>
      <c r="BP9" s="485"/>
      <c r="BQ9" s="485"/>
      <c r="BR9" s="485"/>
      <c r="BS9" s="485"/>
      <c r="BT9" s="485"/>
      <c r="BU9" s="40" t="s">
        <v>191</v>
      </c>
      <c r="BV9" s="482">
        <f>MIN(BH9,BO9)</f>
        <v>0</v>
      </c>
      <c r="BW9" s="483"/>
      <c r="BX9" s="483"/>
      <c r="BY9" s="483"/>
      <c r="BZ9" s="483"/>
      <c r="CA9" s="483"/>
      <c r="CB9" s="40" t="s">
        <v>191</v>
      </c>
      <c r="CC9" s="482">
        <f>ROUNDDOWN(BV9*U9,-3)</f>
        <v>0</v>
      </c>
      <c r="CD9" s="483"/>
      <c r="CE9" s="483"/>
      <c r="CF9" s="483"/>
      <c r="CG9" s="483"/>
      <c r="CH9" s="483"/>
      <c r="CI9" s="40" t="s">
        <v>191</v>
      </c>
    </row>
    <row r="10" spans="2:96" s="26" customFormat="1" ht="38" customHeight="1">
      <c r="B10" s="488"/>
      <c r="C10" s="489"/>
      <c r="D10" s="489"/>
      <c r="E10" s="489"/>
      <c r="F10" s="489"/>
      <c r="G10" s="489"/>
      <c r="H10" s="490"/>
      <c r="I10" s="486"/>
      <c r="J10" s="487"/>
      <c r="K10" s="487"/>
      <c r="L10" s="487"/>
      <c r="M10" s="487"/>
      <c r="N10" s="487"/>
      <c r="O10" s="487"/>
      <c r="P10" s="494"/>
      <c r="Q10" s="488"/>
      <c r="R10" s="489"/>
      <c r="S10" s="489"/>
      <c r="T10" s="490"/>
      <c r="U10" s="495"/>
      <c r="V10" s="496"/>
      <c r="W10" s="496"/>
      <c r="X10" s="40" t="s">
        <v>220</v>
      </c>
      <c r="Y10" s="481"/>
      <c r="Z10" s="477"/>
      <c r="AA10" s="477"/>
      <c r="AB10" s="477"/>
      <c r="AC10" s="477"/>
      <c r="AD10" s="477"/>
      <c r="AE10" s="40" t="s">
        <v>191</v>
      </c>
      <c r="AF10" s="481"/>
      <c r="AG10" s="477"/>
      <c r="AH10" s="477"/>
      <c r="AI10" s="477"/>
      <c r="AJ10" s="477"/>
      <c r="AK10" s="477"/>
      <c r="AL10" s="40" t="s">
        <v>191</v>
      </c>
      <c r="AM10" s="486"/>
      <c r="AN10" s="487"/>
      <c r="AO10" s="487"/>
      <c r="AP10" s="487"/>
      <c r="AQ10" s="487"/>
      <c r="AR10" s="487"/>
      <c r="AS10" s="40" t="s">
        <v>191</v>
      </c>
      <c r="AT10" s="479">
        <f t="shared" si="0"/>
        <v>0</v>
      </c>
      <c r="AU10" s="508"/>
      <c r="AV10" s="508"/>
      <c r="AW10" s="508"/>
      <c r="AX10" s="508"/>
      <c r="AY10" s="508"/>
      <c r="AZ10" s="40" t="s">
        <v>191</v>
      </c>
      <c r="BA10" s="482" t="str">
        <f>IFERROR(AT10*1/U10,"")</f>
        <v/>
      </c>
      <c r="BB10" s="483"/>
      <c r="BC10" s="483"/>
      <c r="BD10" s="483"/>
      <c r="BE10" s="483"/>
      <c r="BF10" s="483"/>
      <c r="BG10" s="40" t="s">
        <v>191</v>
      </c>
      <c r="BH10" s="482" t="str">
        <f>IFERROR(BA10*4/5,"")</f>
        <v/>
      </c>
      <c r="BI10" s="483"/>
      <c r="BJ10" s="483"/>
      <c r="BK10" s="483"/>
      <c r="BL10" s="483"/>
      <c r="BM10" s="483"/>
      <c r="BN10" s="40" t="s">
        <v>191</v>
      </c>
      <c r="BO10" s="484" t="str">
        <f>IF(B10="","",IF(OR(B10="移乗支援",B10="入浴支援",B10="その他（バックオフィスソフト以外）",B10="介護業務支援（インカム）"),1000000,300000))</f>
        <v/>
      </c>
      <c r="BP10" s="485"/>
      <c r="BQ10" s="485"/>
      <c r="BR10" s="485"/>
      <c r="BS10" s="485"/>
      <c r="BT10" s="485"/>
      <c r="BU10" s="40" t="s">
        <v>191</v>
      </c>
      <c r="BV10" s="482">
        <f>MIN(BH10,BO10)</f>
        <v>0</v>
      </c>
      <c r="BW10" s="483"/>
      <c r="BX10" s="483"/>
      <c r="BY10" s="483"/>
      <c r="BZ10" s="483"/>
      <c r="CA10" s="483"/>
      <c r="CB10" s="40" t="s">
        <v>191</v>
      </c>
      <c r="CC10" s="482">
        <f>ROUNDDOWN(BV10*U10,-3)</f>
        <v>0</v>
      </c>
      <c r="CD10" s="483"/>
      <c r="CE10" s="483"/>
      <c r="CF10" s="483"/>
      <c r="CG10" s="483"/>
      <c r="CH10" s="483"/>
      <c r="CI10" s="40" t="s">
        <v>191</v>
      </c>
    </row>
    <row r="11" spans="2:96" s="26" customFormat="1" ht="38" customHeight="1">
      <c r="B11" s="488"/>
      <c r="C11" s="489"/>
      <c r="D11" s="489"/>
      <c r="E11" s="489"/>
      <c r="F11" s="489"/>
      <c r="G11" s="489"/>
      <c r="H11" s="490"/>
      <c r="I11" s="486"/>
      <c r="J11" s="487"/>
      <c r="K11" s="487"/>
      <c r="L11" s="487"/>
      <c r="M11" s="487"/>
      <c r="N11" s="487"/>
      <c r="O11" s="487"/>
      <c r="P11" s="494"/>
      <c r="Q11" s="488"/>
      <c r="R11" s="489"/>
      <c r="S11" s="489"/>
      <c r="T11" s="490"/>
      <c r="U11" s="509"/>
      <c r="V11" s="510"/>
      <c r="W11" s="510"/>
      <c r="X11" s="40" t="s">
        <v>220</v>
      </c>
      <c r="Y11" s="481"/>
      <c r="Z11" s="477"/>
      <c r="AA11" s="477"/>
      <c r="AB11" s="477"/>
      <c r="AC11" s="477"/>
      <c r="AD11" s="477"/>
      <c r="AE11" s="40" t="s">
        <v>191</v>
      </c>
      <c r="AF11" s="481"/>
      <c r="AG11" s="477"/>
      <c r="AH11" s="477"/>
      <c r="AI11" s="477"/>
      <c r="AJ11" s="477"/>
      <c r="AK11" s="477"/>
      <c r="AL11" s="40" t="s">
        <v>191</v>
      </c>
      <c r="AM11" s="486"/>
      <c r="AN11" s="487"/>
      <c r="AO11" s="487"/>
      <c r="AP11" s="487"/>
      <c r="AQ11" s="487"/>
      <c r="AR11" s="487"/>
      <c r="AS11" s="41" t="s">
        <v>191</v>
      </c>
      <c r="AT11" s="479">
        <f t="shared" si="0"/>
        <v>0</v>
      </c>
      <c r="AU11" s="508"/>
      <c r="AV11" s="508"/>
      <c r="AW11" s="508"/>
      <c r="AX11" s="508"/>
      <c r="AY11" s="508"/>
      <c r="AZ11" s="41" t="s">
        <v>191</v>
      </c>
      <c r="BA11" s="482" t="str">
        <f>IFERROR(AT11*1/U11,"")</f>
        <v/>
      </c>
      <c r="BB11" s="483"/>
      <c r="BC11" s="483"/>
      <c r="BD11" s="483"/>
      <c r="BE11" s="483"/>
      <c r="BF11" s="483"/>
      <c r="BG11" s="40" t="s">
        <v>191</v>
      </c>
      <c r="BH11" s="482" t="str">
        <f>IFERROR(BA11*4/5,"")</f>
        <v/>
      </c>
      <c r="BI11" s="483"/>
      <c r="BJ11" s="483"/>
      <c r="BK11" s="483"/>
      <c r="BL11" s="483"/>
      <c r="BM11" s="483"/>
      <c r="BN11" s="40" t="s">
        <v>191</v>
      </c>
      <c r="BO11" s="484" t="str">
        <f>IF(B11="","",IF(OR(B11="移乗支援",B11="入浴支援",B11="その他（バックオフィスソフト以外）",B11="介護業務支援（インカム）"),1000000,300000))</f>
        <v/>
      </c>
      <c r="BP11" s="485"/>
      <c r="BQ11" s="485"/>
      <c r="BR11" s="485"/>
      <c r="BS11" s="485"/>
      <c r="BT11" s="485"/>
      <c r="BU11" s="40" t="s">
        <v>191</v>
      </c>
      <c r="BV11" s="482">
        <f>MIN(BH11,BO11)</f>
        <v>0</v>
      </c>
      <c r="BW11" s="483"/>
      <c r="BX11" s="483"/>
      <c r="BY11" s="483"/>
      <c r="BZ11" s="483"/>
      <c r="CA11" s="483"/>
      <c r="CB11" s="40" t="s">
        <v>191</v>
      </c>
      <c r="CC11" s="482">
        <f>ROUNDDOWN(BV11*U11,-3)</f>
        <v>0</v>
      </c>
      <c r="CD11" s="483"/>
      <c r="CE11" s="483"/>
      <c r="CF11" s="483"/>
      <c r="CG11" s="483"/>
      <c r="CH11" s="483"/>
      <c r="CI11" s="41" t="s">
        <v>191</v>
      </c>
    </row>
    <row r="12" spans="2:96" s="26" customFormat="1" ht="35" customHeight="1">
      <c r="B12" s="478" t="s">
        <v>219</v>
      </c>
      <c r="C12" s="478"/>
      <c r="D12" s="478"/>
      <c r="E12" s="478"/>
      <c r="F12" s="478"/>
      <c r="G12" s="478"/>
      <c r="H12" s="478"/>
      <c r="I12" s="513"/>
      <c r="J12" s="513"/>
      <c r="K12" s="513"/>
      <c r="L12" s="513"/>
      <c r="M12" s="513"/>
      <c r="N12" s="513"/>
      <c r="O12" s="513"/>
      <c r="P12" s="513"/>
      <c r="Q12" s="450"/>
      <c r="R12" s="451"/>
      <c r="S12" s="451"/>
      <c r="T12" s="452"/>
      <c r="U12" s="511">
        <f>SUMIF(X8:X11,"台",U8:W11)</f>
        <v>0</v>
      </c>
      <c r="V12" s="468"/>
      <c r="W12" s="468"/>
      <c r="X12" s="39" t="s">
        <v>220</v>
      </c>
      <c r="Y12" s="467">
        <f>SUM(Y8:AD11)</f>
        <v>0</v>
      </c>
      <c r="Z12" s="468"/>
      <c r="AA12" s="468"/>
      <c r="AB12" s="468"/>
      <c r="AC12" s="468"/>
      <c r="AD12" s="468"/>
      <c r="AE12" s="40" t="s">
        <v>191</v>
      </c>
      <c r="AF12" s="467">
        <f>SUM(AF8:AK11)</f>
        <v>0</v>
      </c>
      <c r="AG12" s="468"/>
      <c r="AH12" s="468"/>
      <c r="AI12" s="468"/>
      <c r="AJ12" s="468"/>
      <c r="AK12" s="468"/>
      <c r="AL12" s="40" t="s">
        <v>191</v>
      </c>
      <c r="AM12" s="467">
        <f>SUM(AM8:AR11)</f>
        <v>0</v>
      </c>
      <c r="AN12" s="468"/>
      <c r="AO12" s="468"/>
      <c r="AP12" s="468"/>
      <c r="AQ12" s="468"/>
      <c r="AR12" s="468"/>
      <c r="AS12" s="40" t="s">
        <v>191</v>
      </c>
      <c r="AT12" s="467">
        <f>SUM(AT8:AY11)</f>
        <v>0</v>
      </c>
      <c r="AU12" s="468"/>
      <c r="AV12" s="468"/>
      <c r="AW12" s="468"/>
      <c r="AX12" s="468"/>
      <c r="AY12" s="468"/>
      <c r="AZ12" s="40" t="s">
        <v>191</v>
      </c>
      <c r="BA12" s="450"/>
      <c r="BB12" s="451"/>
      <c r="BC12" s="451"/>
      <c r="BD12" s="451"/>
      <c r="BE12" s="451"/>
      <c r="BF12" s="451"/>
      <c r="BG12" s="452"/>
      <c r="BH12" s="450"/>
      <c r="BI12" s="451"/>
      <c r="BJ12" s="451"/>
      <c r="BK12" s="451"/>
      <c r="BL12" s="451"/>
      <c r="BM12" s="451"/>
      <c r="BN12" s="452"/>
      <c r="BO12" s="450"/>
      <c r="BP12" s="451"/>
      <c r="BQ12" s="451"/>
      <c r="BR12" s="451"/>
      <c r="BS12" s="451"/>
      <c r="BT12" s="451"/>
      <c r="BU12" s="452"/>
      <c r="BV12" s="450"/>
      <c r="BW12" s="451"/>
      <c r="BX12" s="451"/>
      <c r="BY12" s="451"/>
      <c r="BZ12" s="451"/>
      <c r="CA12" s="451"/>
      <c r="CB12" s="452"/>
      <c r="CC12" s="467">
        <f>SUM(CC8:CH11)</f>
        <v>0</v>
      </c>
      <c r="CD12" s="537"/>
      <c r="CE12" s="537"/>
      <c r="CF12" s="537"/>
      <c r="CG12" s="537"/>
      <c r="CH12" s="537"/>
      <c r="CI12" s="40" t="s">
        <v>191</v>
      </c>
    </row>
    <row r="13" spans="2:96" s="26" customFormat="1" ht="19.5" customHeight="1">
      <c r="B13" s="28"/>
      <c r="C13" s="28"/>
      <c r="D13" s="28"/>
      <c r="E13" s="28"/>
      <c r="N13" s="529" t="s">
        <v>290</v>
      </c>
      <c r="O13" s="529"/>
      <c r="P13" s="529"/>
      <c r="Q13" s="529"/>
      <c r="R13" s="529"/>
      <c r="S13" s="529"/>
      <c r="T13" s="529"/>
      <c r="U13" s="505" t="str">
        <f>IF(ROUNDUP('【１】　基本事項'!H13/2,0)&lt;U12,"オーバー","○")</f>
        <v>○</v>
      </c>
      <c r="V13" s="505"/>
      <c r="W13" s="505"/>
      <c r="X13" s="505"/>
      <c r="AB13" s="29"/>
      <c r="AP13" s="29"/>
      <c r="AV13" s="30"/>
      <c r="AW13" s="29"/>
      <c r="BC13" s="30"/>
      <c r="BD13" s="28"/>
      <c r="BE13" s="28"/>
      <c r="BF13" s="28"/>
      <c r="BG13" s="28"/>
      <c r="BH13" s="28"/>
      <c r="BI13" s="28"/>
      <c r="BJ13" s="28"/>
      <c r="BK13" s="28"/>
      <c r="BL13" s="28"/>
      <c r="BM13" s="28"/>
      <c r="BN13" s="28"/>
      <c r="BO13" s="28"/>
      <c r="BP13" s="28"/>
      <c r="BQ13" s="28"/>
      <c r="BR13" s="29"/>
      <c r="BS13" s="29"/>
      <c r="BT13" s="29"/>
      <c r="BU13" s="29"/>
      <c r="BV13" s="29"/>
      <c r="BW13" s="29"/>
      <c r="BX13" s="30"/>
      <c r="BY13" s="29"/>
      <c r="BZ13" s="29"/>
      <c r="CA13" s="29"/>
      <c r="CB13" s="29"/>
      <c r="CC13" s="29"/>
      <c r="CD13" s="29"/>
      <c r="CE13" s="30"/>
      <c r="CF13" s="29"/>
      <c r="CG13" s="29"/>
      <c r="CH13" s="29"/>
      <c r="CI13" s="29"/>
      <c r="CJ13" s="29"/>
      <c r="CK13" s="29"/>
      <c r="CL13" s="30"/>
    </row>
    <row r="14" spans="2:96" s="26" customFormat="1" ht="12.5" customHeight="1">
      <c r="B14" s="28"/>
      <c r="C14" s="28"/>
      <c r="D14" s="28"/>
      <c r="E14" s="28"/>
      <c r="N14" s="67"/>
      <c r="O14" s="67"/>
      <c r="P14" s="67"/>
      <c r="Q14" s="67"/>
      <c r="R14" s="67"/>
      <c r="S14" s="67"/>
      <c r="T14" s="67"/>
      <c r="U14" s="68"/>
      <c r="V14" s="68"/>
      <c r="W14" s="68"/>
      <c r="X14" s="68"/>
      <c r="AB14" s="29"/>
      <c r="AP14" s="29"/>
      <c r="AV14" s="30"/>
      <c r="AW14" s="29"/>
      <c r="BC14" s="30"/>
      <c r="BD14" s="28"/>
      <c r="BE14" s="28"/>
      <c r="BF14" s="28"/>
      <c r="BG14" s="28"/>
      <c r="BH14" s="28"/>
      <c r="BI14" s="28"/>
      <c r="BJ14" s="28"/>
      <c r="BK14" s="28"/>
      <c r="BL14" s="28"/>
      <c r="BM14" s="28"/>
      <c r="BN14" s="28"/>
      <c r="BO14" s="28"/>
      <c r="BP14" s="28"/>
      <c r="BQ14" s="28"/>
      <c r="BR14" s="29"/>
      <c r="BS14" s="29"/>
      <c r="BT14" s="29"/>
      <c r="BU14" s="29"/>
      <c r="BV14" s="29"/>
      <c r="BW14" s="29"/>
      <c r="BX14" s="30"/>
      <c r="BY14" s="29"/>
      <c r="BZ14" s="29"/>
      <c r="CA14" s="29"/>
      <c r="CB14" s="29"/>
      <c r="CC14" s="29"/>
      <c r="CD14" s="29"/>
      <c r="CE14" s="30"/>
      <c r="CF14" s="29"/>
      <c r="CG14" s="29"/>
      <c r="CH14" s="29"/>
      <c r="CI14" s="29"/>
      <c r="CJ14" s="29"/>
      <c r="CK14" s="29"/>
      <c r="CL14" s="30"/>
    </row>
    <row r="15" spans="2:96" s="22" customFormat="1" ht="20" customHeight="1">
      <c r="B15" s="18" t="s">
        <v>214</v>
      </c>
      <c r="BN15" s="23"/>
    </row>
    <row r="16" spans="2:96" s="22" customFormat="1" ht="20" customHeight="1">
      <c r="B16" s="18"/>
      <c r="C16" s="22" t="s">
        <v>239</v>
      </c>
      <c r="BN16" s="23"/>
    </row>
    <row r="17" spans="2:92" s="22" customFormat="1" ht="20" customHeight="1" thickBot="1">
      <c r="B17" s="21"/>
      <c r="C17" s="21" t="s">
        <v>217</v>
      </c>
      <c r="BN17" s="23"/>
    </row>
    <row r="18" spans="2:92" s="24" customFormat="1" ht="38" customHeight="1">
      <c r="B18" s="514" t="s">
        <v>2</v>
      </c>
      <c r="C18" s="515"/>
      <c r="D18" s="515"/>
      <c r="E18" s="515"/>
      <c r="F18" s="515"/>
      <c r="G18" s="515"/>
      <c r="H18" s="516"/>
      <c r="I18" s="514" t="s">
        <v>3</v>
      </c>
      <c r="J18" s="515"/>
      <c r="K18" s="515"/>
      <c r="L18" s="515"/>
      <c r="M18" s="515"/>
      <c r="N18" s="515"/>
      <c r="O18" s="515"/>
      <c r="P18" s="516"/>
      <c r="Q18" s="456" t="s">
        <v>235</v>
      </c>
      <c r="R18" s="457"/>
      <c r="S18" s="457"/>
      <c r="T18" s="458"/>
      <c r="U18" s="520" t="s">
        <v>250</v>
      </c>
      <c r="V18" s="521"/>
      <c r="W18" s="521"/>
      <c r="X18" s="521"/>
      <c r="Y18" s="521"/>
      <c r="Z18" s="522"/>
      <c r="AA18" s="551" t="s">
        <v>208</v>
      </c>
      <c r="AB18" s="552"/>
      <c r="AC18" s="552"/>
      <c r="AD18" s="552"/>
      <c r="AE18" s="552"/>
      <c r="AF18" s="553"/>
      <c r="AG18" s="470" t="s">
        <v>203</v>
      </c>
      <c r="AH18" s="470"/>
      <c r="AI18" s="470"/>
      <c r="AJ18" s="470"/>
      <c r="AK18" s="470"/>
      <c r="AL18" s="470"/>
      <c r="AM18" s="471"/>
      <c r="AN18" s="469" t="s">
        <v>206</v>
      </c>
      <c r="AO18" s="470"/>
      <c r="AP18" s="470"/>
      <c r="AQ18" s="470"/>
      <c r="AR18" s="470"/>
      <c r="AS18" s="470"/>
      <c r="AT18" s="471"/>
      <c r="AU18" s="469" t="s">
        <v>227</v>
      </c>
      <c r="AV18" s="470"/>
      <c r="AW18" s="470"/>
      <c r="AX18" s="470"/>
      <c r="AY18" s="470"/>
      <c r="AZ18" s="470"/>
      <c r="BA18" s="471"/>
      <c r="BB18" s="469" t="s">
        <v>228</v>
      </c>
      <c r="BC18" s="470"/>
      <c r="BD18" s="470"/>
      <c r="BE18" s="470"/>
      <c r="BF18" s="470"/>
      <c r="BG18" s="470"/>
      <c r="BH18" s="471"/>
      <c r="BI18" s="469" t="s">
        <v>229</v>
      </c>
      <c r="BJ18" s="470"/>
      <c r="BK18" s="470"/>
      <c r="BL18" s="470"/>
      <c r="BM18" s="470"/>
      <c r="BN18" s="470"/>
      <c r="BO18" s="471"/>
      <c r="BP18" s="469" t="s">
        <v>230</v>
      </c>
      <c r="BQ18" s="470"/>
      <c r="BR18" s="470"/>
      <c r="BS18" s="470"/>
      <c r="BT18" s="470"/>
      <c r="BU18" s="470"/>
      <c r="BV18" s="471"/>
      <c r="BW18" s="469" t="s">
        <v>236</v>
      </c>
      <c r="BX18" s="470"/>
      <c r="BY18" s="470"/>
      <c r="BZ18" s="470"/>
      <c r="CA18" s="470"/>
      <c r="CB18" s="470"/>
      <c r="CC18" s="471"/>
      <c r="CD18" s="469" t="s">
        <v>231</v>
      </c>
      <c r="CE18" s="470"/>
      <c r="CF18" s="470"/>
      <c r="CG18" s="470"/>
      <c r="CH18" s="470"/>
      <c r="CI18" s="470"/>
      <c r="CJ18" s="471"/>
      <c r="CK18" s="48"/>
      <c r="CL18" s="31" t="s">
        <v>202</v>
      </c>
    </row>
    <row r="19" spans="2:92" s="24" customFormat="1" ht="24.5" customHeight="1">
      <c r="B19" s="517"/>
      <c r="C19" s="518"/>
      <c r="D19" s="518"/>
      <c r="E19" s="518"/>
      <c r="F19" s="518"/>
      <c r="G19" s="518"/>
      <c r="H19" s="519"/>
      <c r="I19" s="517"/>
      <c r="J19" s="518"/>
      <c r="K19" s="518"/>
      <c r="L19" s="518"/>
      <c r="M19" s="518"/>
      <c r="N19" s="518"/>
      <c r="O19" s="518"/>
      <c r="P19" s="519"/>
      <c r="Q19" s="459"/>
      <c r="R19" s="460"/>
      <c r="S19" s="460"/>
      <c r="T19" s="461"/>
      <c r="U19" s="523"/>
      <c r="V19" s="524"/>
      <c r="W19" s="524"/>
      <c r="X19" s="524"/>
      <c r="Y19" s="524"/>
      <c r="Z19" s="525"/>
      <c r="AA19" s="554"/>
      <c r="AB19" s="555"/>
      <c r="AC19" s="555"/>
      <c r="AD19" s="555"/>
      <c r="AE19" s="555"/>
      <c r="AF19" s="556"/>
      <c r="AG19" s="473"/>
      <c r="AH19" s="473"/>
      <c r="AI19" s="473"/>
      <c r="AJ19" s="473"/>
      <c r="AK19" s="473"/>
      <c r="AL19" s="473"/>
      <c r="AM19" s="474"/>
      <c r="AN19" s="472"/>
      <c r="AO19" s="473"/>
      <c r="AP19" s="473"/>
      <c r="AQ19" s="473"/>
      <c r="AR19" s="473"/>
      <c r="AS19" s="473"/>
      <c r="AT19" s="474"/>
      <c r="AU19" s="472"/>
      <c r="AV19" s="473"/>
      <c r="AW19" s="473"/>
      <c r="AX19" s="473"/>
      <c r="AY19" s="473"/>
      <c r="AZ19" s="473"/>
      <c r="BA19" s="474"/>
      <c r="BB19" s="472"/>
      <c r="BC19" s="473"/>
      <c r="BD19" s="473"/>
      <c r="BE19" s="473"/>
      <c r="BF19" s="473"/>
      <c r="BG19" s="473"/>
      <c r="BH19" s="474"/>
      <c r="BI19" s="472"/>
      <c r="BJ19" s="473"/>
      <c r="BK19" s="473"/>
      <c r="BL19" s="473"/>
      <c r="BM19" s="473"/>
      <c r="BN19" s="473"/>
      <c r="BO19" s="474"/>
      <c r="BP19" s="472"/>
      <c r="BQ19" s="473"/>
      <c r="BR19" s="473"/>
      <c r="BS19" s="473"/>
      <c r="BT19" s="473"/>
      <c r="BU19" s="473"/>
      <c r="BV19" s="474"/>
      <c r="BW19" s="472"/>
      <c r="BX19" s="473"/>
      <c r="BY19" s="473"/>
      <c r="BZ19" s="473"/>
      <c r="CA19" s="473"/>
      <c r="CB19" s="473"/>
      <c r="CC19" s="474"/>
      <c r="CD19" s="472"/>
      <c r="CE19" s="473"/>
      <c r="CF19" s="473"/>
      <c r="CG19" s="473"/>
      <c r="CH19" s="473"/>
      <c r="CI19" s="473"/>
      <c r="CJ19" s="474"/>
      <c r="CK19" s="48"/>
      <c r="CL19" s="50" t="s">
        <v>198</v>
      </c>
      <c r="CM19" s="51" t="s">
        <v>199</v>
      </c>
      <c r="CN19" s="51" t="s">
        <v>334</v>
      </c>
    </row>
    <row r="20" spans="2:92" s="26" customFormat="1" ht="38" customHeight="1">
      <c r="B20" s="488"/>
      <c r="C20" s="489"/>
      <c r="D20" s="489"/>
      <c r="E20" s="489"/>
      <c r="F20" s="489"/>
      <c r="G20" s="489"/>
      <c r="H20" s="490"/>
      <c r="I20" s="526"/>
      <c r="J20" s="527"/>
      <c r="K20" s="527"/>
      <c r="L20" s="527"/>
      <c r="M20" s="527"/>
      <c r="N20" s="527"/>
      <c r="O20" s="527"/>
      <c r="P20" s="528"/>
      <c r="Q20" s="506"/>
      <c r="R20" s="507"/>
      <c r="S20" s="507"/>
      <c r="T20" s="25" t="s">
        <v>196</v>
      </c>
      <c r="U20" s="530"/>
      <c r="V20" s="454"/>
      <c r="W20" s="454"/>
      <c r="X20" s="454"/>
      <c r="Y20" s="454"/>
      <c r="Z20" s="455"/>
      <c r="AA20" s="453"/>
      <c r="AB20" s="454"/>
      <c r="AC20" s="454"/>
      <c r="AD20" s="454"/>
      <c r="AE20" s="454"/>
      <c r="AF20" s="455"/>
      <c r="AG20" s="477"/>
      <c r="AH20" s="477"/>
      <c r="AI20" s="477"/>
      <c r="AJ20" s="477"/>
      <c r="AK20" s="477"/>
      <c r="AL20" s="477"/>
      <c r="AM20" s="40" t="s">
        <v>191</v>
      </c>
      <c r="AN20" s="481"/>
      <c r="AO20" s="477"/>
      <c r="AP20" s="477"/>
      <c r="AQ20" s="477"/>
      <c r="AR20" s="477"/>
      <c r="AS20" s="477"/>
      <c r="AT20" s="40" t="s">
        <v>191</v>
      </c>
      <c r="AU20" s="486"/>
      <c r="AV20" s="487"/>
      <c r="AW20" s="487"/>
      <c r="AX20" s="487"/>
      <c r="AY20" s="487"/>
      <c r="AZ20" s="487"/>
      <c r="BA20" s="40" t="s">
        <v>191</v>
      </c>
      <c r="BB20" s="479">
        <f>AN20-AU20</f>
        <v>0</v>
      </c>
      <c r="BC20" s="480"/>
      <c r="BD20" s="480"/>
      <c r="BE20" s="480"/>
      <c r="BF20" s="480"/>
      <c r="BG20" s="480"/>
      <c r="BH20" s="40" t="s">
        <v>191</v>
      </c>
      <c r="BI20" s="484">
        <f>BB20*4/5</f>
        <v>0</v>
      </c>
      <c r="BJ20" s="485"/>
      <c r="BK20" s="485"/>
      <c r="BL20" s="485"/>
      <c r="BM20" s="485"/>
      <c r="BN20" s="485"/>
      <c r="BO20" s="40" t="s">
        <v>191</v>
      </c>
      <c r="BP20" s="467" t="str">
        <f>CN20</f>
        <v/>
      </c>
      <c r="BQ20" s="468"/>
      <c r="BR20" s="468"/>
      <c r="BS20" s="468"/>
      <c r="BT20" s="468"/>
      <c r="BU20" s="468"/>
      <c r="BV20" s="40" t="s">
        <v>191</v>
      </c>
      <c r="BW20" s="482">
        <f>MIN(BI20,BP20)</f>
        <v>0</v>
      </c>
      <c r="BX20" s="483"/>
      <c r="BY20" s="483"/>
      <c r="BZ20" s="483"/>
      <c r="CA20" s="483"/>
      <c r="CB20" s="483"/>
      <c r="CC20" s="40" t="s">
        <v>191</v>
      </c>
      <c r="CD20" s="482">
        <f>ROUNDDOWN(BW20,-3)</f>
        <v>0</v>
      </c>
      <c r="CE20" s="483"/>
      <c r="CF20" s="483"/>
      <c r="CG20" s="483"/>
      <c r="CH20" s="483"/>
      <c r="CI20" s="483"/>
      <c r="CJ20" s="40" t="s">
        <v>191</v>
      </c>
      <c r="CK20" s="49"/>
      <c r="CL20" s="52" t="str" cm="1">
        <f t="array" ref="CL20">IFERROR(_xlfn.IFS(
ISBLANK(Q20),"",
Q20&lt;=10,1000000,
Q20&lt;=20,1500000,
Q20&lt;=30,2000000,
Q20&gt;=31,2500000
),"")</f>
        <v/>
      </c>
      <c r="CM20" s="37" t="str">
        <f>IFERROR(CL20+IF(U20="実施する",150000,0),"")</f>
        <v/>
      </c>
      <c r="CN20" s="37" t="str">
        <f>IFERROR(CM20+IF(AA20="連携する",50000,0),"")</f>
        <v/>
      </c>
    </row>
    <row r="21" spans="2:92" s="26" customFormat="1" ht="38" customHeight="1">
      <c r="B21" s="488"/>
      <c r="C21" s="489"/>
      <c r="D21" s="489"/>
      <c r="E21" s="489"/>
      <c r="F21" s="489"/>
      <c r="G21" s="489"/>
      <c r="H21" s="490"/>
      <c r="I21" s="486"/>
      <c r="J21" s="487"/>
      <c r="K21" s="487"/>
      <c r="L21" s="487"/>
      <c r="M21" s="487"/>
      <c r="N21" s="487"/>
      <c r="O21" s="487"/>
      <c r="P21" s="494"/>
      <c r="Q21" s="506"/>
      <c r="R21" s="507"/>
      <c r="S21" s="507"/>
      <c r="T21" s="25" t="s">
        <v>196</v>
      </c>
      <c r="U21" s="530"/>
      <c r="V21" s="454"/>
      <c r="W21" s="454"/>
      <c r="X21" s="454"/>
      <c r="Y21" s="454"/>
      <c r="Z21" s="455"/>
      <c r="AA21" s="453"/>
      <c r="AB21" s="454"/>
      <c r="AC21" s="454"/>
      <c r="AD21" s="454"/>
      <c r="AE21" s="454"/>
      <c r="AF21" s="455"/>
      <c r="AG21" s="477"/>
      <c r="AH21" s="477"/>
      <c r="AI21" s="477"/>
      <c r="AJ21" s="477"/>
      <c r="AK21" s="477"/>
      <c r="AL21" s="477"/>
      <c r="AM21" s="40" t="s">
        <v>191</v>
      </c>
      <c r="AN21" s="481"/>
      <c r="AO21" s="477"/>
      <c r="AP21" s="477"/>
      <c r="AQ21" s="477"/>
      <c r="AR21" s="477"/>
      <c r="AS21" s="477"/>
      <c r="AT21" s="40" t="s">
        <v>191</v>
      </c>
      <c r="AU21" s="486"/>
      <c r="AV21" s="487"/>
      <c r="AW21" s="487"/>
      <c r="AX21" s="487"/>
      <c r="AY21" s="487"/>
      <c r="AZ21" s="487"/>
      <c r="BA21" s="40" t="s">
        <v>191</v>
      </c>
      <c r="BB21" s="479">
        <f>AN21-AU21</f>
        <v>0</v>
      </c>
      <c r="BC21" s="480"/>
      <c r="BD21" s="480"/>
      <c r="BE21" s="480"/>
      <c r="BF21" s="480"/>
      <c r="BG21" s="480"/>
      <c r="BH21" s="40" t="s">
        <v>191</v>
      </c>
      <c r="BI21" s="484">
        <f>BB21*4/5</f>
        <v>0</v>
      </c>
      <c r="BJ21" s="485"/>
      <c r="BK21" s="485"/>
      <c r="BL21" s="485"/>
      <c r="BM21" s="485"/>
      <c r="BN21" s="485"/>
      <c r="BO21" s="40" t="s">
        <v>191</v>
      </c>
      <c r="BP21" s="467" t="str">
        <f>CN21</f>
        <v/>
      </c>
      <c r="BQ21" s="468"/>
      <c r="BR21" s="468"/>
      <c r="BS21" s="468"/>
      <c r="BT21" s="468"/>
      <c r="BU21" s="468"/>
      <c r="BV21" s="40" t="s">
        <v>191</v>
      </c>
      <c r="BW21" s="482">
        <f t="shared" ref="BW21:BW22" si="1">MIN(BI21,BP21)</f>
        <v>0</v>
      </c>
      <c r="BX21" s="483"/>
      <c r="BY21" s="483"/>
      <c r="BZ21" s="483"/>
      <c r="CA21" s="483"/>
      <c r="CB21" s="483"/>
      <c r="CC21" s="40" t="s">
        <v>191</v>
      </c>
      <c r="CD21" s="482">
        <f>ROUNDDOWN(BW21,-3)</f>
        <v>0</v>
      </c>
      <c r="CE21" s="483"/>
      <c r="CF21" s="483"/>
      <c r="CG21" s="483"/>
      <c r="CH21" s="483"/>
      <c r="CI21" s="483"/>
      <c r="CJ21" s="40" t="s">
        <v>191</v>
      </c>
      <c r="CK21" s="49"/>
      <c r="CL21" s="52" t="str" cm="1">
        <f t="array" ref="CL21">IFERROR(_xlfn.IFS(
ISBLANK(Q21),"",
Q21&lt;=10,1000000,
Q21&lt;=20,1500000,
Q21&lt;=30,2000000,
Q21&gt;=31,2500000
),"")</f>
        <v/>
      </c>
      <c r="CM21" s="37" t="str">
        <f>IFERROR(CL21+IF(U21="実施する",150000,0),"")</f>
        <v/>
      </c>
      <c r="CN21" s="37" t="str">
        <f>IFERROR(CM21+IF(AA21="連携する",50000,0),"")</f>
        <v/>
      </c>
    </row>
    <row r="22" spans="2:92" s="26" customFormat="1" ht="38" customHeight="1" thickBot="1">
      <c r="B22" s="488"/>
      <c r="C22" s="489"/>
      <c r="D22" s="489"/>
      <c r="E22" s="489"/>
      <c r="F22" s="489"/>
      <c r="G22" s="489"/>
      <c r="H22" s="490"/>
      <c r="I22" s="486"/>
      <c r="J22" s="487"/>
      <c r="K22" s="487"/>
      <c r="L22" s="487"/>
      <c r="M22" s="487"/>
      <c r="N22" s="487"/>
      <c r="O22" s="487"/>
      <c r="P22" s="494"/>
      <c r="Q22" s="506"/>
      <c r="R22" s="507"/>
      <c r="S22" s="507"/>
      <c r="T22" s="25" t="s">
        <v>196</v>
      </c>
      <c r="U22" s="530"/>
      <c r="V22" s="454"/>
      <c r="W22" s="454"/>
      <c r="X22" s="454"/>
      <c r="Y22" s="454"/>
      <c r="Z22" s="455"/>
      <c r="AA22" s="491"/>
      <c r="AB22" s="492"/>
      <c r="AC22" s="492"/>
      <c r="AD22" s="492"/>
      <c r="AE22" s="492"/>
      <c r="AF22" s="493"/>
      <c r="AG22" s="477"/>
      <c r="AH22" s="477"/>
      <c r="AI22" s="477"/>
      <c r="AJ22" s="477"/>
      <c r="AK22" s="477"/>
      <c r="AL22" s="477"/>
      <c r="AM22" s="40" t="s">
        <v>191</v>
      </c>
      <c r="AN22" s="481"/>
      <c r="AO22" s="477"/>
      <c r="AP22" s="477"/>
      <c r="AQ22" s="477"/>
      <c r="AR22" s="477"/>
      <c r="AS22" s="477"/>
      <c r="AT22" s="40" t="s">
        <v>191</v>
      </c>
      <c r="AU22" s="486"/>
      <c r="AV22" s="487"/>
      <c r="AW22" s="487"/>
      <c r="AX22" s="487"/>
      <c r="AY22" s="487"/>
      <c r="AZ22" s="487"/>
      <c r="BA22" s="40" t="s">
        <v>191</v>
      </c>
      <c r="BB22" s="479">
        <f>AN22-AU22</f>
        <v>0</v>
      </c>
      <c r="BC22" s="480"/>
      <c r="BD22" s="480"/>
      <c r="BE22" s="480"/>
      <c r="BF22" s="480"/>
      <c r="BG22" s="480"/>
      <c r="BH22" s="40" t="s">
        <v>191</v>
      </c>
      <c r="BI22" s="484">
        <f>BB22*4/5</f>
        <v>0</v>
      </c>
      <c r="BJ22" s="485"/>
      <c r="BK22" s="485"/>
      <c r="BL22" s="485"/>
      <c r="BM22" s="485"/>
      <c r="BN22" s="485"/>
      <c r="BO22" s="40" t="s">
        <v>191</v>
      </c>
      <c r="BP22" s="467" t="str">
        <f>CN22</f>
        <v/>
      </c>
      <c r="BQ22" s="468"/>
      <c r="BR22" s="468"/>
      <c r="BS22" s="468"/>
      <c r="BT22" s="468"/>
      <c r="BU22" s="468"/>
      <c r="BV22" s="40" t="s">
        <v>191</v>
      </c>
      <c r="BW22" s="482">
        <f t="shared" si="1"/>
        <v>0</v>
      </c>
      <c r="BX22" s="483"/>
      <c r="BY22" s="483"/>
      <c r="BZ22" s="483"/>
      <c r="CA22" s="483"/>
      <c r="CB22" s="483"/>
      <c r="CC22" s="40" t="s">
        <v>191</v>
      </c>
      <c r="CD22" s="482">
        <f>ROUNDDOWN(BW22,-3)</f>
        <v>0</v>
      </c>
      <c r="CE22" s="483"/>
      <c r="CF22" s="483"/>
      <c r="CG22" s="483"/>
      <c r="CH22" s="483"/>
      <c r="CI22" s="483"/>
      <c r="CJ22" s="40" t="s">
        <v>191</v>
      </c>
      <c r="CK22" s="49"/>
      <c r="CL22" s="52" t="str" cm="1">
        <f t="array" ref="CL22">IFERROR(_xlfn.IFS(
ISBLANK(Q22),"",
Q22&lt;=10,1000000,
Q22&lt;=20,1500000,
Q22&lt;=30,2000000,
Q22&gt;=31,2500000
),"")</f>
        <v/>
      </c>
      <c r="CM22" s="37" t="str">
        <f>IFERROR(CL22+IF(U22="実施する",150000,0),"")</f>
        <v/>
      </c>
      <c r="CN22" s="37" t="str">
        <f>IFERROR(CM22+IF(AA22="連携する",50000,0),"")</f>
        <v/>
      </c>
    </row>
    <row r="23" spans="2:92" s="26" customFormat="1" ht="35" customHeight="1">
      <c r="B23" s="478" t="s">
        <v>219</v>
      </c>
      <c r="C23" s="478"/>
      <c r="D23" s="478"/>
      <c r="E23" s="478"/>
      <c r="F23" s="478"/>
      <c r="G23" s="478"/>
      <c r="H23" s="478"/>
      <c r="I23" s="513"/>
      <c r="J23" s="513"/>
      <c r="K23" s="513"/>
      <c r="L23" s="513"/>
      <c r="M23" s="513"/>
      <c r="N23" s="513"/>
      <c r="O23" s="513"/>
      <c r="P23" s="513"/>
      <c r="Q23" s="450"/>
      <c r="R23" s="451"/>
      <c r="S23" s="451"/>
      <c r="T23" s="452"/>
      <c r="U23" s="450"/>
      <c r="V23" s="451"/>
      <c r="W23" s="451"/>
      <c r="X23" s="451"/>
      <c r="Y23" s="451"/>
      <c r="Z23" s="452"/>
      <c r="AA23" s="464"/>
      <c r="AB23" s="465"/>
      <c r="AC23" s="465"/>
      <c r="AD23" s="465"/>
      <c r="AE23" s="465"/>
      <c r="AF23" s="466"/>
      <c r="AG23" s="467">
        <f>SUM(AG20:AL22)</f>
        <v>0</v>
      </c>
      <c r="AH23" s="468"/>
      <c r="AI23" s="468"/>
      <c r="AJ23" s="468"/>
      <c r="AK23" s="468"/>
      <c r="AL23" s="468"/>
      <c r="AM23" s="40" t="s">
        <v>191</v>
      </c>
      <c r="AN23" s="467">
        <f>SUM(AN20:AS22)</f>
        <v>0</v>
      </c>
      <c r="AO23" s="468"/>
      <c r="AP23" s="468"/>
      <c r="AQ23" s="468"/>
      <c r="AR23" s="468"/>
      <c r="AS23" s="468"/>
      <c r="AT23" s="40" t="s">
        <v>191</v>
      </c>
      <c r="AU23" s="467">
        <f>SUM(AU20:AZ22)</f>
        <v>0</v>
      </c>
      <c r="AV23" s="468"/>
      <c r="AW23" s="468"/>
      <c r="AX23" s="468"/>
      <c r="AY23" s="468"/>
      <c r="AZ23" s="468"/>
      <c r="BA23" s="40" t="s">
        <v>191</v>
      </c>
      <c r="BB23" s="467">
        <f>SUM(BB20:BG22)</f>
        <v>0</v>
      </c>
      <c r="BC23" s="468"/>
      <c r="BD23" s="468"/>
      <c r="BE23" s="468"/>
      <c r="BF23" s="468"/>
      <c r="BG23" s="468"/>
      <c r="BH23" s="40" t="s">
        <v>191</v>
      </c>
      <c r="BI23" s="450"/>
      <c r="BJ23" s="451"/>
      <c r="BK23" s="451"/>
      <c r="BL23" s="451"/>
      <c r="BM23" s="451"/>
      <c r="BN23" s="451"/>
      <c r="BO23" s="452"/>
      <c r="BP23" s="450"/>
      <c r="BQ23" s="451"/>
      <c r="BR23" s="451"/>
      <c r="BS23" s="451"/>
      <c r="BT23" s="451"/>
      <c r="BU23" s="451"/>
      <c r="BV23" s="452"/>
      <c r="BW23" s="450"/>
      <c r="BX23" s="451"/>
      <c r="BY23" s="451"/>
      <c r="BZ23" s="451"/>
      <c r="CA23" s="451"/>
      <c r="CB23" s="451"/>
      <c r="CC23" s="452"/>
      <c r="CD23" s="467">
        <f>SUM(CD20:CI22)</f>
        <v>0</v>
      </c>
      <c r="CE23" s="468"/>
      <c r="CF23" s="468"/>
      <c r="CG23" s="468"/>
      <c r="CH23" s="468"/>
      <c r="CI23" s="468"/>
      <c r="CJ23" s="40" t="s">
        <v>191</v>
      </c>
      <c r="CK23" s="49"/>
    </row>
    <row r="24" spans="2:92" ht="23.5" customHeight="1">
      <c r="BN24" s="31"/>
    </row>
    <row r="25" spans="2:92" ht="20" customHeight="1" thickBot="1">
      <c r="C25" s="21" t="s">
        <v>215</v>
      </c>
    </row>
    <row r="26" spans="2:92" s="24" customFormat="1" ht="38" customHeight="1">
      <c r="B26" s="514" t="s">
        <v>2</v>
      </c>
      <c r="C26" s="515"/>
      <c r="D26" s="515"/>
      <c r="E26" s="515"/>
      <c r="F26" s="515"/>
      <c r="G26" s="515"/>
      <c r="H26" s="516"/>
      <c r="I26" s="514" t="s">
        <v>3</v>
      </c>
      <c r="J26" s="515"/>
      <c r="K26" s="515"/>
      <c r="L26" s="515"/>
      <c r="M26" s="515"/>
      <c r="N26" s="515"/>
      <c r="O26" s="515"/>
      <c r="P26" s="516"/>
      <c r="Q26" s="456" t="s">
        <v>235</v>
      </c>
      <c r="R26" s="457"/>
      <c r="S26" s="457"/>
      <c r="T26" s="458"/>
      <c r="U26" s="520" t="s">
        <v>250</v>
      </c>
      <c r="V26" s="521"/>
      <c r="W26" s="521"/>
      <c r="X26" s="521"/>
      <c r="Y26" s="521"/>
      <c r="Z26" s="522"/>
      <c r="AA26" s="444" t="s">
        <v>208</v>
      </c>
      <c r="AB26" s="445"/>
      <c r="AC26" s="445"/>
      <c r="AD26" s="445"/>
      <c r="AE26" s="445"/>
      <c r="AF26" s="446"/>
      <c r="AG26" s="470" t="s">
        <v>203</v>
      </c>
      <c r="AH26" s="470"/>
      <c r="AI26" s="470"/>
      <c r="AJ26" s="470"/>
      <c r="AK26" s="470"/>
      <c r="AL26" s="470"/>
      <c r="AM26" s="471"/>
      <c r="AN26" s="469" t="s">
        <v>206</v>
      </c>
      <c r="AO26" s="470"/>
      <c r="AP26" s="470"/>
      <c r="AQ26" s="470"/>
      <c r="AR26" s="470"/>
      <c r="AS26" s="470"/>
      <c r="AT26" s="471"/>
      <c r="AU26" s="469" t="s">
        <v>227</v>
      </c>
      <c r="AV26" s="470"/>
      <c r="AW26" s="470"/>
      <c r="AX26" s="470"/>
      <c r="AY26" s="470"/>
      <c r="AZ26" s="470"/>
      <c r="BA26" s="471"/>
      <c r="BB26" s="469" t="s">
        <v>228</v>
      </c>
      <c r="BC26" s="470"/>
      <c r="BD26" s="470"/>
      <c r="BE26" s="470"/>
      <c r="BF26" s="470"/>
      <c r="BG26" s="470"/>
      <c r="BH26" s="471"/>
      <c r="BI26" s="469" t="s">
        <v>229</v>
      </c>
      <c r="BJ26" s="470"/>
      <c r="BK26" s="470"/>
      <c r="BL26" s="470"/>
      <c r="BM26" s="470"/>
      <c r="BN26" s="470"/>
      <c r="BO26" s="471"/>
      <c r="BP26" s="469" t="s">
        <v>230</v>
      </c>
      <c r="BQ26" s="470"/>
      <c r="BR26" s="470"/>
      <c r="BS26" s="470"/>
      <c r="BT26" s="470"/>
      <c r="BU26" s="470"/>
      <c r="BV26" s="471"/>
      <c r="BW26" s="469" t="s">
        <v>236</v>
      </c>
      <c r="BX26" s="470"/>
      <c r="BY26" s="470"/>
      <c r="BZ26" s="470"/>
      <c r="CA26" s="470"/>
      <c r="CB26" s="470"/>
      <c r="CC26" s="471"/>
      <c r="CD26" s="469" t="s">
        <v>231</v>
      </c>
      <c r="CE26" s="470"/>
      <c r="CF26" s="470"/>
      <c r="CG26" s="470"/>
      <c r="CH26" s="470"/>
      <c r="CI26" s="470"/>
      <c r="CJ26" s="471"/>
      <c r="CK26" s="48"/>
      <c r="CL26" s="31" t="s">
        <v>202</v>
      </c>
      <c r="CM26" s="34"/>
      <c r="CN26" s="34"/>
    </row>
    <row r="27" spans="2:92" s="24" customFormat="1" ht="24.5" customHeight="1">
      <c r="B27" s="517"/>
      <c r="C27" s="518"/>
      <c r="D27" s="518"/>
      <c r="E27" s="518"/>
      <c r="F27" s="518"/>
      <c r="G27" s="518"/>
      <c r="H27" s="519"/>
      <c r="I27" s="517"/>
      <c r="J27" s="518"/>
      <c r="K27" s="518"/>
      <c r="L27" s="518"/>
      <c r="M27" s="518"/>
      <c r="N27" s="518"/>
      <c r="O27" s="518"/>
      <c r="P27" s="519"/>
      <c r="Q27" s="459"/>
      <c r="R27" s="460"/>
      <c r="S27" s="460"/>
      <c r="T27" s="461"/>
      <c r="U27" s="523"/>
      <c r="V27" s="524"/>
      <c r="W27" s="524"/>
      <c r="X27" s="524"/>
      <c r="Y27" s="524"/>
      <c r="Z27" s="525"/>
      <c r="AA27" s="447"/>
      <c r="AB27" s="448"/>
      <c r="AC27" s="448"/>
      <c r="AD27" s="448"/>
      <c r="AE27" s="448"/>
      <c r="AF27" s="449"/>
      <c r="AG27" s="473"/>
      <c r="AH27" s="473"/>
      <c r="AI27" s="473"/>
      <c r="AJ27" s="473"/>
      <c r="AK27" s="473"/>
      <c r="AL27" s="473"/>
      <c r="AM27" s="474"/>
      <c r="AN27" s="472"/>
      <c r="AO27" s="473"/>
      <c r="AP27" s="473"/>
      <c r="AQ27" s="473"/>
      <c r="AR27" s="473"/>
      <c r="AS27" s="473"/>
      <c r="AT27" s="474"/>
      <c r="AU27" s="472"/>
      <c r="AV27" s="473"/>
      <c r="AW27" s="473"/>
      <c r="AX27" s="473"/>
      <c r="AY27" s="473"/>
      <c r="AZ27" s="473"/>
      <c r="BA27" s="474"/>
      <c r="BB27" s="472"/>
      <c r="BC27" s="473"/>
      <c r="BD27" s="473"/>
      <c r="BE27" s="473"/>
      <c r="BF27" s="473"/>
      <c r="BG27" s="473"/>
      <c r="BH27" s="474"/>
      <c r="BI27" s="472"/>
      <c r="BJ27" s="473"/>
      <c r="BK27" s="473"/>
      <c r="BL27" s="473"/>
      <c r="BM27" s="473"/>
      <c r="BN27" s="473"/>
      <c r="BO27" s="474"/>
      <c r="BP27" s="472"/>
      <c r="BQ27" s="473"/>
      <c r="BR27" s="473"/>
      <c r="BS27" s="473"/>
      <c r="BT27" s="473"/>
      <c r="BU27" s="473"/>
      <c r="BV27" s="474"/>
      <c r="BW27" s="472"/>
      <c r="BX27" s="473"/>
      <c r="BY27" s="473"/>
      <c r="BZ27" s="473"/>
      <c r="CA27" s="473"/>
      <c r="CB27" s="473"/>
      <c r="CC27" s="474"/>
      <c r="CD27" s="472"/>
      <c r="CE27" s="473"/>
      <c r="CF27" s="473"/>
      <c r="CG27" s="473"/>
      <c r="CH27" s="473"/>
      <c r="CI27" s="473"/>
      <c r="CJ27" s="474"/>
      <c r="CK27" s="48"/>
      <c r="CL27" s="50" t="s">
        <v>207</v>
      </c>
      <c r="CM27" s="51" t="s">
        <v>199</v>
      </c>
      <c r="CN27" s="51" t="s">
        <v>334</v>
      </c>
    </row>
    <row r="28" spans="2:92" s="26" customFormat="1" ht="38" customHeight="1">
      <c r="B28" s="488"/>
      <c r="C28" s="489"/>
      <c r="D28" s="489"/>
      <c r="E28" s="489"/>
      <c r="F28" s="489"/>
      <c r="G28" s="489"/>
      <c r="H28" s="490"/>
      <c r="I28" s="486"/>
      <c r="J28" s="487"/>
      <c r="K28" s="487"/>
      <c r="L28" s="487"/>
      <c r="M28" s="487"/>
      <c r="N28" s="487"/>
      <c r="O28" s="487"/>
      <c r="P28" s="494"/>
      <c r="Q28" s="462"/>
      <c r="R28" s="463"/>
      <c r="S28" s="463"/>
      <c r="T28" s="25" t="s">
        <v>196</v>
      </c>
      <c r="U28" s="530"/>
      <c r="V28" s="454"/>
      <c r="W28" s="454"/>
      <c r="X28" s="454"/>
      <c r="Y28" s="454"/>
      <c r="Z28" s="455"/>
      <c r="AA28" s="453"/>
      <c r="AB28" s="454"/>
      <c r="AC28" s="454"/>
      <c r="AD28" s="454"/>
      <c r="AE28" s="454"/>
      <c r="AF28" s="455"/>
      <c r="AG28" s="477"/>
      <c r="AH28" s="477"/>
      <c r="AI28" s="477"/>
      <c r="AJ28" s="477"/>
      <c r="AK28" s="477"/>
      <c r="AL28" s="477"/>
      <c r="AM28" s="40" t="s">
        <v>191</v>
      </c>
      <c r="AN28" s="481"/>
      <c r="AO28" s="477"/>
      <c r="AP28" s="477"/>
      <c r="AQ28" s="477"/>
      <c r="AR28" s="477"/>
      <c r="AS28" s="477"/>
      <c r="AT28" s="40" t="s">
        <v>191</v>
      </c>
      <c r="AU28" s="486"/>
      <c r="AV28" s="487"/>
      <c r="AW28" s="487"/>
      <c r="AX28" s="487"/>
      <c r="AY28" s="487"/>
      <c r="AZ28" s="487"/>
      <c r="BA28" s="40" t="s">
        <v>191</v>
      </c>
      <c r="BB28" s="479">
        <f>AN28-AU28</f>
        <v>0</v>
      </c>
      <c r="BC28" s="480"/>
      <c r="BD28" s="480"/>
      <c r="BE28" s="480"/>
      <c r="BF28" s="480"/>
      <c r="BG28" s="480"/>
      <c r="BH28" s="40" t="s">
        <v>191</v>
      </c>
      <c r="BI28" s="484">
        <f>BB28*4/5</f>
        <v>0</v>
      </c>
      <c r="BJ28" s="485"/>
      <c r="BK28" s="485"/>
      <c r="BL28" s="485"/>
      <c r="BM28" s="485"/>
      <c r="BN28" s="485"/>
      <c r="BO28" s="40" t="s">
        <v>191</v>
      </c>
      <c r="BP28" s="467" t="str">
        <f>CN28</f>
        <v/>
      </c>
      <c r="BQ28" s="468"/>
      <c r="BR28" s="468"/>
      <c r="BS28" s="468"/>
      <c r="BT28" s="468"/>
      <c r="BU28" s="468"/>
      <c r="BV28" s="40" t="s">
        <v>191</v>
      </c>
      <c r="BW28" s="482">
        <f>MIN(BI28,BP28)</f>
        <v>0</v>
      </c>
      <c r="BX28" s="483"/>
      <c r="BY28" s="483"/>
      <c r="BZ28" s="483"/>
      <c r="CA28" s="483"/>
      <c r="CB28" s="483"/>
      <c r="CC28" s="40" t="s">
        <v>191</v>
      </c>
      <c r="CD28" s="482">
        <f>ROUNDDOWN(BW28,-3)</f>
        <v>0</v>
      </c>
      <c r="CE28" s="483"/>
      <c r="CF28" s="483"/>
      <c r="CG28" s="483"/>
      <c r="CH28" s="483"/>
      <c r="CI28" s="483"/>
      <c r="CJ28" s="40" t="s">
        <v>191</v>
      </c>
      <c r="CK28" s="49"/>
      <c r="CL28" s="52" t="str">
        <f>IF(I28="","",2500000)</f>
        <v/>
      </c>
      <c r="CM28" s="37" t="str">
        <f>IFERROR(CL28+IF(U28="実施する",150000,0),"")</f>
        <v/>
      </c>
      <c r="CN28" s="53" t="str">
        <f>IFERROR(CM28+IF(AA28="連携する",50000,0),"")</f>
        <v/>
      </c>
    </row>
    <row r="29" spans="2:92" s="26" customFormat="1" ht="38" customHeight="1">
      <c r="B29" s="488"/>
      <c r="C29" s="489"/>
      <c r="D29" s="489"/>
      <c r="E29" s="489"/>
      <c r="F29" s="489"/>
      <c r="G29" s="489"/>
      <c r="H29" s="490"/>
      <c r="I29" s="486"/>
      <c r="J29" s="487"/>
      <c r="K29" s="487"/>
      <c r="L29" s="487"/>
      <c r="M29" s="487"/>
      <c r="N29" s="487"/>
      <c r="O29" s="487"/>
      <c r="P29" s="494"/>
      <c r="Q29" s="462"/>
      <c r="R29" s="463"/>
      <c r="S29" s="463"/>
      <c r="T29" s="25" t="s">
        <v>196</v>
      </c>
      <c r="U29" s="530"/>
      <c r="V29" s="454"/>
      <c r="W29" s="454"/>
      <c r="X29" s="454"/>
      <c r="Y29" s="454"/>
      <c r="Z29" s="455"/>
      <c r="AA29" s="453"/>
      <c r="AB29" s="454"/>
      <c r="AC29" s="454"/>
      <c r="AD29" s="454"/>
      <c r="AE29" s="454"/>
      <c r="AF29" s="455"/>
      <c r="AG29" s="477"/>
      <c r="AH29" s="477"/>
      <c r="AI29" s="477"/>
      <c r="AJ29" s="477"/>
      <c r="AK29" s="477"/>
      <c r="AL29" s="477"/>
      <c r="AM29" s="40" t="s">
        <v>191</v>
      </c>
      <c r="AN29" s="481"/>
      <c r="AO29" s="477"/>
      <c r="AP29" s="477"/>
      <c r="AQ29" s="477"/>
      <c r="AR29" s="477"/>
      <c r="AS29" s="477"/>
      <c r="AT29" s="40" t="s">
        <v>191</v>
      </c>
      <c r="AU29" s="486"/>
      <c r="AV29" s="487"/>
      <c r="AW29" s="487"/>
      <c r="AX29" s="487"/>
      <c r="AY29" s="487"/>
      <c r="AZ29" s="487"/>
      <c r="BA29" s="40" t="s">
        <v>191</v>
      </c>
      <c r="BB29" s="479">
        <f>AN29-AU29</f>
        <v>0</v>
      </c>
      <c r="BC29" s="480"/>
      <c r="BD29" s="480"/>
      <c r="BE29" s="480"/>
      <c r="BF29" s="480"/>
      <c r="BG29" s="480"/>
      <c r="BH29" s="40" t="s">
        <v>191</v>
      </c>
      <c r="BI29" s="484">
        <f t="shared" ref="BI29" si="2">BB29*4/5</f>
        <v>0</v>
      </c>
      <c r="BJ29" s="485"/>
      <c r="BK29" s="485"/>
      <c r="BL29" s="485"/>
      <c r="BM29" s="485"/>
      <c r="BN29" s="485"/>
      <c r="BO29" s="40" t="s">
        <v>191</v>
      </c>
      <c r="BP29" s="467" t="str">
        <f>CN29</f>
        <v/>
      </c>
      <c r="BQ29" s="468"/>
      <c r="BR29" s="468"/>
      <c r="BS29" s="468"/>
      <c r="BT29" s="468"/>
      <c r="BU29" s="468"/>
      <c r="BV29" s="40" t="s">
        <v>191</v>
      </c>
      <c r="BW29" s="482">
        <f t="shared" ref="BW29:BW30" si="3">MIN(BI29,BP29)</f>
        <v>0</v>
      </c>
      <c r="BX29" s="483"/>
      <c r="BY29" s="483"/>
      <c r="BZ29" s="483"/>
      <c r="CA29" s="483"/>
      <c r="CB29" s="483"/>
      <c r="CC29" s="40" t="s">
        <v>191</v>
      </c>
      <c r="CD29" s="482">
        <f t="shared" ref="CD29:CD30" si="4">ROUNDDOWN(BW29,-3)</f>
        <v>0</v>
      </c>
      <c r="CE29" s="483"/>
      <c r="CF29" s="483"/>
      <c r="CG29" s="483"/>
      <c r="CH29" s="483"/>
      <c r="CI29" s="483"/>
      <c r="CJ29" s="40" t="s">
        <v>191</v>
      </c>
      <c r="CK29" s="49"/>
      <c r="CL29" s="52" t="str">
        <f>IF(I29="","",2500000)</f>
        <v/>
      </c>
      <c r="CM29" s="37" t="str">
        <f>IFERROR(CL29+IF(U29="実施する",150000,0),"")</f>
        <v/>
      </c>
      <c r="CN29" s="53" t="str">
        <f>IFERROR(CM29+IF(AA29="連携する",50000,0),"")</f>
        <v/>
      </c>
    </row>
    <row r="30" spans="2:92" s="26" customFormat="1" ht="38" customHeight="1" thickBot="1">
      <c r="B30" s="488"/>
      <c r="C30" s="489"/>
      <c r="D30" s="489"/>
      <c r="E30" s="489"/>
      <c r="F30" s="489"/>
      <c r="G30" s="489"/>
      <c r="H30" s="490"/>
      <c r="I30" s="486"/>
      <c r="J30" s="487"/>
      <c r="K30" s="487"/>
      <c r="L30" s="487"/>
      <c r="M30" s="487"/>
      <c r="N30" s="487"/>
      <c r="O30" s="487"/>
      <c r="P30" s="494"/>
      <c r="Q30" s="462"/>
      <c r="R30" s="463"/>
      <c r="S30" s="463"/>
      <c r="T30" s="25" t="s">
        <v>196</v>
      </c>
      <c r="U30" s="530"/>
      <c r="V30" s="454"/>
      <c r="W30" s="454"/>
      <c r="X30" s="454"/>
      <c r="Y30" s="454"/>
      <c r="Z30" s="455"/>
      <c r="AA30" s="491"/>
      <c r="AB30" s="492"/>
      <c r="AC30" s="492"/>
      <c r="AD30" s="492"/>
      <c r="AE30" s="492"/>
      <c r="AF30" s="493"/>
      <c r="AG30" s="477"/>
      <c r="AH30" s="477"/>
      <c r="AI30" s="477"/>
      <c r="AJ30" s="477"/>
      <c r="AK30" s="477"/>
      <c r="AL30" s="477"/>
      <c r="AM30" s="40" t="s">
        <v>191</v>
      </c>
      <c r="AN30" s="481"/>
      <c r="AO30" s="477"/>
      <c r="AP30" s="477"/>
      <c r="AQ30" s="477"/>
      <c r="AR30" s="477"/>
      <c r="AS30" s="477"/>
      <c r="AT30" s="40" t="s">
        <v>191</v>
      </c>
      <c r="AU30" s="486"/>
      <c r="AV30" s="487"/>
      <c r="AW30" s="487"/>
      <c r="AX30" s="487"/>
      <c r="AY30" s="487"/>
      <c r="AZ30" s="487"/>
      <c r="BA30" s="40" t="s">
        <v>191</v>
      </c>
      <c r="BB30" s="479">
        <f>AN30-AU30</f>
        <v>0</v>
      </c>
      <c r="BC30" s="480"/>
      <c r="BD30" s="480"/>
      <c r="BE30" s="480"/>
      <c r="BF30" s="480"/>
      <c r="BG30" s="480"/>
      <c r="BH30" s="40" t="s">
        <v>191</v>
      </c>
      <c r="BI30" s="484">
        <f>BB30*4/5</f>
        <v>0</v>
      </c>
      <c r="BJ30" s="485"/>
      <c r="BK30" s="485"/>
      <c r="BL30" s="485"/>
      <c r="BM30" s="485"/>
      <c r="BN30" s="485"/>
      <c r="BO30" s="40" t="s">
        <v>191</v>
      </c>
      <c r="BP30" s="467" t="str">
        <f>CN30</f>
        <v/>
      </c>
      <c r="BQ30" s="468"/>
      <c r="BR30" s="468"/>
      <c r="BS30" s="468"/>
      <c r="BT30" s="468"/>
      <c r="BU30" s="468"/>
      <c r="BV30" s="40" t="s">
        <v>191</v>
      </c>
      <c r="BW30" s="482">
        <f t="shared" si="3"/>
        <v>0</v>
      </c>
      <c r="BX30" s="483"/>
      <c r="BY30" s="483"/>
      <c r="BZ30" s="483"/>
      <c r="CA30" s="483"/>
      <c r="CB30" s="483"/>
      <c r="CC30" s="40" t="s">
        <v>191</v>
      </c>
      <c r="CD30" s="482">
        <f t="shared" si="4"/>
        <v>0</v>
      </c>
      <c r="CE30" s="483"/>
      <c r="CF30" s="483"/>
      <c r="CG30" s="483"/>
      <c r="CH30" s="483"/>
      <c r="CI30" s="483"/>
      <c r="CJ30" s="40" t="s">
        <v>191</v>
      </c>
      <c r="CK30" s="49"/>
      <c r="CL30" s="52" t="str">
        <f>IF(I30="","",2500000)</f>
        <v/>
      </c>
      <c r="CM30" s="37" t="str">
        <f>IFERROR(CL30+IF(U30="実施する",150000,0),"")</f>
        <v/>
      </c>
      <c r="CN30" s="53" t="str">
        <f>IFERROR(CM30+IF(AA30="連携する",50000,0),"")</f>
        <v/>
      </c>
    </row>
    <row r="31" spans="2:92" s="26" customFormat="1" ht="35" customHeight="1">
      <c r="B31" s="478" t="s">
        <v>219</v>
      </c>
      <c r="C31" s="478"/>
      <c r="D31" s="478"/>
      <c r="E31" s="478"/>
      <c r="F31" s="478"/>
      <c r="G31" s="478"/>
      <c r="H31" s="478"/>
      <c r="I31" s="513"/>
      <c r="J31" s="513"/>
      <c r="K31" s="513"/>
      <c r="L31" s="513"/>
      <c r="M31" s="513"/>
      <c r="N31" s="513"/>
      <c r="O31" s="513"/>
      <c r="P31" s="513"/>
      <c r="Q31" s="450"/>
      <c r="R31" s="451"/>
      <c r="S31" s="451"/>
      <c r="T31" s="452"/>
      <c r="U31" s="450"/>
      <c r="V31" s="451"/>
      <c r="W31" s="451"/>
      <c r="X31" s="451"/>
      <c r="Y31" s="451"/>
      <c r="Z31" s="452"/>
      <c r="AA31" s="464"/>
      <c r="AB31" s="465"/>
      <c r="AC31" s="465"/>
      <c r="AD31" s="465"/>
      <c r="AE31" s="465"/>
      <c r="AF31" s="466"/>
      <c r="AG31" s="467">
        <f>SUM(AG28:AL30)</f>
        <v>0</v>
      </c>
      <c r="AH31" s="468"/>
      <c r="AI31" s="468"/>
      <c r="AJ31" s="468"/>
      <c r="AK31" s="468"/>
      <c r="AL31" s="468"/>
      <c r="AM31" s="40" t="s">
        <v>191</v>
      </c>
      <c r="AN31" s="467">
        <f>SUM(AN28:AS30)</f>
        <v>0</v>
      </c>
      <c r="AO31" s="468"/>
      <c r="AP31" s="468"/>
      <c r="AQ31" s="468"/>
      <c r="AR31" s="468"/>
      <c r="AS31" s="468"/>
      <c r="AT31" s="40" t="s">
        <v>191</v>
      </c>
      <c r="AU31" s="467">
        <f>SUM(AU28:AZ30)</f>
        <v>0</v>
      </c>
      <c r="AV31" s="468"/>
      <c r="AW31" s="468"/>
      <c r="AX31" s="468"/>
      <c r="AY31" s="468"/>
      <c r="AZ31" s="468"/>
      <c r="BA31" s="40" t="s">
        <v>191</v>
      </c>
      <c r="BB31" s="467">
        <f>SUM(BB28:BG30)</f>
        <v>0</v>
      </c>
      <c r="BC31" s="468"/>
      <c r="BD31" s="468"/>
      <c r="BE31" s="468"/>
      <c r="BF31" s="468"/>
      <c r="BG31" s="468"/>
      <c r="BH31" s="40" t="s">
        <v>191</v>
      </c>
      <c r="BI31" s="450"/>
      <c r="BJ31" s="451"/>
      <c r="BK31" s="451"/>
      <c r="BL31" s="451"/>
      <c r="BM31" s="451"/>
      <c r="BN31" s="451"/>
      <c r="BO31" s="452"/>
      <c r="BP31" s="467">
        <f>SUM(BP28:BU30)</f>
        <v>0</v>
      </c>
      <c r="BQ31" s="468"/>
      <c r="BR31" s="468"/>
      <c r="BS31" s="468"/>
      <c r="BT31" s="468"/>
      <c r="BU31" s="468"/>
      <c r="BV31" s="40" t="s">
        <v>191</v>
      </c>
      <c r="BW31" s="467">
        <f>SUM(BW28:CB30)</f>
        <v>0</v>
      </c>
      <c r="BX31" s="468"/>
      <c r="BY31" s="468"/>
      <c r="BZ31" s="468"/>
      <c r="CA31" s="468"/>
      <c r="CB31" s="468"/>
      <c r="CC31" s="40" t="s">
        <v>191</v>
      </c>
      <c r="CD31" s="467">
        <f>SUM(CD28:CI30)</f>
        <v>0</v>
      </c>
      <c r="CE31" s="468"/>
      <c r="CF31" s="468"/>
      <c r="CG31" s="468"/>
      <c r="CH31" s="468"/>
      <c r="CI31" s="468"/>
      <c r="CJ31" s="40" t="s">
        <v>191</v>
      </c>
      <c r="CK31" s="49"/>
    </row>
    <row r="32" spans="2:92" ht="21.5" customHeight="1">
      <c r="BN32" s="31"/>
    </row>
    <row r="33" spans="2:100" ht="9" customHeight="1">
      <c r="BN33" s="31"/>
    </row>
    <row r="34" spans="2:100" s="22" customFormat="1" ht="20" customHeight="1">
      <c r="B34" s="18" t="s">
        <v>216</v>
      </c>
      <c r="BN34" s="23"/>
    </row>
    <row r="35" spans="2:100" s="22" customFormat="1" ht="20" customHeight="1">
      <c r="B35" s="18"/>
      <c r="C35" s="22" t="s">
        <v>239</v>
      </c>
      <c r="BN35" s="23"/>
    </row>
    <row r="36" spans="2:100" ht="10" customHeight="1"/>
    <row r="37" spans="2:100" s="22" customFormat="1" ht="20" customHeight="1" thickBot="1">
      <c r="B37" s="21"/>
      <c r="C37" s="21" t="s">
        <v>217</v>
      </c>
      <c r="BN37" s="23"/>
    </row>
    <row r="38" spans="2:100" s="24" customFormat="1" ht="38" customHeight="1">
      <c r="B38" s="514" t="s">
        <v>2</v>
      </c>
      <c r="C38" s="515"/>
      <c r="D38" s="515"/>
      <c r="E38" s="515"/>
      <c r="F38" s="515"/>
      <c r="G38" s="515"/>
      <c r="H38" s="516"/>
      <c r="I38" s="514" t="s">
        <v>3</v>
      </c>
      <c r="J38" s="515"/>
      <c r="K38" s="515"/>
      <c r="L38" s="515"/>
      <c r="M38" s="515"/>
      <c r="N38" s="515"/>
      <c r="O38" s="515"/>
      <c r="P38" s="516"/>
      <c r="Q38" s="456" t="s">
        <v>235</v>
      </c>
      <c r="R38" s="457"/>
      <c r="S38" s="457"/>
      <c r="T38" s="458"/>
      <c r="U38" s="520" t="s">
        <v>250</v>
      </c>
      <c r="V38" s="521"/>
      <c r="W38" s="521"/>
      <c r="X38" s="521"/>
      <c r="Y38" s="521"/>
      <c r="Z38" s="522"/>
      <c r="AA38" s="444" t="s">
        <v>208</v>
      </c>
      <c r="AB38" s="445"/>
      <c r="AC38" s="445"/>
      <c r="AD38" s="445"/>
      <c r="AE38" s="445"/>
      <c r="AF38" s="446"/>
      <c r="AG38" s="470" t="s">
        <v>203</v>
      </c>
      <c r="AH38" s="470"/>
      <c r="AI38" s="470"/>
      <c r="AJ38" s="470"/>
      <c r="AK38" s="470"/>
      <c r="AL38" s="470"/>
      <c r="AM38" s="471"/>
      <c r="AN38" s="469" t="s">
        <v>206</v>
      </c>
      <c r="AO38" s="470"/>
      <c r="AP38" s="470"/>
      <c r="AQ38" s="470"/>
      <c r="AR38" s="470"/>
      <c r="AS38" s="470"/>
      <c r="AT38" s="471"/>
      <c r="AU38" s="469" t="s">
        <v>227</v>
      </c>
      <c r="AV38" s="470"/>
      <c r="AW38" s="470"/>
      <c r="AX38" s="470"/>
      <c r="AY38" s="470"/>
      <c r="AZ38" s="470"/>
      <c r="BA38" s="471"/>
      <c r="BB38" s="469" t="s">
        <v>228</v>
      </c>
      <c r="BC38" s="470"/>
      <c r="BD38" s="470"/>
      <c r="BE38" s="470"/>
      <c r="BF38" s="470"/>
      <c r="BG38" s="470"/>
      <c r="BH38" s="471"/>
      <c r="BI38" s="469" t="s">
        <v>229</v>
      </c>
      <c r="BJ38" s="470"/>
      <c r="BK38" s="470"/>
      <c r="BL38" s="470"/>
      <c r="BM38" s="470"/>
      <c r="BN38" s="470"/>
      <c r="BO38" s="471"/>
      <c r="BP38" s="469" t="s">
        <v>230</v>
      </c>
      <c r="BQ38" s="470"/>
      <c r="BR38" s="470"/>
      <c r="BS38" s="470"/>
      <c r="BT38" s="470"/>
      <c r="BU38" s="470"/>
      <c r="BV38" s="471"/>
      <c r="BW38" s="469" t="s">
        <v>236</v>
      </c>
      <c r="BX38" s="470"/>
      <c r="BY38" s="470"/>
      <c r="BZ38" s="470"/>
      <c r="CA38" s="470"/>
      <c r="CB38" s="470"/>
      <c r="CC38" s="471"/>
      <c r="CD38" s="469" t="s">
        <v>231</v>
      </c>
      <c r="CE38" s="470"/>
      <c r="CF38" s="470"/>
      <c r="CG38" s="470"/>
      <c r="CH38" s="470"/>
      <c r="CI38" s="470"/>
      <c r="CJ38" s="471"/>
      <c r="CL38" s="31" t="s">
        <v>202</v>
      </c>
    </row>
    <row r="39" spans="2:100" s="24" customFormat="1" ht="24.5" customHeight="1">
      <c r="B39" s="517"/>
      <c r="C39" s="518"/>
      <c r="D39" s="518"/>
      <c r="E39" s="518"/>
      <c r="F39" s="518"/>
      <c r="G39" s="518"/>
      <c r="H39" s="519"/>
      <c r="I39" s="517"/>
      <c r="J39" s="518"/>
      <c r="K39" s="518"/>
      <c r="L39" s="518"/>
      <c r="M39" s="518"/>
      <c r="N39" s="518"/>
      <c r="O39" s="518"/>
      <c r="P39" s="519"/>
      <c r="Q39" s="459"/>
      <c r="R39" s="460"/>
      <c r="S39" s="460"/>
      <c r="T39" s="461"/>
      <c r="U39" s="523"/>
      <c r="V39" s="524"/>
      <c r="W39" s="524"/>
      <c r="X39" s="524"/>
      <c r="Y39" s="524"/>
      <c r="Z39" s="525"/>
      <c r="AA39" s="447"/>
      <c r="AB39" s="448"/>
      <c r="AC39" s="448"/>
      <c r="AD39" s="448"/>
      <c r="AE39" s="448"/>
      <c r="AF39" s="449"/>
      <c r="AG39" s="473"/>
      <c r="AH39" s="473"/>
      <c r="AI39" s="473"/>
      <c r="AJ39" s="473"/>
      <c r="AK39" s="473"/>
      <c r="AL39" s="473"/>
      <c r="AM39" s="474"/>
      <c r="AN39" s="472"/>
      <c r="AO39" s="473"/>
      <c r="AP39" s="473"/>
      <c r="AQ39" s="473"/>
      <c r="AR39" s="473"/>
      <c r="AS39" s="473"/>
      <c r="AT39" s="474"/>
      <c r="AU39" s="472"/>
      <c r="AV39" s="473"/>
      <c r="AW39" s="473"/>
      <c r="AX39" s="473"/>
      <c r="AY39" s="473"/>
      <c r="AZ39" s="473"/>
      <c r="BA39" s="474"/>
      <c r="BB39" s="472"/>
      <c r="BC39" s="473"/>
      <c r="BD39" s="473"/>
      <c r="BE39" s="473"/>
      <c r="BF39" s="473"/>
      <c r="BG39" s="473"/>
      <c r="BH39" s="474"/>
      <c r="BI39" s="472"/>
      <c r="BJ39" s="473"/>
      <c r="BK39" s="473"/>
      <c r="BL39" s="473"/>
      <c r="BM39" s="473"/>
      <c r="BN39" s="473"/>
      <c r="BO39" s="474"/>
      <c r="BP39" s="472"/>
      <c r="BQ39" s="473"/>
      <c r="BR39" s="473"/>
      <c r="BS39" s="473"/>
      <c r="BT39" s="473"/>
      <c r="BU39" s="473"/>
      <c r="BV39" s="474"/>
      <c r="BW39" s="472"/>
      <c r="BX39" s="473"/>
      <c r="BY39" s="473"/>
      <c r="BZ39" s="473"/>
      <c r="CA39" s="473"/>
      <c r="CB39" s="473"/>
      <c r="CC39" s="474"/>
      <c r="CD39" s="472"/>
      <c r="CE39" s="473"/>
      <c r="CF39" s="473"/>
      <c r="CG39" s="473"/>
      <c r="CH39" s="473"/>
      <c r="CI39" s="473"/>
      <c r="CJ39" s="474"/>
      <c r="CL39" s="50" t="s">
        <v>198</v>
      </c>
      <c r="CM39" s="51"/>
      <c r="CN39" s="51" t="s">
        <v>334</v>
      </c>
      <c r="CV39" s="35"/>
    </row>
    <row r="40" spans="2:100" s="26" customFormat="1" ht="35" customHeight="1">
      <c r="B40" s="488"/>
      <c r="C40" s="489"/>
      <c r="D40" s="489"/>
      <c r="E40" s="489"/>
      <c r="F40" s="489"/>
      <c r="G40" s="489"/>
      <c r="H40" s="490"/>
      <c r="I40" s="526"/>
      <c r="J40" s="527"/>
      <c r="K40" s="527"/>
      <c r="L40" s="527"/>
      <c r="M40" s="527"/>
      <c r="N40" s="527"/>
      <c r="O40" s="527"/>
      <c r="P40" s="528"/>
      <c r="Q40" s="506"/>
      <c r="R40" s="507"/>
      <c r="S40" s="507"/>
      <c r="T40" s="25" t="s">
        <v>196</v>
      </c>
      <c r="U40" s="450"/>
      <c r="V40" s="451"/>
      <c r="W40" s="451"/>
      <c r="X40" s="451"/>
      <c r="Y40" s="451"/>
      <c r="Z40" s="452"/>
      <c r="AA40" s="453"/>
      <c r="AB40" s="454"/>
      <c r="AC40" s="454"/>
      <c r="AD40" s="454"/>
      <c r="AE40" s="454"/>
      <c r="AF40" s="455"/>
      <c r="AG40" s="477"/>
      <c r="AH40" s="477"/>
      <c r="AI40" s="477"/>
      <c r="AJ40" s="477"/>
      <c r="AK40" s="477"/>
      <c r="AL40" s="477"/>
      <c r="AM40" s="40" t="s">
        <v>191</v>
      </c>
      <c r="AN40" s="481"/>
      <c r="AO40" s="477"/>
      <c r="AP40" s="477"/>
      <c r="AQ40" s="477"/>
      <c r="AR40" s="477"/>
      <c r="AS40" s="477"/>
      <c r="AT40" s="40" t="s">
        <v>191</v>
      </c>
      <c r="AU40" s="475"/>
      <c r="AV40" s="476"/>
      <c r="AW40" s="476"/>
      <c r="AX40" s="476"/>
      <c r="AY40" s="476"/>
      <c r="AZ40" s="476"/>
      <c r="BA40" s="40" t="s">
        <v>191</v>
      </c>
      <c r="BB40" s="479">
        <f>AN40-AU40</f>
        <v>0</v>
      </c>
      <c r="BC40" s="480"/>
      <c r="BD40" s="480"/>
      <c r="BE40" s="480"/>
      <c r="BF40" s="480"/>
      <c r="BG40" s="480"/>
      <c r="BH40" s="40" t="s">
        <v>191</v>
      </c>
      <c r="BI40" s="484">
        <f>AN40*4/5</f>
        <v>0</v>
      </c>
      <c r="BJ40" s="485"/>
      <c r="BK40" s="485"/>
      <c r="BL40" s="485"/>
      <c r="BM40" s="485"/>
      <c r="BN40" s="485"/>
      <c r="BO40" s="40" t="s">
        <v>191</v>
      </c>
      <c r="BP40" s="467" t="str">
        <f>CN40</f>
        <v/>
      </c>
      <c r="BQ40" s="537"/>
      <c r="BR40" s="537"/>
      <c r="BS40" s="537"/>
      <c r="BT40" s="537"/>
      <c r="BU40" s="537"/>
      <c r="BV40" s="40" t="s">
        <v>191</v>
      </c>
      <c r="BW40" s="482">
        <f>MIN(BI40,BP40)</f>
        <v>0</v>
      </c>
      <c r="BX40" s="483"/>
      <c r="BY40" s="483"/>
      <c r="BZ40" s="483"/>
      <c r="CA40" s="483"/>
      <c r="CB40" s="483"/>
      <c r="CC40" s="40" t="s">
        <v>191</v>
      </c>
      <c r="CD40" s="482">
        <f>ROUNDDOWN(BW40,-3)</f>
        <v>0</v>
      </c>
      <c r="CE40" s="483"/>
      <c r="CF40" s="483"/>
      <c r="CG40" s="483"/>
      <c r="CH40" s="483"/>
      <c r="CI40" s="483"/>
      <c r="CJ40" s="40" t="s">
        <v>191</v>
      </c>
      <c r="CL40" s="52" t="str" cm="1">
        <f t="array" ref="CL40">_xlfn.IFS(
ISBLANK(Q40),"",
Q40&lt;=10,1000000,
Q40&lt;=20,1500000,
Q40&lt;=30,2000000,
Q40&gt;=31,2500000
)</f>
        <v/>
      </c>
      <c r="CM40" s="37"/>
      <c r="CN40" s="53" t="str">
        <f>IFERROR(CL40+IF(AA40="連携する",50000,0),"")</f>
        <v/>
      </c>
    </row>
    <row r="41" spans="2:100" s="26" customFormat="1" ht="35" customHeight="1">
      <c r="B41" s="488"/>
      <c r="C41" s="489"/>
      <c r="D41" s="489"/>
      <c r="E41" s="489"/>
      <c r="F41" s="489"/>
      <c r="G41" s="489"/>
      <c r="H41" s="490"/>
      <c r="I41" s="486"/>
      <c r="J41" s="487"/>
      <c r="K41" s="487"/>
      <c r="L41" s="487"/>
      <c r="M41" s="487"/>
      <c r="N41" s="487"/>
      <c r="O41" s="487"/>
      <c r="P41" s="494"/>
      <c r="Q41" s="506"/>
      <c r="R41" s="507"/>
      <c r="S41" s="507"/>
      <c r="T41" s="25" t="s">
        <v>196</v>
      </c>
      <c r="U41" s="450"/>
      <c r="V41" s="451"/>
      <c r="W41" s="451"/>
      <c r="X41" s="451"/>
      <c r="Y41" s="451"/>
      <c r="Z41" s="452"/>
      <c r="AA41" s="453"/>
      <c r="AB41" s="454"/>
      <c r="AC41" s="454"/>
      <c r="AD41" s="454"/>
      <c r="AE41" s="454"/>
      <c r="AF41" s="455"/>
      <c r="AG41" s="477"/>
      <c r="AH41" s="477"/>
      <c r="AI41" s="477"/>
      <c r="AJ41" s="477"/>
      <c r="AK41" s="477"/>
      <c r="AL41" s="477"/>
      <c r="AM41" s="40" t="s">
        <v>191</v>
      </c>
      <c r="AN41" s="481"/>
      <c r="AO41" s="477"/>
      <c r="AP41" s="477"/>
      <c r="AQ41" s="477"/>
      <c r="AR41" s="477"/>
      <c r="AS41" s="477"/>
      <c r="AT41" s="40" t="s">
        <v>191</v>
      </c>
      <c r="AU41" s="475"/>
      <c r="AV41" s="476"/>
      <c r="AW41" s="476"/>
      <c r="AX41" s="476"/>
      <c r="AY41" s="476"/>
      <c r="AZ41" s="476"/>
      <c r="BA41" s="40" t="s">
        <v>191</v>
      </c>
      <c r="BB41" s="479">
        <f>AN41-AU41</f>
        <v>0</v>
      </c>
      <c r="BC41" s="480"/>
      <c r="BD41" s="480"/>
      <c r="BE41" s="480"/>
      <c r="BF41" s="480"/>
      <c r="BG41" s="480"/>
      <c r="BH41" s="40" t="s">
        <v>191</v>
      </c>
      <c r="BI41" s="484">
        <f>AN41*4/5</f>
        <v>0</v>
      </c>
      <c r="BJ41" s="485"/>
      <c r="BK41" s="485"/>
      <c r="BL41" s="485"/>
      <c r="BM41" s="485"/>
      <c r="BN41" s="485"/>
      <c r="BO41" s="40" t="s">
        <v>191</v>
      </c>
      <c r="BP41" s="467" t="str">
        <f>CN41</f>
        <v/>
      </c>
      <c r="BQ41" s="537"/>
      <c r="BR41" s="537"/>
      <c r="BS41" s="537"/>
      <c r="BT41" s="537"/>
      <c r="BU41" s="537"/>
      <c r="BV41" s="40" t="s">
        <v>191</v>
      </c>
      <c r="BW41" s="482">
        <f>MIN(BI41,BP41)</f>
        <v>0</v>
      </c>
      <c r="BX41" s="483"/>
      <c r="BY41" s="483"/>
      <c r="BZ41" s="483"/>
      <c r="CA41" s="483"/>
      <c r="CB41" s="483"/>
      <c r="CC41" s="40" t="s">
        <v>191</v>
      </c>
      <c r="CD41" s="482">
        <f t="shared" ref="CD41:CD42" si="5">ROUNDDOWN(BW41,-3)</f>
        <v>0</v>
      </c>
      <c r="CE41" s="483"/>
      <c r="CF41" s="483"/>
      <c r="CG41" s="483"/>
      <c r="CH41" s="483"/>
      <c r="CI41" s="483"/>
      <c r="CJ41" s="40" t="s">
        <v>191</v>
      </c>
      <c r="CL41" s="52" t="str" cm="1">
        <f t="array" ref="CL41">_xlfn.IFS(
ISBLANK(Q41),"",
Q41&lt;=10,1000000,
Q41&lt;=20,1500000,
Q41&lt;=30,2000000,
Q41&gt;=31,2500000
)</f>
        <v/>
      </c>
      <c r="CM41" s="53"/>
      <c r="CN41" s="53" t="str">
        <f>IFERROR(CL41+IF(AA41="連携する",50000,0),"")</f>
        <v/>
      </c>
    </row>
    <row r="42" spans="2:100" s="26" customFormat="1" ht="35" customHeight="1" thickBot="1">
      <c r="B42" s="488"/>
      <c r="C42" s="489"/>
      <c r="D42" s="489"/>
      <c r="E42" s="489"/>
      <c r="F42" s="489"/>
      <c r="G42" s="489"/>
      <c r="H42" s="490"/>
      <c r="I42" s="486"/>
      <c r="J42" s="487"/>
      <c r="K42" s="487"/>
      <c r="L42" s="487"/>
      <c r="M42" s="487"/>
      <c r="N42" s="487"/>
      <c r="O42" s="487"/>
      <c r="P42" s="494"/>
      <c r="Q42" s="506"/>
      <c r="R42" s="507"/>
      <c r="S42" s="507"/>
      <c r="T42" s="25" t="s">
        <v>196</v>
      </c>
      <c r="U42" s="450"/>
      <c r="V42" s="451"/>
      <c r="W42" s="451"/>
      <c r="X42" s="451"/>
      <c r="Y42" s="451"/>
      <c r="Z42" s="452"/>
      <c r="AA42" s="491"/>
      <c r="AB42" s="492"/>
      <c r="AC42" s="492"/>
      <c r="AD42" s="492"/>
      <c r="AE42" s="492"/>
      <c r="AF42" s="493"/>
      <c r="AG42" s="477"/>
      <c r="AH42" s="477"/>
      <c r="AI42" s="477"/>
      <c r="AJ42" s="477"/>
      <c r="AK42" s="477"/>
      <c r="AL42" s="477"/>
      <c r="AM42" s="40" t="s">
        <v>191</v>
      </c>
      <c r="AN42" s="481"/>
      <c r="AO42" s="477"/>
      <c r="AP42" s="477"/>
      <c r="AQ42" s="477"/>
      <c r="AR42" s="477"/>
      <c r="AS42" s="477"/>
      <c r="AT42" s="40" t="s">
        <v>191</v>
      </c>
      <c r="AU42" s="475"/>
      <c r="AV42" s="476"/>
      <c r="AW42" s="476"/>
      <c r="AX42" s="476"/>
      <c r="AY42" s="476"/>
      <c r="AZ42" s="476"/>
      <c r="BA42" s="40" t="s">
        <v>191</v>
      </c>
      <c r="BB42" s="479">
        <f>AN42-AU42</f>
        <v>0</v>
      </c>
      <c r="BC42" s="480"/>
      <c r="BD42" s="480"/>
      <c r="BE42" s="480"/>
      <c r="BF42" s="480"/>
      <c r="BG42" s="480"/>
      <c r="BH42" s="40" t="s">
        <v>191</v>
      </c>
      <c r="BI42" s="484">
        <f>AN42*4/5</f>
        <v>0</v>
      </c>
      <c r="BJ42" s="485"/>
      <c r="BK42" s="485"/>
      <c r="BL42" s="485"/>
      <c r="BM42" s="485"/>
      <c r="BN42" s="485"/>
      <c r="BO42" s="40" t="s">
        <v>191</v>
      </c>
      <c r="BP42" s="467" t="str">
        <f>CN42</f>
        <v/>
      </c>
      <c r="BQ42" s="537"/>
      <c r="BR42" s="537"/>
      <c r="BS42" s="537"/>
      <c r="BT42" s="537"/>
      <c r="BU42" s="537"/>
      <c r="BV42" s="40" t="s">
        <v>191</v>
      </c>
      <c r="BW42" s="482">
        <f>MIN(BI42,BP42)</f>
        <v>0</v>
      </c>
      <c r="BX42" s="483"/>
      <c r="BY42" s="483"/>
      <c r="BZ42" s="483"/>
      <c r="CA42" s="483"/>
      <c r="CB42" s="483"/>
      <c r="CC42" s="40" t="s">
        <v>191</v>
      </c>
      <c r="CD42" s="482">
        <f t="shared" si="5"/>
        <v>0</v>
      </c>
      <c r="CE42" s="483"/>
      <c r="CF42" s="483"/>
      <c r="CG42" s="483"/>
      <c r="CH42" s="483"/>
      <c r="CI42" s="483"/>
      <c r="CJ42" s="40" t="s">
        <v>191</v>
      </c>
      <c r="CL42" s="52" t="str" cm="1">
        <f t="array" ref="CL42">_xlfn.IFS(
ISBLANK(Q42),"",
Q42&lt;=10,1000000,
Q42&lt;=20,1500000,
Q42&lt;=30,2000000,
Q42&gt;=31,2500000
)</f>
        <v/>
      </c>
      <c r="CM42" s="53"/>
      <c r="CN42" s="53" t="str">
        <f>IFERROR(CL42+IF(AA42="連携する",50000,0),"")</f>
        <v/>
      </c>
    </row>
    <row r="43" spans="2:100" s="26" customFormat="1" ht="35" customHeight="1">
      <c r="B43" s="478" t="s">
        <v>219</v>
      </c>
      <c r="C43" s="478"/>
      <c r="D43" s="478"/>
      <c r="E43" s="478"/>
      <c r="F43" s="478"/>
      <c r="G43" s="478"/>
      <c r="H43" s="478"/>
      <c r="I43" s="513"/>
      <c r="J43" s="513"/>
      <c r="K43" s="513"/>
      <c r="L43" s="513"/>
      <c r="M43" s="513"/>
      <c r="N43" s="513"/>
      <c r="O43" s="513"/>
      <c r="P43" s="513"/>
      <c r="Q43" s="450"/>
      <c r="R43" s="451"/>
      <c r="S43" s="451"/>
      <c r="T43" s="452"/>
      <c r="U43" s="450"/>
      <c r="V43" s="451"/>
      <c r="W43" s="451"/>
      <c r="X43" s="451"/>
      <c r="Y43" s="451"/>
      <c r="Z43" s="452"/>
      <c r="AA43" s="464"/>
      <c r="AB43" s="465"/>
      <c r="AC43" s="465"/>
      <c r="AD43" s="465"/>
      <c r="AE43" s="465"/>
      <c r="AF43" s="466"/>
      <c r="AG43" s="467">
        <f>SUM(AG40:AL42)</f>
        <v>0</v>
      </c>
      <c r="AH43" s="468"/>
      <c r="AI43" s="468"/>
      <c r="AJ43" s="468"/>
      <c r="AK43" s="468"/>
      <c r="AL43" s="468"/>
      <c r="AM43" s="40" t="s">
        <v>191</v>
      </c>
      <c r="AN43" s="467">
        <f>SUM(AN40:AS42)</f>
        <v>0</v>
      </c>
      <c r="AO43" s="468"/>
      <c r="AP43" s="468"/>
      <c r="AQ43" s="468"/>
      <c r="AR43" s="468"/>
      <c r="AS43" s="468"/>
      <c r="AT43" s="40" t="s">
        <v>191</v>
      </c>
      <c r="AU43" s="467">
        <f>SUM(AU40:AZ42)</f>
        <v>0</v>
      </c>
      <c r="AV43" s="468"/>
      <c r="AW43" s="468"/>
      <c r="AX43" s="468"/>
      <c r="AY43" s="468"/>
      <c r="AZ43" s="468"/>
      <c r="BA43" s="40" t="s">
        <v>191</v>
      </c>
      <c r="BB43" s="467">
        <f>SUM(BB40:BG42)</f>
        <v>0</v>
      </c>
      <c r="BC43" s="468"/>
      <c r="BD43" s="468"/>
      <c r="BE43" s="468"/>
      <c r="BF43" s="468"/>
      <c r="BG43" s="468"/>
      <c r="BH43" s="40" t="s">
        <v>191</v>
      </c>
      <c r="BI43" s="450"/>
      <c r="BJ43" s="451"/>
      <c r="BK43" s="451"/>
      <c r="BL43" s="451"/>
      <c r="BM43" s="451"/>
      <c r="BN43" s="451"/>
      <c r="BO43" s="452"/>
      <c r="BP43" s="467">
        <f>SUM(BP40:BU42)</f>
        <v>0</v>
      </c>
      <c r="BQ43" s="537"/>
      <c r="BR43" s="537"/>
      <c r="BS43" s="537"/>
      <c r="BT43" s="537"/>
      <c r="BU43" s="537"/>
      <c r="BV43" s="40" t="s">
        <v>191</v>
      </c>
      <c r="BW43" s="467">
        <f>SUM(BW40:CB42)</f>
        <v>0</v>
      </c>
      <c r="BX43" s="468"/>
      <c r="BY43" s="468"/>
      <c r="BZ43" s="468"/>
      <c r="CA43" s="468"/>
      <c r="CB43" s="468"/>
      <c r="CC43" s="40" t="s">
        <v>191</v>
      </c>
      <c r="CD43" s="467">
        <f>SUM(CD40:CI42)</f>
        <v>0</v>
      </c>
      <c r="CE43" s="468"/>
      <c r="CF43" s="468"/>
      <c r="CG43" s="468"/>
      <c r="CH43" s="468"/>
      <c r="CI43" s="468"/>
      <c r="CJ43" s="40" t="s">
        <v>191</v>
      </c>
    </row>
    <row r="44" spans="2:100" ht="23.5" customHeight="1"/>
    <row r="45" spans="2:100" ht="23.5" customHeight="1" thickBot="1">
      <c r="C45" s="21" t="s">
        <v>215</v>
      </c>
    </row>
    <row r="46" spans="2:100" s="24" customFormat="1" ht="38" customHeight="1">
      <c r="B46" s="514" t="s">
        <v>2</v>
      </c>
      <c r="C46" s="515"/>
      <c r="D46" s="515"/>
      <c r="E46" s="515"/>
      <c r="F46" s="515"/>
      <c r="G46" s="515"/>
      <c r="H46" s="516"/>
      <c r="I46" s="514" t="s">
        <v>3</v>
      </c>
      <c r="J46" s="515"/>
      <c r="K46" s="515"/>
      <c r="L46" s="515"/>
      <c r="M46" s="515"/>
      <c r="N46" s="515"/>
      <c r="O46" s="515"/>
      <c r="P46" s="516"/>
      <c r="Q46" s="456" t="s">
        <v>235</v>
      </c>
      <c r="R46" s="457"/>
      <c r="S46" s="457"/>
      <c r="T46" s="458"/>
      <c r="U46" s="520" t="s">
        <v>250</v>
      </c>
      <c r="V46" s="521"/>
      <c r="W46" s="521"/>
      <c r="X46" s="521"/>
      <c r="Y46" s="521"/>
      <c r="Z46" s="522"/>
      <c r="AA46" s="444" t="s">
        <v>208</v>
      </c>
      <c r="AB46" s="445"/>
      <c r="AC46" s="445"/>
      <c r="AD46" s="445"/>
      <c r="AE46" s="445"/>
      <c r="AF46" s="446"/>
      <c r="AG46" s="470" t="s">
        <v>193</v>
      </c>
      <c r="AH46" s="470"/>
      <c r="AI46" s="470"/>
      <c r="AJ46" s="470"/>
      <c r="AK46" s="470"/>
      <c r="AL46" s="470"/>
      <c r="AM46" s="471"/>
      <c r="AN46" s="469" t="s">
        <v>194</v>
      </c>
      <c r="AO46" s="470"/>
      <c r="AP46" s="470"/>
      <c r="AQ46" s="470"/>
      <c r="AR46" s="470"/>
      <c r="AS46" s="470"/>
      <c r="AT46" s="471"/>
      <c r="AU46" s="469" t="s">
        <v>227</v>
      </c>
      <c r="AV46" s="470"/>
      <c r="AW46" s="470"/>
      <c r="AX46" s="470"/>
      <c r="AY46" s="470"/>
      <c r="AZ46" s="470"/>
      <c r="BA46" s="471"/>
      <c r="BB46" s="469" t="s">
        <v>228</v>
      </c>
      <c r="BC46" s="470"/>
      <c r="BD46" s="470"/>
      <c r="BE46" s="470"/>
      <c r="BF46" s="470"/>
      <c r="BG46" s="470"/>
      <c r="BH46" s="471"/>
      <c r="BI46" s="469" t="s">
        <v>204</v>
      </c>
      <c r="BJ46" s="470"/>
      <c r="BK46" s="470"/>
      <c r="BL46" s="470"/>
      <c r="BM46" s="470"/>
      <c r="BN46" s="470"/>
      <c r="BO46" s="471"/>
      <c r="BP46" s="469" t="s">
        <v>192</v>
      </c>
      <c r="BQ46" s="470"/>
      <c r="BR46" s="470"/>
      <c r="BS46" s="470"/>
      <c r="BT46" s="470"/>
      <c r="BU46" s="470"/>
      <c r="BV46" s="471"/>
      <c r="BW46" s="469" t="s">
        <v>236</v>
      </c>
      <c r="BX46" s="470"/>
      <c r="BY46" s="470"/>
      <c r="BZ46" s="470"/>
      <c r="CA46" s="470"/>
      <c r="CB46" s="470"/>
      <c r="CC46" s="471"/>
      <c r="CD46" s="469" t="s">
        <v>195</v>
      </c>
      <c r="CE46" s="470"/>
      <c r="CF46" s="470"/>
      <c r="CG46" s="470"/>
      <c r="CH46" s="470"/>
      <c r="CI46" s="470"/>
      <c r="CJ46" s="471"/>
      <c r="CL46" s="31" t="s">
        <v>202</v>
      </c>
    </row>
    <row r="47" spans="2:100" s="24" customFormat="1" ht="24.5" customHeight="1">
      <c r="B47" s="517"/>
      <c r="C47" s="518"/>
      <c r="D47" s="518"/>
      <c r="E47" s="518"/>
      <c r="F47" s="518"/>
      <c r="G47" s="518"/>
      <c r="H47" s="519"/>
      <c r="I47" s="517"/>
      <c r="J47" s="518"/>
      <c r="K47" s="518"/>
      <c r="L47" s="518"/>
      <c r="M47" s="518"/>
      <c r="N47" s="518"/>
      <c r="O47" s="518"/>
      <c r="P47" s="519"/>
      <c r="Q47" s="459"/>
      <c r="R47" s="460"/>
      <c r="S47" s="460"/>
      <c r="T47" s="461"/>
      <c r="U47" s="523"/>
      <c r="V47" s="524"/>
      <c r="W47" s="524"/>
      <c r="X47" s="524"/>
      <c r="Y47" s="524"/>
      <c r="Z47" s="525"/>
      <c r="AA47" s="447"/>
      <c r="AB47" s="448"/>
      <c r="AC47" s="448"/>
      <c r="AD47" s="448"/>
      <c r="AE47" s="448"/>
      <c r="AF47" s="449"/>
      <c r="AG47" s="473"/>
      <c r="AH47" s="473"/>
      <c r="AI47" s="473"/>
      <c r="AJ47" s="473"/>
      <c r="AK47" s="473"/>
      <c r="AL47" s="473"/>
      <c r="AM47" s="474"/>
      <c r="AN47" s="472"/>
      <c r="AO47" s="473"/>
      <c r="AP47" s="473"/>
      <c r="AQ47" s="473"/>
      <c r="AR47" s="473"/>
      <c r="AS47" s="473"/>
      <c r="AT47" s="474"/>
      <c r="AU47" s="472"/>
      <c r="AV47" s="473"/>
      <c r="AW47" s="473"/>
      <c r="AX47" s="473"/>
      <c r="AY47" s="473"/>
      <c r="AZ47" s="473"/>
      <c r="BA47" s="474"/>
      <c r="BB47" s="472"/>
      <c r="BC47" s="473"/>
      <c r="BD47" s="473"/>
      <c r="BE47" s="473"/>
      <c r="BF47" s="473"/>
      <c r="BG47" s="473"/>
      <c r="BH47" s="474"/>
      <c r="BI47" s="472"/>
      <c r="BJ47" s="473"/>
      <c r="BK47" s="473"/>
      <c r="BL47" s="473"/>
      <c r="BM47" s="473"/>
      <c r="BN47" s="473"/>
      <c r="BO47" s="474"/>
      <c r="BP47" s="472"/>
      <c r="BQ47" s="473"/>
      <c r="BR47" s="473"/>
      <c r="BS47" s="473"/>
      <c r="BT47" s="473"/>
      <c r="BU47" s="473"/>
      <c r="BV47" s="474"/>
      <c r="BW47" s="472"/>
      <c r="BX47" s="473"/>
      <c r="BY47" s="473"/>
      <c r="BZ47" s="473"/>
      <c r="CA47" s="473"/>
      <c r="CB47" s="473"/>
      <c r="CC47" s="474"/>
      <c r="CD47" s="472"/>
      <c r="CE47" s="473"/>
      <c r="CF47" s="473"/>
      <c r="CG47" s="473"/>
      <c r="CH47" s="473"/>
      <c r="CI47" s="473"/>
      <c r="CJ47" s="474"/>
      <c r="CL47" s="50" t="s">
        <v>207</v>
      </c>
      <c r="CM47" s="51"/>
      <c r="CN47" s="51" t="s">
        <v>199</v>
      </c>
      <c r="CV47" s="35"/>
    </row>
    <row r="48" spans="2:100" s="26" customFormat="1" ht="35" customHeight="1">
      <c r="B48" s="488"/>
      <c r="C48" s="489"/>
      <c r="D48" s="489"/>
      <c r="E48" s="489"/>
      <c r="F48" s="489"/>
      <c r="G48" s="489"/>
      <c r="H48" s="490"/>
      <c r="I48" s="526"/>
      <c r="J48" s="527"/>
      <c r="K48" s="527"/>
      <c r="L48" s="527"/>
      <c r="M48" s="527"/>
      <c r="N48" s="527"/>
      <c r="O48" s="527"/>
      <c r="P48" s="528"/>
      <c r="Q48" s="462"/>
      <c r="R48" s="463"/>
      <c r="S48" s="463"/>
      <c r="T48" s="25" t="s">
        <v>196</v>
      </c>
      <c r="U48" s="450"/>
      <c r="V48" s="451"/>
      <c r="W48" s="451"/>
      <c r="X48" s="451"/>
      <c r="Y48" s="451"/>
      <c r="Z48" s="452"/>
      <c r="AA48" s="453"/>
      <c r="AB48" s="454"/>
      <c r="AC48" s="454"/>
      <c r="AD48" s="454"/>
      <c r="AE48" s="454"/>
      <c r="AF48" s="455"/>
      <c r="AG48" s="477"/>
      <c r="AH48" s="477"/>
      <c r="AI48" s="477"/>
      <c r="AJ48" s="477"/>
      <c r="AK48" s="477"/>
      <c r="AL48" s="477"/>
      <c r="AM48" s="40" t="s">
        <v>191</v>
      </c>
      <c r="AN48" s="481"/>
      <c r="AO48" s="477"/>
      <c r="AP48" s="477"/>
      <c r="AQ48" s="477"/>
      <c r="AR48" s="477"/>
      <c r="AS48" s="477"/>
      <c r="AT48" s="40" t="s">
        <v>191</v>
      </c>
      <c r="AU48" s="475"/>
      <c r="AV48" s="476"/>
      <c r="AW48" s="476"/>
      <c r="AX48" s="476"/>
      <c r="AY48" s="476"/>
      <c r="AZ48" s="476"/>
      <c r="BA48" s="40" t="s">
        <v>191</v>
      </c>
      <c r="BB48" s="479">
        <f>AN48-AU48</f>
        <v>0</v>
      </c>
      <c r="BC48" s="480"/>
      <c r="BD48" s="480"/>
      <c r="BE48" s="480"/>
      <c r="BF48" s="480"/>
      <c r="BG48" s="480"/>
      <c r="BH48" s="40" t="s">
        <v>191</v>
      </c>
      <c r="BI48" s="484">
        <f>AN48*4/5</f>
        <v>0</v>
      </c>
      <c r="BJ48" s="485"/>
      <c r="BK48" s="485"/>
      <c r="BL48" s="485"/>
      <c r="BM48" s="485"/>
      <c r="BN48" s="485"/>
      <c r="BO48" s="40" t="s">
        <v>191</v>
      </c>
      <c r="BP48" s="467" t="str">
        <f>CN48</f>
        <v/>
      </c>
      <c r="BQ48" s="468"/>
      <c r="BR48" s="468"/>
      <c r="BS48" s="468"/>
      <c r="BT48" s="468"/>
      <c r="BU48" s="468"/>
      <c r="BV48" s="40" t="s">
        <v>191</v>
      </c>
      <c r="BW48" s="482">
        <f>MIN(BI48,BP48)</f>
        <v>0</v>
      </c>
      <c r="BX48" s="483"/>
      <c r="BY48" s="483"/>
      <c r="BZ48" s="483"/>
      <c r="CA48" s="483"/>
      <c r="CB48" s="483"/>
      <c r="CC48" s="40" t="s">
        <v>191</v>
      </c>
      <c r="CD48" s="482">
        <f>ROUNDDOWN(BW48,-3)</f>
        <v>0</v>
      </c>
      <c r="CE48" s="483"/>
      <c r="CF48" s="483"/>
      <c r="CG48" s="483"/>
      <c r="CH48" s="483"/>
      <c r="CI48" s="483"/>
      <c r="CJ48" s="40" t="s">
        <v>191</v>
      </c>
      <c r="CL48" s="52" t="str">
        <f>IF(I48="","",2500000)</f>
        <v/>
      </c>
      <c r="CM48" s="53"/>
      <c r="CN48" s="37" t="str">
        <f>IFERROR(CL48+IF(AA48="連携する",50000,0),"")</f>
        <v/>
      </c>
    </row>
    <row r="49" spans="2:92" s="26" customFormat="1" ht="35" customHeight="1">
      <c r="B49" s="488"/>
      <c r="C49" s="489"/>
      <c r="D49" s="489"/>
      <c r="E49" s="489"/>
      <c r="F49" s="489"/>
      <c r="G49" s="489"/>
      <c r="H49" s="490"/>
      <c r="I49" s="486"/>
      <c r="J49" s="487"/>
      <c r="K49" s="487"/>
      <c r="L49" s="487"/>
      <c r="M49" s="487"/>
      <c r="N49" s="487"/>
      <c r="O49" s="487"/>
      <c r="P49" s="494"/>
      <c r="Q49" s="462"/>
      <c r="R49" s="463"/>
      <c r="S49" s="463"/>
      <c r="T49" s="25" t="s">
        <v>196</v>
      </c>
      <c r="U49" s="450"/>
      <c r="V49" s="451"/>
      <c r="W49" s="451"/>
      <c r="X49" s="451"/>
      <c r="Y49" s="451"/>
      <c r="Z49" s="452"/>
      <c r="AA49" s="453"/>
      <c r="AB49" s="454"/>
      <c r="AC49" s="454"/>
      <c r="AD49" s="454"/>
      <c r="AE49" s="454"/>
      <c r="AF49" s="455"/>
      <c r="AG49" s="477"/>
      <c r="AH49" s="477"/>
      <c r="AI49" s="477"/>
      <c r="AJ49" s="477"/>
      <c r="AK49" s="477"/>
      <c r="AL49" s="477"/>
      <c r="AM49" s="40" t="s">
        <v>191</v>
      </c>
      <c r="AN49" s="481"/>
      <c r="AO49" s="477"/>
      <c r="AP49" s="477"/>
      <c r="AQ49" s="477"/>
      <c r="AR49" s="477"/>
      <c r="AS49" s="477"/>
      <c r="AT49" s="40" t="s">
        <v>191</v>
      </c>
      <c r="AU49" s="475"/>
      <c r="AV49" s="476"/>
      <c r="AW49" s="476"/>
      <c r="AX49" s="476"/>
      <c r="AY49" s="476"/>
      <c r="AZ49" s="476"/>
      <c r="BA49" s="40" t="s">
        <v>191</v>
      </c>
      <c r="BB49" s="479">
        <f>AN49-AU49</f>
        <v>0</v>
      </c>
      <c r="BC49" s="480"/>
      <c r="BD49" s="480"/>
      <c r="BE49" s="480"/>
      <c r="BF49" s="480"/>
      <c r="BG49" s="480"/>
      <c r="BH49" s="40" t="s">
        <v>191</v>
      </c>
      <c r="BI49" s="484">
        <f>AN49*4/5</f>
        <v>0</v>
      </c>
      <c r="BJ49" s="485"/>
      <c r="BK49" s="485"/>
      <c r="BL49" s="485"/>
      <c r="BM49" s="485"/>
      <c r="BN49" s="485"/>
      <c r="BO49" s="40" t="s">
        <v>191</v>
      </c>
      <c r="BP49" s="467" t="str">
        <f>CN49</f>
        <v/>
      </c>
      <c r="BQ49" s="468"/>
      <c r="BR49" s="468"/>
      <c r="BS49" s="468"/>
      <c r="BT49" s="468"/>
      <c r="BU49" s="468"/>
      <c r="BV49" s="40" t="s">
        <v>191</v>
      </c>
      <c r="BW49" s="482">
        <f t="shared" ref="BW49:BW50" si="6">MIN(BI49,BP49)</f>
        <v>0</v>
      </c>
      <c r="BX49" s="483"/>
      <c r="BY49" s="483"/>
      <c r="BZ49" s="483"/>
      <c r="CA49" s="483"/>
      <c r="CB49" s="483"/>
      <c r="CC49" s="40" t="s">
        <v>191</v>
      </c>
      <c r="CD49" s="482">
        <f t="shared" ref="CD49:CD50" si="7">ROUNDDOWN(BW49,-3)</f>
        <v>0</v>
      </c>
      <c r="CE49" s="483"/>
      <c r="CF49" s="483"/>
      <c r="CG49" s="483"/>
      <c r="CH49" s="483"/>
      <c r="CI49" s="483"/>
      <c r="CJ49" s="40" t="s">
        <v>191</v>
      </c>
      <c r="CL49" s="52" t="str">
        <f>IF(I49="","",2500000)</f>
        <v/>
      </c>
      <c r="CM49" s="53"/>
      <c r="CN49" s="37" t="str">
        <f>IFERROR(CL49+IF(AA49="連携する",50000,0),"")</f>
        <v/>
      </c>
    </row>
    <row r="50" spans="2:92" s="26" customFormat="1" ht="35" customHeight="1" thickBot="1">
      <c r="B50" s="488"/>
      <c r="C50" s="489"/>
      <c r="D50" s="489"/>
      <c r="E50" s="489"/>
      <c r="F50" s="489"/>
      <c r="G50" s="489"/>
      <c r="H50" s="490"/>
      <c r="I50" s="486"/>
      <c r="J50" s="487"/>
      <c r="K50" s="487"/>
      <c r="L50" s="487"/>
      <c r="M50" s="487"/>
      <c r="N50" s="487"/>
      <c r="O50" s="487"/>
      <c r="P50" s="494"/>
      <c r="Q50" s="462"/>
      <c r="R50" s="463"/>
      <c r="S50" s="463"/>
      <c r="T50" s="25" t="s">
        <v>196</v>
      </c>
      <c r="U50" s="450"/>
      <c r="V50" s="451"/>
      <c r="W50" s="451"/>
      <c r="X50" s="451"/>
      <c r="Y50" s="451"/>
      <c r="Z50" s="452"/>
      <c r="AA50" s="491"/>
      <c r="AB50" s="492"/>
      <c r="AC50" s="492"/>
      <c r="AD50" s="492"/>
      <c r="AE50" s="492"/>
      <c r="AF50" s="493"/>
      <c r="AG50" s="477"/>
      <c r="AH50" s="477"/>
      <c r="AI50" s="477"/>
      <c r="AJ50" s="477"/>
      <c r="AK50" s="477"/>
      <c r="AL50" s="477"/>
      <c r="AM50" s="40" t="s">
        <v>191</v>
      </c>
      <c r="AN50" s="481"/>
      <c r="AO50" s="477"/>
      <c r="AP50" s="477"/>
      <c r="AQ50" s="477"/>
      <c r="AR50" s="477"/>
      <c r="AS50" s="477"/>
      <c r="AT50" s="40" t="s">
        <v>191</v>
      </c>
      <c r="AU50" s="475"/>
      <c r="AV50" s="476"/>
      <c r="AW50" s="476"/>
      <c r="AX50" s="476"/>
      <c r="AY50" s="476"/>
      <c r="AZ50" s="476"/>
      <c r="BA50" s="40" t="s">
        <v>191</v>
      </c>
      <c r="BB50" s="479">
        <f>AN50-AU50</f>
        <v>0</v>
      </c>
      <c r="BC50" s="480"/>
      <c r="BD50" s="480"/>
      <c r="BE50" s="480"/>
      <c r="BF50" s="480"/>
      <c r="BG50" s="480"/>
      <c r="BH50" s="40" t="s">
        <v>191</v>
      </c>
      <c r="BI50" s="484">
        <f>AN50*4/5</f>
        <v>0</v>
      </c>
      <c r="BJ50" s="485"/>
      <c r="BK50" s="485"/>
      <c r="BL50" s="485"/>
      <c r="BM50" s="485"/>
      <c r="BN50" s="485"/>
      <c r="BO50" s="40" t="s">
        <v>191</v>
      </c>
      <c r="BP50" s="467" t="str">
        <f>CN50</f>
        <v/>
      </c>
      <c r="BQ50" s="468"/>
      <c r="BR50" s="468"/>
      <c r="BS50" s="468"/>
      <c r="BT50" s="468"/>
      <c r="BU50" s="468"/>
      <c r="BV50" s="40" t="s">
        <v>191</v>
      </c>
      <c r="BW50" s="482">
        <f t="shared" si="6"/>
        <v>0</v>
      </c>
      <c r="BX50" s="483"/>
      <c r="BY50" s="483"/>
      <c r="BZ50" s="483"/>
      <c r="CA50" s="483"/>
      <c r="CB50" s="483"/>
      <c r="CC50" s="40" t="s">
        <v>191</v>
      </c>
      <c r="CD50" s="482">
        <f t="shared" si="7"/>
        <v>0</v>
      </c>
      <c r="CE50" s="483"/>
      <c r="CF50" s="483"/>
      <c r="CG50" s="483"/>
      <c r="CH50" s="483"/>
      <c r="CI50" s="483"/>
      <c r="CJ50" s="40" t="s">
        <v>191</v>
      </c>
      <c r="CL50" s="52" t="str">
        <f>IF(I50="","",2500000)</f>
        <v/>
      </c>
      <c r="CM50" s="53"/>
      <c r="CN50" s="37" t="str">
        <f>IFERROR(CL50+IF(AA50="連携する",50000,0),"")</f>
        <v/>
      </c>
    </row>
    <row r="51" spans="2:92" s="26" customFormat="1" ht="35" customHeight="1">
      <c r="B51" s="478" t="s">
        <v>219</v>
      </c>
      <c r="C51" s="478"/>
      <c r="D51" s="478"/>
      <c r="E51" s="478"/>
      <c r="F51" s="478"/>
      <c r="G51" s="478"/>
      <c r="H51" s="478"/>
      <c r="I51" s="513"/>
      <c r="J51" s="513"/>
      <c r="K51" s="513"/>
      <c r="L51" s="513"/>
      <c r="M51" s="513"/>
      <c r="N51" s="513"/>
      <c r="O51" s="513"/>
      <c r="P51" s="513"/>
      <c r="Q51" s="450"/>
      <c r="R51" s="451"/>
      <c r="S51" s="451"/>
      <c r="T51" s="452"/>
      <c r="U51" s="450"/>
      <c r="V51" s="451"/>
      <c r="W51" s="451"/>
      <c r="X51" s="451"/>
      <c r="Y51" s="451"/>
      <c r="Z51" s="452"/>
      <c r="AA51" s="464"/>
      <c r="AB51" s="465"/>
      <c r="AC51" s="465"/>
      <c r="AD51" s="465"/>
      <c r="AE51" s="465"/>
      <c r="AF51" s="466"/>
      <c r="AG51" s="467">
        <f>SUM(AG48:AL50)</f>
        <v>0</v>
      </c>
      <c r="AH51" s="468"/>
      <c r="AI51" s="468"/>
      <c r="AJ51" s="468"/>
      <c r="AK51" s="468"/>
      <c r="AL51" s="468"/>
      <c r="AM51" s="40" t="s">
        <v>191</v>
      </c>
      <c r="AN51" s="467">
        <f>SUM(AN48:AS50)</f>
        <v>0</v>
      </c>
      <c r="AO51" s="468"/>
      <c r="AP51" s="468"/>
      <c r="AQ51" s="468"/>
      <c r="AR51" s="468"/>
      <c r="AS51" s="468"/>
      <c r="AT51" s="40" t="s">
        <v>191</v>
      </c>
      <c r="AU51" s="467">
        <f>SUM(AU48:AZ50)</f>
        <v>0</v>
      </c>
      <c r="AV51" s="468"/>
      <c r="AW51" s="468"/>
      <c r="AX51" s="468"/>
      <c r="AY51" s="468"/>
      <c r="AZ51" s="468"/>
      <c r="BA51" s="40" t="s">
        <v>191</v>
      </c>
      <c r="BB51" s="467">
        <f>SUM(BB48:BG50)</f>
        <v>0</v>
      </c>
      <c r="BC51" s="468"/>
      <c r="BD51" s="468"/>
      <c r="BE51" s="468"/>
      <c r="BF51" s="468"/>
      <c r="BG51" s="468"/>
      <c r="BH51" s="40" t="s">
        <v>191</v>
      </c>
      <c r="BI51" s="450"/>
      <c r="BJ51" s="451"/>
      <c r="BK51" s="451"/>
      <c r="BL51" s="451"/>
      <c r="BM51" s="451"/>
      <c r="BN51" s="451"/>
      <c r="BO51" s="452"/>
      <c r="BP51" s="467">
        <f>SUM(BP48:BU50)</f>
        <v>0</v>
      </c>
      <c r="BQ51" s="468"/>
      <c r="BR51" s="468"/>
      <c r="BS51" s="468"/>
      <c r="BT51" s="468"/>
      <c r="BU51" s="468"/>
      <c r="BV51" s="40" t="s">
        <v>191</v>
      </c>
      <c r="BW51" s="467">
        <f>SUM(BW48:CB50)</f>
        <v>0</v>
      </c>
      <c r="BX51" s="468"/>
      <c r="BY51" s="468"/>
      <c r="BZ51" s="468"/>
      <c r="CA51" s="468"/>
      <c r="CB51" s="468"/>
      <c r="CC51" s="40" t="s">
        <v>191</v>
      </c>
      <c r="CD51" s="467">
        <f>SUM(CD48:CI50)</f>
        <v>0</v>
      </c>
      <c r="CE51" s="468"/>
      <c r="CF51" s="468"/>
      <c r="CG51" s="468"/>
      <c r="CH51" s="468"/>
      <c r="CI51" s="468"/>
      <c r="CJ51" s="40" t="s">
        <v>191</v>
      </c>
    </row>
    <row r="53" spans="2:92" ht="15" customHeight="1"/>
    <row r="54" spans="2:92" s="22" customFormat="1" ht="20" customHeight="1">
      <c r="B54" s="18" t="s">
        <v>288</v>
      </c>
      <c r="BN54" s="23"/>
    </row>
    <row r="55" spans="2:92" s="24" customFormat="1" ht="38" customHeight="1">
      <c r="B55" s="469" t="s">
        <v>203</v>
      </c>
      <c r="C55" s="470"/>
      <c r="D55" s="470"/>
      <c r="E55" s="470"/>
      <c r="F55" s="470"/>
      <c r="G55" s="470"/>
      <c r="H55" s="471"/>
      <c r="I55" s="469" t="s">
        <v>206</v>
      </c>
      <c r="J55" s="470"/>
      <c r="K55" s="470"/>
      <c r="L55" s="470"/>
      <c r="M55" s="470"/>
      <c r="N55" s="470"/>
      <c r="O55" s="471"/>
      <c r="P55" s="469" t="s">
        <v>227</v>
      </c>
      <c r="Q55" s="470"/>
      <c r="R55" s="470"/>
      <c r="S55" s="470"/>
      <c r="T55" s="470"/>
      <c r="U55" s="470"/>
      <c r="V55" s="471"/>
      <c r="W55" s="469" t="s">
        <v>228</v>
      </c>
      <c r="X55" s="470"/>
      <c r="Y55" s="470"/>
      <c r="Z55" s="470"/>
      <c r="AA55" s="470"/>
      <c r="AB55" s="470"/>
      <c r="AC55" s="471"/>
      <c r="AD55" s="469" t="s">
        <v>229</v>
      </c>
      <c r="AE55" s="470"/>
      <c r="AF55" s="470"/>
      <c r="AG55" s="470"/>
      <c r="AH55" s="470"/>
      <c r="AI55" s="470"/>
      <c r="AJ55" s="471"/>
      <c r="AK55" s="469" t="s">
        <v>230</v>
      </c>
      <c r="AL55" s="470"/>
      <c r="AM55" s="470"/>
      <c r="AN55" s="470"/>
      <c r="AO55" s="470"/>
      <c r="AP55" s="470"/>
      <c r="AQ55" s="471"/>
      <c r="AR55" s="469" t="s">
        <v>236</v>
      </c>
      <c r="AS55" s="470"/>
      <c r="AT55" s="470"/>
      <c r="AU55" s="470"/>
      <c r="AV55" s="470"/>
      <c r="AW55" s="470"/>
      <c r="AX55" s="471"/>
      <c r="AY55" s="469" t="s">
        <v>231</v>
      </c>
      <c r="AZ55" s="470"/>
      <c r="BA55" s="470"/>
      <c r="BB55" s="470"/>
      <c r="BC55" s="470"/>
      <c r="BD55" s="470"/>
      <c r="BE55" s="471"/>
      <c r="CA55" s="33"/>
      <c r="CB55" s="34"/>
      <c r="CC55" s="34"/>
    </row>
    <row r="56" spans="2:92" s="24" customFormat="1" ht="24.5" customHeight="1">
      <c r="B56" s="472"/>
      <c r="C56" s="473"/>
      <c r="D56" s="473"/>
      <c r="E56" s="473"/>
      <c r="F56" s="473"/>
      <c r="G56" s="473"/>
      <c r="H56" s="474"/>
      <c r="I56" s="472"/>
      <c r="J56" s="473"/>
      <c r="K56" s="473"/>
      <c r="L56" s="473"/>
      <c r="M56" s="473"/>
      <c r="N56" s="473"/>
      <c r="O56" s="474"/>
      <c r="P56" s="472"/>
      <c r="Q56" s="473"/>
      <c r="R56" s="473"/>
      <c r="S56" s="473"/>
      <c r="T56" s="473"/>
      <c r="U56" s="473"/>
      <c r="V56" s="474"/>
      <c r="W56" s="472"/>
      <c r="X56" s="473"/>
      <c r="Y56" s="473"/>
      <c r="Z56" s="473"/>
      <c r="AA56" s="473"/>
      <c r="AB56" s="473"/>
      <c r="AC56" s="474"/>
      <c r="AD56" s="472"/>
      <c r="AE56" s="473"/>
      <c r="AF56" s="473"/>
      <c r="AG56" s="473"/>
      <c r="AH56" s="473"/>
      <c r="AI56" s="473"/>
      <c r="AJ56" s="474"/>
      <c r="AK56" s="472"/>
      <c r="AL56" s="473"/>
      <c r="AM56" s="473"/>
      <c r="AN56" s="473"/>
      <c r="AO56" s="473"/>
      <c r="AP56" s="473"/>
      <c r="AQ56" s="474"/>
      <c r="AR56" s="472"/>
      <c r="AS56" s="473"/>
      <c r="AT56" s="473"/>
      <c r="AU56" s="473"/>
      <c r="AV56" s="473"/>
      <c r="AW56" s="473"/>
      <c r="AX56" s="474"/>
      <c r="AY56" s="472"/>
      <c r="AZ56" s="473"/>
      <c r="BA56" s="473"/>
      <c r="BB56" s="473"/>
      <c r="BC56" s="473"/>
      <c r="BD56" s="473"/>
      <c r="BE56" s="474"/>
      <c r="CA56" s="35"/>
    </row>
    <row r="57" spans="2:92" s="26" customFormat="1" ht="35" customHeight="1">
      <c r="B57" s="481"/>
      <c r="C57" s="477"/>
      <c r="D57" s="477"/>
      <c r="E57" s="477"/>
      <c r="F57" s="477"/>
      <c r="G57" s="477"/>
      <c r="H57" s="40" t="s">
        <v>191</v>
      </c>
      <c r="I57" s="481"/>
      <c r="J57" s="477"/>
      <c r="K57" s="477"/>
      <c r="L57" s="477"/>
      <c r="M57" s="477"/>
      <c r="N57" s="477"/>
      <c r="O57" s="40" t="s">
        <v>191</v>
      </c>
      <c r="P57" s="475"/>
      <c r="Q57" s="476"/>
      <c r="R57" s="476"/>
      <c r="S57" s="476"/>
      <c r="T57" s="476"/>
      <c r="U57" s="476"/>
      <c r="V57" s="40" t="s">
        <v>191</v>
      </c>
      <c r="W57" s="479">
        <f>I57-P57</f>
        <v>0</v>
      </c>
      <c r="X57" s="480"/>
      <c r="Y57" s="480"/>
      <c r="Z57" s="480"/>
      <c r="AA57" s="480"/>
      <c r="AB57" s="480"/>
      <c r="AC57" s="40" t="s">
        <v>191</v>
      </c>
      <c r="AD57" s="484">
        <f>I57*4/5</f>
        <v>0</v>
      </c>
      <c r="AE57" s="485"/>
      <c r="AF57" s="485"/>
      <c r="AG57" s="485"/>
      <c r="AH57" s="485"/>
      <c r="AI57" s="485"/>
      <c r="AJ57" s="40" t="s">
        <v>191</v>
      </c>
      <c r="AK57" s="467">
        <v>480000</v>
      </c>
      <c r="AL57" s="537"/>
      <c r="AM57" s="537"/>
      <c r="AN57" s="537"/>
      <c r="AO57" s="537"/>
      <c r="AP57" s="537"/>
      <c r="AQ57" s="40" t="s">
        <v>191</v>
      </c>
      <c r="AR57" s="482">
        <f>MIN(AD57,AK57)</f>
        <v>0</v>
      </c>
      <c r="AS57" s="483"/>
      <c r="AT57" s="483"/>
      <c r="AU57" s="483"/>
      <c r="AV57" s="483"/>
      <c r="AW57" s="483"/>
      <c r="AX57" s="40" t="s">
        <v>191</v>
      </c>
      <c r="AY57" s="482">
        <f>ROUNDDOWN(AR57,-3)</f>
        <v>0</v>
      </c>
      <c r="AZ57" s="483"/>
      <c r="BA57" s="483"/>
      <c r="BB57" s="483"/>
      <c r="BC57" s="483"/>
      <c r="BD57" s="483"/>
      <c r="BE57" s="40" t="s">
        <v>191</v>
      </c>
      <c r="CA57" s="36"/>
      <c r="CC57" s="29"/>
    </row>
    <row r="58" spans="2:92" s="26" customFormat="1" ht="18" customHeight="1">
      <c r="B58" s="54"/>
      <c r="C58" s="54"/>
      <c r="D58" s="54"/>
      <c r="E58" s="54"/>
      <c r="F58" s="54"/>
      <c r="G58" s="54"/>
      <c r="H58" s="49"/>
      <c r="I58" s="54"/>
      <c r="J58" s="54"/>
      <c r="K58" s="54"/>
      <c r="L58" s="54"/>
      <c r="M58" s="54"/>
      <c r="N58" s="54"/>
      <c r="O58" s="49"/>
      <c r="P58" s="55"/>
      <c r="Q58" s="55"/>
      <c r="R58" s="55"/>
      <c r="S58" s="55"/>
      <c r="T58" s="55"/>
      <c r="U58" s="55"/>
      <c r="V58" s="49"/>
      <c r="W58" s="56"/>
      <c r="X58" s="55"/>
      <c r="Y58" s="55"/>
      <c r="Z58" s="55"/>
      <c r="AA58" s="55"/>
      <c r="AB58" s="55"/>
      <c r="AC58" s="49"/>
      <c r="AD58" s="54"/>
      <c r="AE58" s="54"/>
      <c r="AF58" s="54"/>
      <c r="AG58" s="54"/>
      <c r="AH58" s="54"/>
      <c r="AI58" s="54"/>
      <c r="AJ58" s="49"/>
      <c r="AK58" s="29"/>
      <c r="AL58" s="29"/>
      <c r="AM58" s="29"/>
      <c r="AN58" s="29"/>
      <c r="AO58" s="29"/>
      <c r="AP58" s="29"/>
      <c r="AQ58" s="49"/>
      <c r="AR58" s="54"/>
      <c r="AS58" s="54"/>
      <c r="AT58" s="54"/>
      <c r="AU58" s="54"/>
      <c r="AV58" s="54"/>
      <c r="AW58" s="54"/>
      <c r="AX58" s="49"/>
      <c r="AY58" s="54"/>
      <c r="AZ58" s="54"/>
      <c r="BA58" s="54"/>
      <c r="BB58" s="54"/>
      <c r="BC58" s="54"/>
      <c r="BD58" s="54"/>
      <c r="BE58" s="49"/>
      <c r="CA58" s="57"/>
      <c r="CC58" s="29"/>
    </row>
    <row r="59" spans="2:92" s="22" customFormat="1" ht="25" customHeight="1">
      <c r="B59" s="16" t="s">
        <v>240</v>
      </c>
      <c r="BN59" s="23"/>
    </row>
    <row r="60" spans="2:92" s="22" customFormat="1" ht="25" customHeight="1">
      <c r="B60" s="26" t="s">
        <v>209</v>
      </c>
      <c r="AR60" s="534"/>
      <c r="AS60" s="535"/>
      <c r="AT60" s="535"/>
      <c r="AU60" s="535"/>
      <c r="AV60" s="535"/>
      <c r="AW60" s="536"/>
      <c r="BN60" s="23"/>
    </row>
    <row r="61" spans="2:92" s="22" customFormat="1" ht="25" customHeight="1">
      <c r="B61" s="26" t="s">
        <v>218</v>
      </c>
      <c r="AR61" s="534"/>
      <c r="AS61" s="535"/>
      <c r="AT61" s="535"/>
      <c r="AU61" s="535"/>
      <c r="AV61" s="535"/>
      <c r="AW61" s="536"/>
      <c r="BN61" s="23"/>
    </row>
    <row r="62" spans="2:92" s="22" customFormat="1" ht="25" customHeight="1">
      <c r="B62" s="26" t="s">
        <v>210</v>
      </c>
      <c r="BN62" s="23"/>
    </row>
    <row r="63" spans="2:92" s="26" customFormat="1" ht="25" customHeight="1">
      <c r="B63" s="37"/>
      <c r="C63" s="478" t="s">
        <v>233</v>
      </c>
      <c r="D63" s="478"/>
      <c r="E63" s="478"/>
      <c r="F63" s="478"/>
      <c r="G63" s="478"/>
      <c r="H63" s="478"/>
      <c r="I63" s="478"/>
      <c r="J63" s="478"/>
      <c r="K63" s="478"/>
      <c r="L63" s="478"/>
      <c r="M63" s="478"/>
      <c r="N63" s="478"/>
      <c r="O63" s="478"/>
      <c r="P63" s="478"/>
      <c r="Q63" s="478"/>
      <c r="R63" s="478"/>
      <c r="S63" s="478"/>
      <c r="T63" s="478"/>
      <c r="U63" s="478"/>
      <c r="V63" s="478"/>
      <c r="W63" s="478"/>
      <c r="X63" s="478"/>
      <c r="Y63" s="478"/>
      <c r="Z63" s="478"/>
      <c r="AA63" s="478"/>
      <c r="AB63" s="478"/>
      <c r="AC63" s="478"/>
      <c r="AD63" s="478"/>
      <c r="AE63" s="478"/>
      <c r="AF63" s="478"/>
      <c r="AG63" s="478"/>
      <c r="AH63" s="478"/>
      <c r="AI63" s="478"/>
      <c r="AJ63" s="478" t="s">
        <v>211</v>
      </c>
      <c r="AK63" s="478"/>
      <c r="AL63" s="478"/>
      <c r="AM63" s="478"/>
      <c r="AN63" s="478"/>
      <c r="AO63" s="478"/>
      <c r="AP63" s="478"/>
      <c r="AQ63" s="478"/>
      <c r="AR63" s="478"/>
      <c r="AS63" s="478"/>
      <c r="AT63" s="478"/>
      <c r="AU63" s="478"/>
      <c r="AV63" s="478"/>
      <c r="AW63" s="478"/>
      <c r="AX63" s="478" t="s">
        <v>241</v>
      </c>
      <c r="AY63" s="478"/>
      <c r="AZ63" s="478"/>
      <c r="BA63" s="478"/>
      <c r="BB63" s="478"/>
      <c r="BC63" s="478"/>
      <c r="BD63" s="478"/>
      <c r="BE63" s="478"/>
      <c r="BF63" s="478"/>
      <c r="BG63" s="478"/>
      <c r="BH63" s="478"/>
      <c r="BI63" s="478"/>
      <c r="BJ63" s="478"/>
      <c r="BK63" s="478"/>
    </row>
    <row r="64" spans="2:92" s="26" customFormat="1" ht="25" customHeight="1">
      <c r="B64" s="27">
        <v>1</v>
      </c>
      <c r="C64" s="549"/>
      <c r="D64" s="549"/>
      <c r="E64" s="549"/>
      <c r="F64" s="549"/>
      <c r="G64" s="549"/>
      <c r="H64" s="549"/>
      <c r="I64" s="549"/>
      <c r="J64" s="549"/>
      <c r="K64" s="549"/>
      <c r="L64" s="549"/>
      <c r="M64" s="549"/>
      <c r="N64" s="549"/>
      <c r="O64" s="549"/>
      <c r="P64" s="549"/>
      <c r="Q64" s="549"/>
      <c r="R64" s="549"/>
      <c r="S64" s="549"/>
      <c r="T64" s="549"/>
      <c r="U64" s="549"/>
      <c r="V64" s="549"/>
      <c r="W64" s="549"/>
      <c r="X64" s="549"/>
      <c r="Y64" s="549"/>
      <c r="Z64" s="549"/>
      <c r="AA64" s="549"/>
      <c r="AB64" s="549"/>
      <c r="AC64" s="549"/>
      <c r="AD64" s="549"/>
      <c r="AE64" s="549"/>
      <c r="AF64" s="549"/>
      <c r="AG64" s="549"/>
      <c r="AH64" s="549"/>
      <c r="AI64" s="549"/>
      <c r="AJ64" s="443"/>
      <c r="AK64" s="443"/>
      <c r="AL64" s="443"/>
      <c r="AM64" s="443"/>
      <c r="AN64" s="443"/>
      <c r="AO64" s="443"/>
      <c r="AP64" s="443"/>
      <c r="AQ64" s="443"/>
      <c r="AR64" s="443"/>
      <c r="AS64" s="443"/>
      <c r="AT64" s="443"/>
      <c r="AU64" s="443"/>
      <c r="AV64" s="443"/>
      <c r="AW64" s="443"/>
      <c r="AX64" s="443"/>
      <c r="AY64" s="443"/>
      <c r="AZ64" s="443"/>
      <c r="BA64" s="443"/>
      <c r="BB64" s="443"/>
      <c r="BC64" s="443"/>
      <c r="BD64" s="443"/>
      <c r="BE64" s="443"/>
      <c r="BF64" s="443"/>
      <c r="BG64" s="443"/>
      <c r="BH64" s="443"/>
      <c r="BI64" s="443"/>
      <c r="BJ64" s="443"/>
      <c r="BK64" s="443"/>
    </row>
    <row r="65" spans="2:63" s="26" customFormat="1" ht="25" customHeight="1">
      <c r="B65" s="27">
        <v>2</v>
      </c>
      <c r="C65" s="549"/>
      <c r="D65" s="549"/>
      <c r="E65" s="549"/>
      <c r="F65" s="549"/>
      <c r="G65" s="549"/>
      <c r="H65" s="549"/>
      <c r="I65" s="549"/>
      <c r="J65" s="549"/>
      <c r="K65" s="549"/>
      <c r="L65" s="549"/>
      <c r="M65" s="549"/>
      <c r="N65" s="549"/>
      <c r="O65" s="549"/>
      <c r="P65" s="549"/>
      <c r="Q65" s="549"/>
      <c r="R65" s="549"/>
      <c r="S65" s="549"/>
      <c r="T65" s="549"/>
      <c r="U65" s="549"/>
      <c r="V65" s="549"/>
      <c r="W65" s="549"/>
      <c r="X65" s="549"/>
      <c r="Y65" s="549"/>
      <c r="Z65" s="549"/>
      <c r="AA65" s="549"/>
      <c r="AB65" s="549"/>
      <c r="AC65" s="549"/>
      <c r="AD65" s="549"/>
      <c r="AE65" s="549"/>
      <c r="AF65" s="549"/>
      <c r="AG65" s="549"/>
      <c r="AH65" s="549"/>
      <c r="AI65" s="549"/>
      <c r="AJ65" s="443"/>
      <c r="AK65" s="443"/>
      <c r="AL65" s="443"/>
      <c r="AM65" s="443"/>
      <c r="AN65" s="443"/>
      <c r="AO65" s="443"/>
      <c r="AP65" s="443"/>
      <c r="AQ65" s="443"/>
      <c r="AR65" s="443"/>
      <c r="AS65" s="443"/>
      <c r="AT65" s="443"/>
      <c r="AU65" s="443"/>
      <c r="AV65" s="443"/>
      <c r="AW65" s="443"/>
      <c r="AX65" s="495"/>
      <c r="AY65" s="496"/>
      <c r="AZ65" s="496"/>
      <c r="BA65" s="496"/>
      <c r="BB65" s="496"/>
      <c r="BC65" s="496"/>
      <c r="BD65" s="496"/>
      <c r="BE65" s="496"/>
      <c r="BF65" s="496"/>
      <c r="BG65" s="496"/>
      <c r="BH65" s="496"/>
      <c r="BI65" s="496"/>
      <c r="BJ65" s="496"/>
      <c r="BK65" s="550"/>
    </row>
    <row r="66" spans="2:63" s="26" customFormat="1" ht="25" customHeight="1">
      <c r="B66" s="27">
        <v>3</v>
      </c>
      <c r="C66" s="549"/>
      <c r="D66" s="549"/>
      <c r="E66" s="549"/>
      <c r="F66" s="549"/>
      <c r="G66" s="549"/>
      <c r="H66" s="549"/>
      <c r="I66" s="549"/>
      <c r="J66" s="549"/>
      <c r="K66" s="549"/>
      <c r="L66" s="549"/>
      <c r="M66" s="549"/>
      <c r="N66" s="549"/>
      <c r="O66" s="549"/>
      <c r="P66" s="549"/>
      <c r="Q66" s="549"/>
      <c r="R66" s="549"/>
      <c r="S66" s="549"/>
      <c r="T66" s="549"/>
      <c r="U66" s="549"/>
      <c r="V66" s="549"/>
      <c r="W66" s="549"/>
      <c r="X66" s="549"/>
      <c r="Y66" s="549"/>
      <c r="Z66" s="549"/>
      <c r="AA66" s="549"/>
      <c r="AB66" s="549"/>
      <c r="AC66" s="549"/>
      <c r="AD66" s="549"/>
      <c r="AE66" s="549"/>
      <c r="AF66" s="549"/>
      <c r="AG66" s="549"/>
      <c r="AH66" s="549"/>
      <c r="AI66" s="549"/>
      <c r="AJ66" s="443"/>
      <c r="AK66" s="443"/>
      <c r="AL66" s="443"/>
      <c r="AM66" s="443"/>
      <c r="AN66" s="443"/>
      <c r="AO66" s="443"/>
      <c r="AP66" s="443"/>
      <c r="AQ66" s="443"/>
      <c r="AR66" s="443"/>
      <c r="AS66" s="443"/>
      <c r="AT66" s="443"/>
      <c r="AU66" s="443"/>
      <c r="AV66" s="443"/>
      <c r="AW66" s="443"/>
      <c r="AX66" s="443"/>
      <c r="AY66" s="443"/>
      <c r="AZ66" s="443"/>
      <c r="BA66" s="443"/>
      <c r="BB66" s="443"/>
      <c r="BC66" s="443"/>
      <c r="BD66" s="443"/>
      <c r="BE66" s="443"/>
      <c r="BF66" s="443"/>
      <c r="BG66" s="443"/>
      <c r="BH66" s="443"/>
      <c r="BI66" s="443"/>
      <c r="BJ66" s="443"/>
      <c r="BK66" s="443"/>
    </row>
    <row r="67" spans="2:63" s="26" customFormat="1" ht="25" customHeight="1">
      <c r="B67" s="27">
        <v>4</v>
      </c>
      <c r="C67" s="549"/>
      <c r="D67" s="549"/>
      <c r="E67" s="549"/>
      <c r="F67" s="549"/>
      <c r="G67" s="549"/>
      <c r="H67" s="549"/>
      <c r="I67" s="549"/>
      <c r="J67" s="549"/>
      <c r="K67" s="549"/>
      <c r="L67" s="549"/>
      <c r="M67" s="549"/>
      <c r="N67" s="549"/>
      <c r="O67" s="549"/>
      <c r="P67" s="549"/>
      <c r="Q67" s="549"/>
      <c r="R67" s="549"/>
      <c r="S67" s="549"/>
      <c r="T67" s="549"/>
      <c r="U67" s="549"/>
      <c r="V67" s="549"/>
      <c r="W67" s="549"/>
      <c r="X67" s="549"/>
      <c r="Y67" s="549"/>
      <c r="Z67" s="549"/>
      <c r="AA67" s="549"/>
      <c r="AB67" s="549"/>
      <c r="AC67" s="549"/>
      <c r="AD67" s="549"/>
      <c r="AE67" s="549"/>
      <c r="AF67" s="549"/>
      <c r="AG67" s="549"/>
      <c r="AH67" s="549"/>
      <c r="AI67" s="549"/>
      <c r="AJ67" s="443"/>
      <c r="AK67" s="443"/>
      <c r="AL67" s="443"/>
      <c r="AM67" s="443"/>
      <c r="AN67" s="443"/>
      <c r="AO67" s="443"/>
      <c r="AP67" s="443"/>
      <c r="AQ67" s="443"/>
      <c r="AR67" s="443"/>
      <c r="AS67" s="443"/>
      <c r="AT67" s="443"/>
      <c r="AU67" s="443"/>
      <c r="AV67" s="443"/>
      <c r="AW67" s="443"/>
      <c r="AX67" s="443"/>
      <c r="AY67" s="443"/>
      <c r="AZ67" s="443"/>
      <c r="BA67" s="443"/>
      <c r="BB67" s="443"/>
      <c r="BC67" s="443"/>
      <c r="BD67" s="443"/>
      <c r="BE67" s="443"/>
      <c r="BF67" s="443"/>
      <c r="BG67" s="443"/>
      <c r="BH67" s="443"/>
      <c r="BI67" s="443"/>
      <c r="BJ67" s="443"/>
      <c r="BK67" s="443"/>
    </row>
    <row r="68" spans="2:63" s="26" customFormat="1" ht="25" customHeight="1">
      <c r="B68" s="27">
        <v>5</v>
      </c>
      <c r="C68" s="549"/>
      <c r="D68" s="549"/>
      <c r="E68" s="549"/>
      <c r="F68" s="549"/>
      <c r="G68" s="549"/>
      <c r="H68" s="549"/>
      <c r="I68" s="549"/>
      <c r="J68" s="549"/>
      <c r="K68" s="549"/>
      <c r="L68" s="549"/>
      <c r="M68" s="549"/>
      <c r="N68" s="549"/>
      <c r="O68" s="549"/>
      <c r="P68" s="549"/>
      <c r="Q68" s="549"/>
      <c r="R68" s="549"/>
      <c r="S68" s="549"/>
      <c r="T68" s="549"/>
      <c r="U68" s="549"/>
      <c r="V68" s="549"/>
      <c r="W68" s="549"/>
      <c r="X68" s="549"/>
      <c r="Y68" s="549"/>
      <c r="Z68" s="549"/>
      <c r="AA68" s="549"/>
      <c r="AB68" s="549"/>
      <c r="AC68" s="549"/>
      <c r="AD68" s="549"/>
      <c r="AE68" s="549"/>
      <c r="AF68" s="549"/>
      <c r="AG68" s="549"/>
      <c r="AH68" s="549"/>
      <c r="AI68" s="549"/>
      <c r="AJ68" s="443"/>
      <c r="AK68" s="443"/>
      <c r="AL68" s="443"/>
      <c r="AM68" s="443"/>
      <c r="AN68" s="443"/>
      <c r="AO68" s="443"/>
      <c r="AP68" s="443"/>
      <c r="AQ68" s="443"/>
      <c r="AR68" s="443"/>
      <c r="AS68" s="443"/>
      <c r="AT68" s="443"/>
      <c r="AU68" s="443"/>
      <c r="AV68" s="443"/>
      <c r="AW68" s="443"/>
      <c r="AX68" s="443"/>
      <c r="AY68" s="443"/>
      <c r="AZ68" s="443"/>
      <c r="BA68" s="443"/>
      <c r="BB68" s="443"/>
      <c r="BC68" s="443"/>
      <c r="BD68" s="443"/>
      <c r="BE68" s="443"/>
      <c r="BF68" s="443"/>
      <c r="BG68" s="443"/>
      <c r="BH68" s="443"/>
      <c r="BI68" s="443"/>
      <c r="BJ68" s="443"/>
      <c r="BK68" s="443"/>
    </row>
    <row r="69" spans="2:63" s="26" customFormat="1" ht="25" customHeight="1">
      <c r="B69" s="28"/>
      <c r="C69" s="28"/>
      <c r="D69" s="28"/>
      <c r="E69" s="28"/>
      <c r="F69" s="28"/>
      <c r="G69" s="28"/>
      <c r="H69" s="28"/>
      <c r="I69" s="28"/>
      <c r="J69" s="28"/>
      <c r="K69" s="28"/>
      <c r="L69" s="28"/>
      <c r="M69" s="28"/>
      <c r="N69" s="28"/>
      <c r="O69" s="28"/>
      <c r="P69" s="28"/>
      <c r="Q69" s="28"/>
      <c r="R69" s="28"/>
      <c r="S69" s="28"/>
      <c r="T69" s="28"/>
      <c r="U69" s="28"/>
      <c r="V69" s="28"/>
      <c r="W69" s="28"/>
      <c r="X69" s="28"/>
      <c r="Y69" s="28"/>
      <c r="Z69" s="28"/>
      <c r="AA69" s="28"/>
      <c r="AB69" s="28"/>
      <c r="AC69" s="28"/>
      <c r="AD69" s="28"/>
      <c r="AE69" s="28"/>
      <c r="AF69" s="28"/>
    </row>
    <row r="71" spans="2:63" ht="20" customHeight="1">
      <c r="AW71" s="31" t="s">
        <v>285</v>
      </c>
      <c r="BA71" s="538">
        <f>SUM(Y12,AG23,AG31,AG43,AG51)</f>
        <v>0</v>
      </c>
      <c r="BB71" s="538"/>
      <c r="BC71" s="538"/>
      <c r="BD71" s="538"/>
      <c r="BE71" s="47"/>
      <c r="BF71" s="47"/>
    </row>
    <row r="72" spans="2:63" ht="20" customHeight="1">
      <c r="AW72" s="31" t="s">
        <v>286</v>
      </c>
      <c r="BA72" s="538">
        <f>SUM(AF12,AN23,AN31,AN43,AN51)</f>
        <v>0</v>
      </c>
      <c r="BB72" s="538"/>
      <c r="BC72" s="538"/>
      <c r="BD72" s="538"/>
    </row>
  </sheetData>
  <sheetProtection sheet="1" objects="1" scenarios="1"/>
  <mergeCells count="381">
    <mergeCell ref="BA9:BF9"/>
    <mergeCell ref="AA31:AF31"/>
    <mergeCell ref="AA30:AF30"/>
    <mergeCell ref="U31:Z31"/>
    <mergeCell ref="U26:Z27"/>
    <mergeCell ref="U28:Z28"/>
    <mergeCell ref="U29:Z29"/>
    <mergeCell ref="U30:Z30"/>
    <mergeCell ref="AN18:AT19"/>
    <mergeCell ref="BA11:BF11"/>
    <mergeCell ref="BA10:BF10"/>
    <mergeCell ref="AU20:AZ20"/>
    <mergeCell ref="BB20:BG20"/>
    <mergeCell ref="BB31:BG31"/>
    <mergeCell ref="AU31:AZ31"/>
    <mergeCell ref="AA18:AF19"/>
    <mergeCell ref="U23:Z23"/>
    <mergeCell ref="B50:H50"/>
    <mergeCell ref="I50:P50"/>
    <mergeCell ref="B49:H49"/>
    <mergeCell ref="I49:P49"/>
    <mergeCell ref="Q46:T47"/>
    <mergeCell ref="Q48:S48"/>
    <mergeCell ref="Q49:S49"/>
    <mergeCell ref="Q50:S50"/>
    <mergeCell ref="B42:H42"/>
    <mergeCell ref="I42:P42"/>
    <mergeCell ref="I46:P47"/>
    <mergeCell ref="Q42:S42"/>
    <mergeCell ref="B43:H43"/>
    <mergeCell ref="I43:P43"/>
    <mergeCell ref="B48:H48"/>
    <mergeCell ref="I48:P48"/>
    <mergeCell ref="B46:H47"/>
    <mergeCell ref="B51:H51"/>
    <mergeCell ref="C63:AI63"/>
    <mergeCell ref="C64:AI64"/>
    <mergeCell ref="C65:AI65"/>
    <mergeCell ref="C66:AI66"/>
    <mergeCell ref="C67:AI67"/>
    <mergeCell ref="C68:AI68"/>
    <mergeCell ref="AK55:AQ56"/>
    <mergeCell ref="AR55:AX56"/>
    <mergeCell ref="AX63:BK63"/>
    <mergeCell ref="AX64:BK64"/>
    <mergeCell ref="AX65:BK65"/>
    <mergeCell ref="AX66:BK66"/>
    <mergeCell ref="AX67:BK67"/>
    <mergeCell ref="AX68:BK68"/>
    <mergeCell ref="AY55:BE56"/>
    <mergeCell ref="B57:G57"/>
    <mergeCell ref="I57:N57"/>
    <mergeCell ref="P57:U57"/>
    <mergeCell ref="W57:AB57"/>
    <mergeCell ref="AD57:AI57"/>
    <mergeCell ref="AK57:AP57"/>
    <mergeCell ref="AR57:AW57"/>
    <mergeCell ref="AY57:BD57"/>
    <mergeCell ref="BA71:BD71"/>
    <mergeCell ref="BA72:BD72"/>
    <mergeCell ref="BP1:BW2"/>
    <mergeCell ref="BO12:BU12"/>
    <mergeCell ref="BV12:CB12"/>
    <mergeCell ref="BP23:BV23"/>
    <mergeCell ref="I51:P51"/>
    <mergeCell ref="BP42:BU42"/>
    <mergeCell ref="BW43:CB43"/>
    <mergeCell ref="BX1:CH2"/>
    <mergeCell ref="AA50:AF50"/>
    <mergeCell ref="AA49:AF49"/>
    <mergeCell ref="AG51:AL51"/>
    <mergeCell ref="AN51:AS51"/>
    <mergeCell ref="AA51:AF51"/>
    <mergeCell ref="BI22:BN22"/>
    <mergeCell ref="BW40:CB40"/>
    <mergeCell ref="BI42:BN42"/>
    <mergeCell ref="CD49:CI49"/>
    <mergeCell ref="AM1:BD1"/>
    <mergeCell ref="U51:Z51"/>
    <mergeCell ref="U41:Z41"/>
    <mergeCell ref="U42:Z42"/>
    <mergeCell ref="U43:Z43"/>
    <mergeCell ref="CD41:CI41"/>
    <mergeCell ref="CC12:CH12"/>
    <mergeCell ref="CC11:CH11"/>
    <mergeCell ref="CC10:CH10"/>
    <mergeCell ref="CC9:CH9"/>
    <mergeCell ref="BP38:BV39"/>
    <mergeCell ref="BI38:BO39"/>
    <mergeCell ref="BI20:BN20"/>
    <mergeCell ref="BI21:BN21"/>
    <mergeCell ref="CD20:CI20"/>
    <mergeCell ref="CD21:CI21"/>
    <mergeCell ref="BO11:BT11"/>
    <mergeCell ref="BH11:BM11"/>
    <mergeCell ref="BH10:BM10"/>
    <mergeCell ref="BW31:CB31"/>
    <mergeCell ref="AR61:AW61"/>
    <mergeCell ref="CD50:CI50"/>
    <mergeCell ref="BB28:BG28"/>
    <mergeCell ref="AU29:AZ29"/>
    <mergeCell ref="BI41:BN41"/>
    <mergeCell ref="BI40:BN40"/>
    <mergeCell ref="BP43:BU43"/>
    <mergeCell ref="BP41:BU41"/>
    <mergeCell ref="BP40:BU40"/>
    <mergeCell ref="CD48:CI48"/>
    <mergeCell ref="CD31:CI31"/>
    <mergeCell ref="BI50:BN50"/>
    <mergeCell ref="CD42:CI42"/>
    <mergeCell ref="BB42:BG42"/>
    <mergeCell ref="CD40:CI40"/>
    <mergeCell ref="AU42:AZ42"/>
    <mergeCell ref="AU41:AZ41"/>
    <mergeCell ref="BP28:BU28"/>
    <mergeCell ref="BW28:CB28"/>
    <mergeCell ref="BP31:BU31"/>
    <mergeCell ref="CD29:CI29"/>
    <mergeCell ref="BP30:BU30"/>
    <mergeCell ref="CD28:CI28"/>
    <mergeCell ref="BW29:CB29"/>
    <mergeCell ref="Q51:T51"/>
    <mergeCell ref="AG40:AL40"/>
    <mergeCell ref="AN40:AS40"/>
    <mergeCell ref="AG43:AL43"/>
    <mergeCell ref="AN49:AS49"/>
    <mergeCell ref="AR60:AW60"/>
    <mergeCell ref="AA40:AF40"/>
    <mergeCell ref="Q40:S40"/>
    <mergeCell ref="Q41:S41"/>
    <mergeCell ref="AA41:AF41"/>
    <mergeCell ref="P55:V56"/>
    <mergeCell ref="W55:AC56"/>
    <mergeCell ref="AD55:AJ56"/>
    <mergeCell ref="U46:Z47"/>
    <mergeCell ref="U48:Z48"/>
    <mergeCell ref="U49:Z49"/>
    <mergeCell ref="U50:Z50"/>
    <mergeCell ref="B55:H56"/>
    <mergeCell ref="I55:O56"/>
    <mergeCell ref="CD18:CJ19"/>
    <mergeCell ref="BW20:CB20"/>
    <mergeCell ref="BW21:CB21"/>
    <mergeCell ref="BI18:BO19"/>
    <mergeCell ref="BP18:BV19"/>
    <mergeCell ref="BB26:BH27"/>
    <mergeCell ref="AU21:AZ21"/>
    <mergeCell ref="AU22:AZ22"/>
    <mergeCell ref="AU23:AZ23"/>
    <mergeCell ref="BI26:BO27"/>
    <mergeCell ref="CD22:CI22"/>
    <mergeCell ref="CD23:CI23"/>
    <mergeCell ref="BW30:CB30"/>
    <mergeCell ref="CD30:CI30"/>
    <mergeCell ref="BP21:BU21"/>
    <mergeCell ref="BP22:BU22"/>
    <mergeCell ref="CD26:CJ27"/>
    <mergeCell ref="Q30:S30"/>
    <mergeCell ref="Q31:T31"/>
    <mergeCell ref="B28:H28"/>
    <mergeCell ref="I28:P28"/>
    <mergeCell ref="AG28:AL28"/>
    <mergeCell ref="CC7:CI7"/>
    <mergeCell ref="BV7:CB7"/>
    <mergeCell ref="AN30:AS30"/>
    <mergeCell ref="AN31:AS31"/>
    <mergeCell ref="CD46:CJ47"/>
    <mergeCell ref="BW38:CC39"/>
    <mergeCell ref="CD38:CJ39"/>
    <mergeCell ref="BP20:BU20"/>
    <mergeCell ref="BP26:BV27"/>
    <mergeCell ref="BW26:CC27"/>
    <mergeCell ref="BW22:CB22"/>
    <mergeCell ref="BW23:CC23"/>
    <mergeCell ref="BH7:BN7"/>
    <mergeCell ref="BO7:BU7"/>
    <mergeCell ref="BH12:BN12"/>
    <mergeCell ref="BA12:BG12"/>
    <mergeCell ref="AT7:AZ7"/>
    <mergeCell ref="AT10:AY10"/>
    <mergeCell ref="BH9:BM9"/>
    <mergeCell ref="BH8:BM8"/>
    <mergeCell ref="BO8:BT8"/>
    <mergeCell ref="BP46:BV47"/>
    <mergeCell ref="BB46:BH47"/>
    <mergeCell ref="AM11:AR11"/>
    <mergeCell ref="N13:T13"/>
    <mergeCell ref="Q22:S22"/>
    <mergeCell ref="I20:P20"/>
    <mergeCell ref="AG22:AL22"/>
    <mergeCell ref="AG21:AL21"/>
    <mergeCell ref="U18:Z19"/>
    <mergeCell ref="U20:Z20"/>
    <mergeCell ref="U21:Z21"/>
    <mergeCell ref="U22:Z22"/>
    <mergeCell ref="B41:H41"/>
    <mergeCell ref="I41:P41"/>
    <mergeCell ref="BB41:BG41"/>
    <mergeCell ref="I38:P39"/>
    <mergeCell ref="AA38:AF39"/>
    <mergeCell ref="BB38:BH39"/>
    <mergeCell ref="BI30:BN30"/>
    <mergeCell ref="U38:Z39"/>
    <mergeCell ref="U40:Z40"/>
    <mergeCell ref="B30:H30"/>
    <mergeCell ref="I30:P30"/>
    <mergeCell ref="AG38:AM39"/>
    <mergeCell ref="Q38:T39"/>
    <mergeCell ref="AN38:AT39"/>
    <mergeCell ref="AU38:BA39"/>
    <mergeCell ref="AG31:AL31"/>
    <mergeCell ref="B31:H31"/>
    <mergeCell ref="I31:P31"/>
    <mergeCell ref="B38:H39"/>
    <mergeCell ref="B40:H40"/>
    <mergeCell ref="I40:P40"/>
    <mergeCell ref="I10:P10"/>
    <mergeCell ref="B20:H20"/>
    <mergeCell ref="AA29:AF29"/>
    <mergeCell ref="AG29:AL29"/>
    <mergeCell ref="AN29:AS29"/>
    <mergeCell ref="AM12:AR12"/>
    <mergeCell ref="I12:P12"/>
    <mergeCell ref="B12:H12"/>
    <mergeCell ref="B23:H23"/>
    <mergeCell ref="I23:P23"/>
    <mergeCell ref="B26:H27"/>
    <mergeCell ref="I26:P27"/>
    <mergeCell ref="B18:H19"/>
    <mergeCell ref="I18:P19"/>
    <mergeCell ref="B11:H11"/>
    <mergeCell ref="Q21:S21"/>
    <mergeCell ref="AN21:AS21"/>
    <mergeCell ref="B22:H22"/>
    <mergeCell ref="I22:P22"/>
    <mergeCell ref="B21:H21"/>
    <mergeCell ref="I21:P21"/>
    <mergeCell ref="B29:H29"/>
    <mergeCell ref="I29:P29"/>
    <mergeCell ref="Q29:S29"/>
    <mergeCell ref="BA7:BG7"/>
    <mergeCell ref="AF8:AK8"/>
    <mergeCell ref="AM7:AS7"/>
    <mergeCell ref="AM8:AR8"/>
    <mergeCell ref="BA8:BF8"/>
    <mergeCell ref="AT8:AY8"/>
    <mergeCell ref="Y10:AD10"/>
    <mergeCell ref="AF12:AK12"/>
    <mergeCell ref="Q10:T10"/>
    <mergeCell ref="U10:W10"/>
    <mergeCell ref="Q12:T12"/>
    <mergeCell ref="Y12:AD12"/>
    <mergeCell ref="Y11:AD11"/>
    <mergeCell ref="AF11:AK11"/>
    <mergeCell ref="Q11:T11"/>
    <mergeCell ref="AT11:AY11"/>
    <mergeCell ref="AF10:AK10"/>
    <mergeCell ref="AT9:AY9"/>
    <mergeCell ref="AT12:AY12"/>
    <mergeCell ref="U11:W11"/>
    <mergeCell ref="U12:W12"/>
    <mergeCell ref="Q9:T9"/>
    <mergeCell ref="U9:W9"/>
    <mergeCell ref="Q7:T7"/>
    <mergeCell ref="B8:H8"/>
    <mergeCell ref="I8:P8"/>
    <mergeCell ref="U8:W8"/>
    <mergeCell ref="Y8:AD8"/>
    <mergeCell ref="B7:H7"/>
    <mergeCell ref="I7:P7"/>
    <mergeCell ref="Y7:AE7"/>
    <mergeCell ref="AN20:AS20"/>
    <mergeCell ref="AM9:AR9"/>
    <mergeCell ref="AM10:AR10"/>
    <mergeCell ref="AF9:AK9"/>
    <mergeCell ref="Y9:AD9"/>
    <mergeCell ref="U7:X7"/>
    <mergeCell ref="AF7:AL7"/>
    <mergeCell ref="U13:X13"/>
    <mergeCell ref="AA20:AF20"/>
    <mergeCell ref="AG20:AL20"/>
    <mergeCell ref="Q20:S20"/>
    <mergeCell ref="Q18:T19"/>
    <mergeCell ref="B9:H9"/>
    <mergeCell ref="I9:P9"/>
    <mergeCell ref="I11:P11"/>
    <mergeCell ref="B10:H10"/>
    <mergeCell ref="AG18:AM19"/>
    <mergeCell ref="Q8:T8"/>
    <mergeCell ref="AA21:AF21"/>
    <mergeCell ref="AA22:AF22"/>
    <mergeCell ref="BB40:BG40"/>
    <mergeCell ref="BB43:BG43"/>
    <mergeCell ref="BI28:BN28"/>
    <mergeCell ref="BI31:BO31"/>
    <mergeCell ref="BI43:BO43"/>
    <mergeCell ref="BW42:CB42"/>
    <mergeCell ref="AU43:AZ43"/>
    <mergeCell ref="AA42:AF42"/>
    <mergeCell ref="AG42:AL42"/>
    <mergeCell ref="AN42:AS42"/>
    <mergeCell ref="AU18:BA19"/>
    <mergeCell ref="BB18:BH19"/>
    <mergeCell ref="BW18:CC19"/>
    <mergeCell ref="BO9:BT9"/>
    <mergeCell ref="CC8:CH8"/>
    <mergeCell ref="BV8:CA8"/>
    <mergeCell ref="BO10:BT10"/>
    <mergeCell ref="BV11:CA11"/>
    <mergeCell ref="CD43:CI43"/>
    <mergeCell ref="BV9:CA9"/>
    <mergeCell ref="BV10:CA10"/>
    <mergeCell ref="BW51:CB51"/>
    <mergeCell ref="AG26:AM27"/>
    <mergeCell ref="AG41:AL41"/>
    <mergeCell ref="AN41:AS41"/>
    <mergeCell ref="BW41:CB41"/>
    <mergeCell ref="AG48:AL48"/>
    <mergeCell ref="AN48:AS48"/>
    <mergeCell ref="BI48:BN48"/>
    <mergeCell ref="BP48:BU48"/>
    <mergeCell ref="AG49:AL49"/>
    <mergeCell ref="AG50:AL50"/>
    <mergeCell ref="AN50:AS50"/>
    <mergeCell ref="BB48:BG48"/>
    <mergeCell ref="AU49:AZ49"/>
    <mergeCell ref="BB49:BG49"/>
    <mergeCell ref="AU50:AZ50"/>
    <mergeCell ref="BI49:BN49"/>
    <mergeCell ref="BB50:BG50"/>
    <mergeCell ref="AU51:AZ51"/>
    <mergeCell ref="BB51:BG51"/>
    <mergeCell ref="AU46:BA47"/>
    <mergeCell ref="CD51:CI51"/>
    <mergeCell ref="BB21:BG21"/>
    <mergeCell ref="BB22:BG22"/>
    <mergeCell ref="BB23:BG23"/>
    <mergeCell ref="AU26:BA27"/>
    <mergeCell ref="BI23:BO23"/>
    <mergeCell ref="AN22:AS22"/>
    <mergeCell ref="BP49:BU49"/>
    <mergeCell ref="BW49:CB49"/>
    <mergeCell ref="BI51:BO51"/>
    <mergeCell ref="BP51:BU51"/>
    <mergeCell ref="BP50:BU50"/>
    <mergeCell ref="AN28:AS28"/>
    <mergeCell ref="BI29:BN29"/>
    <mergeCell ref="BP29:BU29"/>
    <mergeCell ref="BB29:BG29"/>
    <mergeCell ref="AU30:AZ30"/>
    <mergeCell ref="BB30:BG30"/>
    <mergeCell ref="BW50:CB50"/>
    <mergeCell ref="BW46:CC47"/>
    <mergeCell ref="BW48:CB48"/>
    <mergeCell ref="AU28:AZ28"/>
    <mergeCell ref="BI46:BO47"/>
    <mergeCell ref="AU40:AZ40"/>
    <mergeCell ref="AJ64:AW64"/>
    <mergeCell ref="AJ68:AW68"/>
    <mergeCell ref="AJ65:AW65"/>
    <mergeCell ref="AJ66:AW66"/>
    <mergeCell ref="AJ67:AW67"/>
    <mergeCell ref="AA26:AF27"/>
    <mergeCell ref="Q23:T23"/>
    <mergeCell ref="AA28:AF28"/>
    <mergeCell ref="Q26:T27"/>
    <mergeCell ref="Q28:S28"/>
    <mergeCell ref="AA23:AF23"/>
    <mergeCell ref="AG23:AL23"/>
    <mergeCell ref="AN23:AS23"/>
    <mergeCell ref="AN26:AT27"/>
    <mergeCell ref="AA48:AF48"/>
    <mergeCell ref="AU48:AZ48"/>
    <mergeCell ref="AA46:AF47"/>
    <mergeCell ref="AG46:AM47"/>
    <mergeCell ref="AN46:AT47"/>
    <mergeCell ref="AA43:AF43"/>
    <mergeCell ref="Q43:T43"/>
    <mergeCell ref="AN43:AS43"/>
    <mergeCell ref="AG30:AL30"/>
    <mergeCell ref="AJ63:AW63"/>
  </mergeCells>
  <phoneticPr fontId="1"/>
  <dataValidations count="6">
    <dataValidation type="list" allowBlank="1" showInputMessage="1" showErrorMessage="1" sqref="Q8:T11" xr:uid="{375887B2-FB27-41BE-AFB9-42D1B6C1839B}">
      <formula1>"情報端末,通信環境,情報端末及び通信環境"</formula1>
    </dataValidation>
    <dataValidation type="list" allowBlank="1" showInputMessage="1" showErrorMessage="1" sqref="AR60:AW61" xr:uid="{C1220CCD-67A2-4C93-B8F8-8CDA7C278F46}">
      <formula1>"はい"</formula1>
    </dataValidation>
    <dataValidation type="list" allowBlank="1" showInputMessage="1" showErrorMessage="1" sqref="B20:H22 B28:H30" xr:uid="{DE59BF1C-94D6-4EE9-8238-9EC6D92305BA}">
      <formula1>"介護業務支援（介護ソフト）"</formula1>
    </dataValidation>
    <dataValidation type="list" allowBlank="1" showInputMessage="1" showErrorMessage="1" sqref="B40:H42 B48:H50" xr:uid="{8D1FDAE5-2A84-4F00-8423-7F77531A2C4E}">
      <formula1>"その他（バックオフィスソフト）"</formula1>
    </dataValidation>
    <dataValidation type="list" allowBlank="1" showInputMessage="1" showErrorMessage="1" sqref="AA20:AF22 AA28:AF30 AA40:AF42 AA48:AF50" xr:uid="{9D425AAC-295D-484D-92E2-559714F87F70}">
      <formula1>"連携する,－"</formula1>
    </dataValidation>
    <dataValidation type="list" allowBlank="1" showInputMessage="1" showErrorMessage="1" sqref="U20:U22 U28:U30" xr:uid="{3FDFF891-E7F7-4C69-9CDE-2D7C347AC743}">
      <formula1>"実施する,－"</formula1>
    </dataValidation>
  </dataValidations>
  <pageMargins left="0.31496062992125984" right="0.31496062992125984" top="0.55118110236220474" bottom="0.15748031496062992" header="0.31496062992125984" footer="0.31496062992125984"/>
  <pageSetup paperSize="9" scale="60" fitToHeight="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D037262-E63D-49D8-A0CD-2CEC28FAFF52}">
          <x14:formula1>
            <xm:f>'データ（編集しない！）'!$A$17:$A$27</xm:f>
          </x14:formula1>
          <xm:sqref>B8:H11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E4F44-C1D0-4F97-8F7E-3C7DD7DBC1F3}">
  <dimension ref="A1:Q4"/>
  <sheetViews>
    <sheetView workbookViewId="0">
      <selection activeCell="S7" sqref="S7"/>
    </sheetView>
  </sheetViews>
  <sheetFormatPr defaultRowHeight="13"/>
  <cols>
    <col min="1" max="17" width="10.6328125" customWidth="1"/>
  </cols>
  <sheetData>
    <row r="1" spans="1:17">
      <c r="A1" s="88" t="s">
        <v>341</v>
      </c>
      <c r="B1" s="89"/>
      <c r="C1" s="89"/>
      <c r="D1" s="89"/>
      <c r="E1" s="89"/>
      <c r="F1" s="89"/>
      <c r="G1" s="89"/>
      <c r="H1" s="89"/>
      <c r="I1" s="89"/>
      <c r="J1" s="89"/>
      <c r="K1" s="89"/>
      <c r="L1" s="89"/>
      <c r="M1" s="89"/>
      <c r="N1" s="89"/>
      <c r="O1" s="89"/>
      <c r="P1" s="89"/>
      <c r="Q1" s="89"/>
    </row>
    <row r="2" spans="1:17">
      <c r="A2" s="88" t="s">
        <v>342</v>
      </c>
      <c r="B2" s="89"/>
      <c r="C2" s="90"/>
      <c r="D2" s="88" t="s">
        <v>343</v>
      </c>
      <c r="E2" s="89"/>
      <c r="F2" s="89"/>
      <c r="G2" s="89"/>
      <c r="H2" s="89"/>
      <c r="I2" s="89"/>
      <c r="J2" s="89"/>
      <c r="K2" s="89"/>
      <c r="L2" s="89"/>
      <c r="M2" s="89"/>
      <c r="N2" s="91"/>
      <c r="O2" s="91"/>
      <c r="P2" s="91"/>
      <c r="Q2" s="91"/>
    </row>
    <row r="3" spans="1:17" ht="26">
      <c r="A3" s="92" t="s">
        <v>344</v>
      </c>
      <c r="B3" s="92" t="s">
        <v>9</v>
      </c>
      <c r="C3" s="92" t="s">
        <v>345</v>
      </c>
      <c r="D3" s="92" t="s">
        <v>346</v>
      </c>
      <c r="E3" s="93" t="s">
        <v>347</v>
      </c>
      <c r="F3" s="92" t="s">
        <v>348</v>
      </c>
      <c r="G3" s="92" t="s">
        <v>9</v>
      </c>
      <c r="H3" s="92" t="s">
        <v>349</v>
      </c>
      <c r="I3" s="92" t="s">
        <v>345</v>
      </c>
      <c r="J3" s="94" t="s">
        <v>15</v>
      </c>
      <c r="K3" s="93" t="s">
        <v>16</v>
      </c>
      <c r="L3" s="93" t="s">
        <v>350</v>
      </c>
      <c r="M3" s="93" t="s">
        <v>17</v>
      </c>
      <c r="N3" s="95" t="s">
        <v>351</v>
      </c>
      <c r="O3" s="96" t="s">
        <v>352</v>
      </c>
      <c r="P3" s="96" t="s">
        <v>353</v>
      </c>
      <c r="Q3" s="96" t="s">
        <v>354</v>
      </c>
    </row>
    <row r="4" spans="1:17" s="99" customFormat="1">
      <c r="A4" s="97">
        <f>'【１】　基本事項'!E5</f>
        <v>0</v>
      </c>
      <c r="B4" s="97">
        <f>'【１】　基本事項'!F6</f>
        <v>0</v>
      </c>
      <c r="C4" s="97">
        <f>'【１】　基本事項'!H6</f>
        <v>0</v>
      </c>
      <c r="D4" s="97">
        <f>'【１】　基本事項'!E7</f>
        <v>0</v>
      </c>
      <c r="E4" s="98">
        <f>'【１】　基本事項'!J7</f>
        <v>0</v>
      </c>
      <c r="F4" s="97">
        <f>'【１】　基本事項'!E8</f>
        <v>0</v>
      </c>
      <c r="G4" s="97">
        <f>'【１】　基本事項'!F9</f>
        <v>0</v>
      </c>
      <c r="H4" s="97">
        <f>'【１】　基本事項'!H9</f>
        <v>0</v>
      </c>
      <c r="I4" s="97">
        <f>'【１】　基本事項'!G10</f>
        <v>0</v>
      </c>
      <c r="J4" s="97">
        <f>'【１】　基本事項'!E11</f>
        <v>0</v>
      </c>
      <c r="K4" s="97">
        <f>'【１】　基本事項'!G11</f>
        <v>0</v>
      </c>
      <c r="L4" s="97">
        <f>'【１】　基本事項'!J11</f>
        <v>0</v>
      </c>
      <c r="M4" s="97">
        <f>'【１】　基本事項'!E12</f>
        <v>0</v>
      </c>
      <c r="N4" s="97">
        <f>'【１】　基本事項'!J12</f>
        <v>0</v>
      </c>
      <c r="O4" s="97">
        <f>'【１】　基本事項'!E13</f>
        <v>0</v>
      </c>
      <c r="P4" s="97">
        <f>'【１】　基本事項'!H13</f>
        <v>0</v>
      </c>
      <c r="Q4" s="97">
        <f>'【１】　基本事項'!J13</f>
        <v>0</v>
      </c>
    </row>
  </sheetData>
  <phoneticPr fontId="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C28BE4-91B7-4DD5-B037-2D69C8F0EA81}">
  <dimension ref="A1:E118"/>
  <sheetViews>
    <sheetView workbookViewId="0">
      <selection activeCell="D26" sqref="D26"/>
    </sheetView>
  </sheetViews>
  <sheetFormatPr defaultRowHeight="18"/>
  <cols>
    <col min="1" max="1" width="37.26953125" customWidth="1"/>
    <col min="2" max="2" width="23.6328125" customWidth="1"/>
    <col min="3" max="3" width="79.54296875" style="10" customWidth="1"/>
    <col min="4" max="4" width="94.36328125" style="10" customWidth="1"/>
  </cols>
  <sheetData>
    <row r="1" spans="1:5" ht="13">
      <c r="C1" s="9" t="s">
        <v>12</v>
      </c>
      <c r="D1" s="9" t="s">
        <v>181</v>
      </c>
      <c r="E1" t="s">
        <v>178</v>
      </c>
    </row>
    <row r="2" spans="1:5" ht="13">
      <c r="A2" t="s">
        <v>268</v>
      </c>
      <c r="B2" t="s">
        <v>44</v>
      </c>
      <c r="C2" s="9" t="s">
        <v>61</v>
      </c>
      <c r="D2" s="9" t="s">
        <v>182</v>
      </c>
      <c r="E2" t="s">
        <v>179</v>
      </c>
    </row>
    <row r="3" spans="1:5" ht="13">
      <c r="A3" t="s">
        <v>269</v>
      </c>
      <c r="B3" t="s">
        <v>45</v>
      </c>
      <c r="C3" s="9" t="s">
        <v>62</v>
      </c>
      <c r="D3" s="9" t="s">
        <v>183</v>
      </c>
      <c r="E3" t="s">
        <v>180</v>
      </c>
    </row>
    <row r="4" spans="1:5" ht="13">
      <c r="A4" t="s">
        <v>270</v>
      </c>
      <c r="B4" t="s">
        <v>46</v>
      </c>
      <c r="C4" s="9" t="s">
        <v>63</v>
      </c>
      <c r="D4" s="9" t="s">
        <v>184</v>
      </c>
      <c r="E4" t="s">
        <v>339</v>
      </c>
    </row>
    <row r="5" spans="1:5" ht="13">
      <c r="A5" t="s">
        <v>271</v>
      </c>
      <c r="B5" t="s">
        <v>47</v>
      </c>
      <c r="C5" s="9" t="s">
        <v>64</v>
      </c>
      <c r="D5" s="9"/>
    </row>
    <row r="6" spans="1:5" ht="13">
      <c r="A6" t="s">
        <v>272</v>
      </c>
      <c r="B6" t="s">
        <v>48</v>
      </c>
      <c r="C6" s="9" t="s">
        <v>65</v>
      </c>
      <c r="D6" s="9"/>
    </row>
    <row r="7" spans="1:5" ht="13">
      <c r="A7" t="s">
        <v>273</v>
      </c>
      <c r="C7" s="9" t="s">
        <v>66</v>
      </c>
      <c r="D7" s="9"/>
    </row>
    <row r="8" spans="1:5" ht="13">
      <c r="A8" t="s">
        <v>274</v>
      </c>
      <c r="C8" s="9" t="s">
        <v>67</v>
      </c>
      <c r="D8" s="9"/>
    </row>
    <row r="9" spans="1:5" ht="13">
      <c r="A9" t="s">
        <v>275</v>
      </c>
      <c r="C9" s="9" t="s">
        <v>68</v>
      </c>
      <c r="D9" s="9"/>
    </row>
    <row r="10" spans="1:5" ht="13">
      <c r="A10" t="s">
        <v>276</v>
      </c>
      <c r="C10" s="9" t="s">
        <v>69</v>
      </c>
      <c r="D10" s="9"/>
    </row>
    <row r="11" spans="1:5" ht="13">
      <c r="A11" t="s">
        <v>277</v>
      </c>
      <c r="C11" s="9" t="s">
        <v>70</v>
      </c>
      <c r="D11" s="9"/>
    </row>
    <row r="12" spans="1:5" ht="13">
      <c r="A12" t="s">
        <v>278</v>
      </c>
      <c r="C12" s="9" t="s">
        <v>71</v>
      </c>
      <c r="D12" s="9"/>
    </row>
    <row r="13" spans="1:5" ht="13">
      <c r="A13" t="s">
        <v>279</v>
      </c>
      <c r="C13" s="9" t="s">
        <v>72</v>
      </c>
      <c r="D13" s="9"/>
    </row>
    <row r="14" spans="1:5" ht="13">
      <c r="A14" t="s">
        <v>280</v>
      </c>
      <c r="C14" s="9" t="s">
        <v>73</v>
      </c>
      <c r="D14" s="9"/>
    </row>
    <row r="15" spans="1:5" ht="13">
      <c r="C15" s="9" t="s">
        <v>74</v>
      </c>
      <c r="D15" s="9"/>
    </row>
    <row r="16" spans="1:5" ht="13">
      <c r="C16" s="9" t="s">
        <v>75</v>
      </c>
      <c r="D16" s="9"/>
    </row>
    <row r="17" spans="1:4" ht="13">
      <c r="A17" t="s">
        <v>268</v>
      </c>
      <c r="C17" s="9" t="s">
        <v>76</v>
      </c>
      <c r="D17" s="9"/>
    </row>
    <row r="18" spans="1:4" ht="13">
      <c r="A18" t="s">
        <v>269</v>
      </c>
      <c r="C18" s="9" t="s">
        <v>77</v>
      </c>
      <c r="D18" s="9"/>
    </row>
    <row r="19" spans="1:4" ht="13">
      <c r="A19" t="s">
        <v>270</v>
      </c>
      <c r="C19" s="9" t="s">
        <v>78</v>
      </c>
      <c r="D19" s="9"/>
    </row>
    <row r="20" spans="1:4" ht="13">
      <c r="A20" t="s">
        <v>271</v>
      </c>
      <c r="C20" s="9" t="s">
        <v>79</v>
      </c>
      <c r="D20" s="9"/>
    </row>
    <row r="21" spans="1:4" ht="13">
      <c r="A21" t="s">
        <v>272</v>
      </c>
      <c r="C21" s="9" t="s">
        <v>80</v>
      </c>
      <c r="D21" s="9"/>
    </row>
    <row r="22" spans="1:4" ht="13">
      <c r="A22" t="s">
        <v>274</v>
      </c>
      <c r="C22" s="9" t="s">
        <v>81</v>
      </c>
      <c r="D22" s="9"/>
    </row>
    <row r="23" spans="1:4" ht="13">
      <c r="A23" t="s">
        <v>275</v>
      </c>
      <c r="C23" s="9" t="s">
        <v>82</v>
      </c>
      <c r="D23" s="9"/>
    </row>
    <row r="24" spans="1:4" ht="13">
      <c r="A24" t="s">
        <v>276</v>
      </c>
      <c r="C24" s="9" t="s">
        <v>83</v>
      </c>
      <c r="D24" s="9"/>
    </row>
    <row r="25" spans="1:4" ht="13">
      <c r="A25" t="s">
        <v>277</v>
      </c>
      <c r="C25" s="9" t="s">
        <v>84</v>
      </c>
      <c r="D25" s="9"/>
    </row>
    <row r="26" spans="1:4" ht="13">
      <c r="A26" t="s">
        <v>278</v>
      </c>
      <c r="C26" s="9" t="s">
        <v>85</v>
      </c>
      <c r="D26" s="9"/>
    </row>
    <row r="27" spans="1:4" ht="13">
      <c r="A27" t="s">
        <v>280</v>
      </c>
      <c r="C27" s="9" t="s">
        <v>86</v>
      </c>
      <c r="D27" s="9"/>
    </row>
    <row r="28" spans="1:4" ht="13">
      <c r="C28" s="9" t="s">
        <v>87</v>
      </c>
      <c r="D28" s="9"/>
    </row>
    <row r="29" spans="1:4" ht="13">
      <c r="C29" s="9" t="s">
        <v>88</v>
      </c>
      <c r="D29" s="9"/>
    </row>
    <row r="30" spans="1:4" ht="13">
      <c r="A30" t="s">
        <v>273</v>
      </c>
      <c r="C30" s="9" t="s">
        <v>89</v>
      </c>
      <c r="D30" s="9"/>
    </row>
    <row r="31" spans="1:4" ht="13">
      <c r="A31" t="s">
        <v>279</v>
      </c>
      <c r="C31" s="9" t="s">
        <v>90</v>
      </c>
      <c r="D31" s="9"/>
    </row>
    <row r="32" spans="1:4" ht="13">
      <c r="C32" s="9" t="s">
        <v>91</v>
      </c>
      <c r="D32" s="9"/>
    </row>
    <row r="33" spans="1:4" ht="13">
      <c r="C33" s="9" t="s">
        <v>92</v>
      </c>
      <c r="D33" s="9"/>
    </row>
    <row r="34" spans="1:4" ht="13">
      <c r="C34" s="9" t="s">
        <v>93</v>
      </c>
      <c r="D34" s="9"/>
    </row>
    <row r="35" spans="1:4" ht="13">
      <c r="A35" s="13" t="s">
        <v>187</v>
      </c>
      <c r="C35" s="9" t="s">
        <v>94</v>
      </c>
      <c r="D35" s="9"/>
    </row>
    <row r="36" spans="1:4" ht="13">
      <c r="A36" s="13" t="s">
        <v>188</v>
      </c>
      <c r="C36" s="9" t="s">
        <v>95</v>
      </c>
      <c r="D36" s="9"/>
    </row>
    <row r="37" spans="1:4" ht="13">
      <c r="A37" s="13" t="s">
        <v>189</v>
      </c>
      <c r="C37" s="9" t="s">
        <v>96</v>
      </c>
      <c r="D37" s="9"/>
    </row>
    <row r="38" spans="1:4" ht="13">
      <c r="A38" s="13" t="s">
        <v>197</v>
      </c>
      <c r="C38" s="9" t="s">
        <v>97</v>
      </c>
      <c r="D38" s="9"/>
    </row>
    <row r="39" spans="1:4" ht="13">
      <c r="C39" s="9" t="s">
        <v>98</v>
      </c>
      <c r="D39" s="9"/>
    </row>
    <row r="40" spans="1:4" ht="13">
      <c r="C40" s="9" t="s">
        <v>99</v>
      </c>
      <c r="D40" s="9"/>
    </row>
    <row r="41" spans="1:4" ht="13">
      <c r="A41" s="13"/>
      <c r="C41" s="9" t="s">
        <v>100</v>
      </c>
      <c r="D41" s="9"/>
    </row>
    <row r="42" spans="1:4" ht="13">
      <c r="C42" s="9" t="s">
        <v>101</v>
      </c>
      <c r="D42" s="9"/>
    </row>
    <row r="43" spans="1:4" ht="13">
      <c r="C43" s="9" t="s">
        <v>102</v>
      </c>
      <c r="D43" s="9"/>
    </row>
    <row r="44" spans="1:4" ht="13">
      <c r="C44" s="9" t="s">
        <v>103</v>
      </c>
      <c r="D44" s="9"/>
    </row>
    <row r="45" spans="1:4" ht="13">
      <c r="C45" s="9" t="s">
        <v>104</v>
      </c>
      <c r="D45" s="9"/>
    </row>
    <row r="46" spans="1:4" ht="13">
      <c r="C46" s="9" t="s">
        <v>105</v>
      </c>
      <c r="D46" s="9"/>
    </row>
    <row r="47" spans="1:4" ht="13">
      <c r="C47" s="9" t="s">
        <v>106</v>
      </c>
      <c r="D47" s="9"/>
    </row>
    <row r="48" spans="1:4" ht="13">
      <c r="C48" s="9" t="s">
        <v>107</v>
      </c>
      <c r="D48" s="9"/>
    </row>
    <row r="49" spans="3:4" ht="13">
      <c r="C49" s="9" t="s">
        <v>108</v>
      </c>
      <c r="D49" s="9"/>
    </row>
    <row r="50" spans="3:4" ht="13">
      <c r="C50" s="9" t="s">
        <v>109</v>
      </c>
      <c r="D50" s="9"/>
    </row>
    <row r="51" spans="3:4" ht="13">
      <c r="C51" s="9" t="s">
        <v>110</v>
      </c>
      <c r="D51" s="9"/>
    </row>
    <row r="52" spans="3:4" ht="13">
      <c r="C52" s="9" t="s">
        <v>111</v>
      </c>
      <c r="D52" s="9"/>
    </row>
    <row r="53" spans="3:4" ht="13">
      <c r="C53" s="9" t="s">
        <v>112</v>
      </c>
      <c r="D53" s="9"/>
    </row>
    <row r="54" spans="3:4" ht="13">
      <c r="C54" s="9" t="s">
        <v>113</v>
      </c>
      <c r="D54" s="9"/>
    </row>
    <row r="55" spans="3:4" ht="13">
      <c r="C55" s="9" t="s">
        <v>114</v>
      </c>
      <c r="D55" s="9"/>
    </row>
    <row r="56" spans="3:4" ht="13">
      <c r="C56" s="9" t="s">
        <v>115</v>
      </c>
      <c r="D56" s="9"/>
    </row>
    <row r="57" spans="3:4" ht="13">
      <c r="C57" s="9" t="s">
        <v>116</v>
      </c>
      <c r="D57" s="9"/>
    </row>
    <row r="58" spans="3:4" ht="13">
      <c r="C58" s="9" t="s">
        <v>117</v>
      </c>
      <c r="D58" s="9"/>
    </row>
    <row r="59" spans="3:4" ht="13">
      <c r="C59" s="9" t="s">
        <v>118</v>
      </c>
      <c r="D59" s="9"/>
    </row>
    <row r="60" spans="3:4" ht="13">
      <c r="C60" s="9" t="s">
        <v>119</v>
      </c>
      <c r="D60" s="9"/>
    </row>
    <row r="61" spans="3:4" ht="13">
      <c r="C61" s="9" t="s">
        <v>120</v>
      </c>
      <c r="D61" s="9"/>
    </row>
    <row r="62" spans="3:4" ht="13">
      <c r="C62" s="9" t="s">
        <v>121</v>
      </c>
      <c r="D62" s="9"/>
    </row>
    <row r="63" spans="3:4" ht="13">
      <c r="C63" s="9" t="s">
        <v>122</v>
      </c>
      <c r="D63" s="9"/>
    </row>
    <row r="64" spans="3:4" ht="13">
      <c r="C64" s="9" t="s">
        <v>123</v>
      </c>
      <c r="D64" s="9"/>
    </row>
    <row r="65" spans="3:4" ht="13">
      <c r="C65" s="9" t="s">
        <v>124</v>
      </c>
      <c r="D65" s="9"/>
    </row>
    <row r="66" spans="3:4" ht="13">
      <c r="C66" s="9" t="s">
        <v>125</v>
      </c>
      <c r="D66" s="9"/>
    </row>
    <row r="67" spans="3:4" ht="13">
      <c r="C67" s="9" t="s">
        <v>126</v>
      </c>
      <c r="D67" s="9"/>
    </row>
    <row r="68" spans="3:4" ht="13">
      <c r="C68" s="9"/>
      <c r="D68" s="9"/>
    </row>
    <row r="69" spans="3:4" ht="13">
      <c r="C69" s="9"/>
      <c r="D69" s="9"/>
    </row>
    <row r="70" spans="3:4" ht="13">
      <c r="C70" s="9"/>
      <c r="D70" s="9"/>
    </row>
    <row r="73" spans="3:4" ht="13">
      <c r="C73" s="9" t="s">
        <v>127</v>
      </c>
      <c r="D73" s="9"/>
    </row>
    <row r="74" spans="3:4" ht="13">
      <c r="C74" s="11" t="s">
        <v>128</v>
      </c>
      <c r="D74" s="11"/>
    </row>
    <row r="75" spans="3:4" ht="13">
      <c r="C75" s="11" t="s">
        <v>129</v>
      </c>
      <c r="D75" s="11"/>
    </row>
    <row r="76" spans="3:4" ht="13">
      <c r="C76" s="11" t="s">
        <v>130</v>
      </c>
      <c r="D76" s="11"/>
    </row>
    <row r="77" spans="3:4" ht="13">
      <c r="C77" s="11" t="s">
        <v>131</v>
      </c>
      <c r="D77" s="11"/>
    </row>
    <row r="78" spans="3:4" ht="13">
      <c r="C78" s="11" t="s">
        <v>132</v>
      </c>
      <c r="D78" s="11"/>
    </row>
    <row r="79" spans="3:4" ht="13">
      <c r="C79" s="11" t="s">
        <v>133</v>
      </c>
      <c r="D79" s="11"/>
    </row>
    <row r="80" spans="3:4" ht="13">
      <c r="C80" s="11" t="s">
        <v>134</v>
      </c>
      <c r="D80" s="11"/>
    </row>
    <row r="81" spans="3:4" ht="13">
      <c r="C81" s="11" t="s">
        <v>135</v>
      </c>
      <c r="D81" s="11"/>
    </row>
    <row r="82" spans="3:4" ht="13">
      <c r="C82" s="11" t="s">
        <v>136</v>
      </c>
      <c r="D82" s="11"/>
    </row>
    <row r="83" spans="3:4" ht="13">
      <c r="C83" s="11" t="s">
        <v>137</v>
      </c>
      <c r="D83" s="11"/>
    </row>
    <row r="84" spans="3:4" ht="13">
      <c r="C84" s="11" t="s">
        <v>138</v>
      </c>
      <c r="D84" s="11"/>
    </row>
    <row r="85" spans="3:4" ht="13">
      <c r="C85" s="11" t="s">
        <v>139</v>
      </c>
      <c r="D85" s="11"/>
    </row>
    <row r="86" spans="3:4" ht="13">
      <c r="C86" s="11" t="s">
        <v>140</v>
      </c>
      <c r="D86" s="11"/>
    </row>
    <row r="87" spans="3:4" ht="13">
      <c r="C87" s="11" t="s">
        <v>141</v>
      </c>
      <c r="D87" s="11"/>
    </row>
    <row r="88" spans="3:4" ht="13">
      <c r="C88" s="11" t="s">
        <v>142</v>
      </c>
      <c r="D88" s="11"/>
    </row>
    <row r="89" spans="3:4" ht="13">
      <c r="C89" s="11" t="s">
        <v>143</v>
      </c>
      <c r="D89" s="11"/>
    </row>
    <row r="90" spans="3:4" ht="13">
      <c r="C90" s="11" t="s">
        <v>144</v>
      </c>
      <c r="D90" s="11"/>
    </row>
    <row r="91" spans="3:4" ht="13">
      <c r="C91" s="11" t="s">
        <v>145</v>
      </c>
      <c r="D91" s="11"/>
    </row>
    <row r="92" spans="3:4" ht="13">
      <c r="C92" s="11" t="s">
        <v>146</v>
      </c>
      <c r="D92" s="11"/>
    </row>
    <row r="93" spans="3:4" ht="13">
      <c r="C93" s="11" t="s">
        <v>147</v>
      </c>
      <c r="D93" s="11"/>
    </row>
    <row r="94" spans="3:4" ht="13">
      <c r="C94" s="11" t="s">
        <v>148</v>
      </c>
      <c r="D94" s="11"/>
    </row>
    <row r="95" spans="3:4" ht="13">
      <c r="C95" s="11" t="s">
        <v>149</v>
      </c>
      <c r="D95" s="11"/>
    </row>
    <row r="96" spans="3:4" ht="13">
      <c r="C96" s="11" t="s">
        <v>150</v>
      </c>
      <c r="D96" s="11"/>
    </row>
    <row r="97" spans="3:4" ht="13">
      <c r="C97" s="11" t="s">
        <v>151</v>
      </c>
      <c r="D97" s="11"/>
    </row>
    <row r="98" spans="3:4" ht="13">
      <c r="C98" s="11" t="s">
        <v>152</v>
      </c>
      <c r="D98" s="11"/>
    </row>
    <row r="99" spans="3:4" ht="13">
      <c r="C99" s="11" t="s">
        <v>153</v>
      </c>
      <c r="D99" s="11"/>
    </row>
    <row r="100" spans="3:4" ht="13">
      <c r="C100" s="11" t="s">
        <v>154</v>
      </c>
      <c r="D100" s="11"/>
    </row>
    <row r="101" spans="3:4" ht="13">
      <c r="C101" s="11" t="s">
        <v>155</v>
      </c>
      <c r="D101" s="11"/>
    </row>
    <row r="102" spans="3:4" ht="13">
      <c r="C102" s="11" t="s">
        <v>156</v>
      </c>
      <c r="D102" s="11"/>
    </row>
    <row r="103" spans="3:4" ht="13">
      <c r="C103" s="11" t="s">
        <v>157</v>
      </c>
      <c r="D103" s="11"/>
    </row>
    <row r="104" spans="3:4" ht="13">
      <c r="C104" s="11" t="s">
        <v>158</v>
      </c>
      <c r="D104" s="11"/>
    </row>
    <row r="105" spans="3:4" ht="13">
      <c r="C105" s="11" t="s">
        <v>159</v>
      </c>
      <c r="D105" s="11"/>
    </row>
    <row r="106" spans="3:4" ht="13">
      <c r="C106" s="11" t="s">
        <v>160</v>
      </c>
      <c r="D106" s="11"/>
    </row>
    <row r="107" spans="3:4" ht="13">
      <c r="C107" s="11" t="s">
        <v>161</v>
      </c>
      <c r="D107" s="11"/>
    </row>
    <row r="108" spans="3:4" ht="13">
      <c r="C108" s="11" t="s">
        <v>162</v>
      </c>
      <c r="D108" s="11"/>
    </row>
    <row r="109" spans="3:4" ht="13">
      <c r="C109" s="11" t="s">
        <v>163</v>
      </c>
      <c r="D109" s="11"/>
    </row>
    <row r="110" spans="3:4" ht="13">
      <c r="C110" s="11" t="s">
        <v>164</v>
      </c>
      <c r="D110" s="11"/>
    </row>
    <row r="111" spans="3:4" ht="13">
      <c r="C111" s="11" t="s">
        <v>165</v>
      </c>
      <c r="D111" s="11"/>
    </row>
    <row r="112" spans="3:4" ht="13">
      <c r="C112" s="11" t="s">
        <v>166</v>
      </c>
      <c r="D112" s="11"/>
    </row>
    <row r="113" spans="3:4" ht="13">
      <c r="C113" s="11" t="s">
        <v>167</v>
      </c>
      <c r="D113" s="11"/>
    </row>
    <row r="114" spans="3:4" ht="13">
      <c r="C114" s="11" t="s">
        <v>168</v>
      </c>
      <c r="D114" s="11"/>
    </row>
    <row r="115" spans="3:4" ht="13">
      <c r="C115" s="11" t="s">
        <v>169</v>
      </c>
      <c r="D115" s="11"/>
    </row>
    <row r="116" spans="3:4" ht="13">
      <c r="C116" s="11" t="s">
        <v>170</v>
      </c>
      <c r="D116" s="11"/>
    </row>
    <row r="117" spans="3:4" ht="13">
      <c r="C117" s="11" t="s">
        <v>171</v>
      </c>
      <c r="D117" s="11"/>
    </row>
    <row r="118" spans="3:4" ht="13">
      <c r="C118" s="11" t="s">
        <v>172</v>
      </c>
      <c r="D118" s="11"/>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5</vt:i4>
      </vt:variant>
    </vt:vector>
  </HeadingPairs>
  <TitlesOfParts>
    <vt:vector size="12" baseType="lpstr">
      <vt:lpstr>【１】　基本事項</vt:lpstr>
      <vt:lpstr>【２】　誓約事項</vt:lpstr>
      <vt:lpstr>【３】　導入計画（介護テクノロジー等）</vt:lpstr>
      <vt:lpstr>【記載例】【３】　導入計画（介護テクノロジー等） </vt:lpstr>
      <vt:lpstr>【4】　補助金額等計算書（介護テクノロジー等）</vt:lpstr>
      <vt:lpstr>県作業用</vt:lpstr>
      <vt:lpstr>データ（編集しない！）</vt:lpstr>
      <vt:lpstr>'【１】　基本事項'!Print_Area</vt:lpstr>
      <vt:lpstr>'【２】　誓約事項'!Print_Area</vt:lpstr>
      <vt:lpstr>'【３】　導入計画（介護テクノロジー等）'!Print_Area</vt:lpstr>
      <vt:lpstr>'【4】　補助金額等計算書（介護テクノロジー等）'!Print_Area</vt:lpstr>
      <vt:lpstr>'【記載例】【３】　導入計画（介護テクノロジー等）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1550023</dc:creator>
  <cp:lastModifiedBy>築嶋</cp:lastModifiedBy>
  <cp:lastPrinted>2026-06-18T12:08:28Z</cp:lastPrinted>
  <dcterms:created xsi:type="dcterms:W3CDTF">2026-04-22T10:10:50Z</dcterms:created>
  <dcterms:modified xsi:type="dcterms:W3CDTF">2026-06-30T08:55:09Z</dcterms:modified>
</cp:coreProperties>
</file>