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56.189\share\国内販路拡大班\R8\13 マーケット拡大支援事業(新商品開発等支援事業)(6374)\00 要領・様式\"/>
    </mc:Choice>
  </mc:AlternateContent>
  <xr:revisionPtr revIDLastSave="0" documentId="13_ncr:1_{1B0BC2F8-A44D-4FDB-8A56-2C47E6D0DF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費配分調書" sheetId="2" r:id="rId1"/>
  </sheets>
  <definedNames>
    <definedName name="_xlnm.Print_Area" localSheetId="0">経費配分調書!$A$1:$O$33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K8" i="2" s="1"/>
  <c r="I27" i="2" l="1"/>
  <c r="K27" i="2" s="1"/>
  <c r="I26" i="2"/>
  <c r="I25" i="2"/>
  <c r="I24" i="2"/>
  <c r="K24" i="2" s="1"/>
  <c r="I23" i="2"/>
  <c r="K23" i="2" s="1"/>
  <c r="I22" i="2"/>
  <c r="I21" i="2"/>
  <c r="I20" i="2"/>
  <c r="K20" i="2" s="1"/>
  <c r="I19" i="2"/>
  <c r="K19" i="2" s="1"/>
  <c r="I18" i="2"/>
  <c r="I17" i="2"/>
  <c r="I16" i="2"/>
  <c r="K16" i="2" s="1"/>
  <c r="I15" i="2"/>
  <c r="I14" i="2"/>
  <c r="K14" i="2" s="1"/>
  <c r="I13" i="2"/>
  <c r="K13" i="2" s="1"/>
  <c r="I12" i="2"/>
  <c r="K12" i="2" s="1"/>
  <c r="U27" i="2"/>
  <c r="R27" i="2"/>
  <c r="T27" i="2" s="1"/>
  <c r="V27" i="2" s="1"/>
  <c r="U26" i="2"/>
  <c r="R26" i="2"/>
  <c r="T26" i="2" s="1"/>
  <c r="U25" i="2"/>
  <c r="R25" i="2"/>
  <c r="S25" i="2" s="1"/>
  <c r="U24" i="2"/>
  <c r="R24" i="2"/>
  <c r="T24" i="2" s="1"/>
  <c r="U19" i="2"/>
  <c r="R19" i="2"/>
  <c r="T19" i="2" s="1"/>
  <c r="U18" i="2"/>
  <c r="R18" i="2"/>
  <c r="T18" i="2" s="1"/>
  <c r="V18" i="2" s="1"/>
  <c r="U17" i="2"/>
  <c r="R17" i="2"/>
  <c r="T17" i="2" s="1"/>
  <c r="U16" i="2"/>
  <c r="R16" i="2"/>
  <c r="T16" i="2" s="1"/>
  <c r="V16" i="2" s="1"/>
  <c r="U12" i="2"/>
  <c r="R12" i="2"/>
  <c r="T12" i="2" s="1"/>
  <c r="U11" i="2"/>
  <c r="R11" i="2"/>
  <c r="T11" i="2" s="1"/>
  <c r="I11" i="2"/>
  <c r="K11" i="2" l="1"/>
  <c r="M11" i="2" s="1"/>
  <c r="M21" i="2"/>
  <c r="K21" i="2"/>
  <c r="K22" i="2"/>
  <c r="M22" i="2" s="1"/>
  <c r="K25" i="2"/>
  <c r="M25" i="2" s="1"/>
  <c r="K26" i="2"/>
  <c r="M26" i="2" s="1"/>
  <c r="K15" i="2"/>
  <c r="M15" i="2" s="1"/>
  <c r="K17" i="2"/>
  <c r="M17" i="2" s="1"/>
  <c r="K18" i="2"/>
  <c r="M18" i="2" s="1"/>
  <c r="S17" i="2"/>
  <c r="S19" i="2"/>
  <c r="V12" i="2"/>
  <c r="V17" i="2"/>
  <c r="S18" i="2"/>
  <c r="B18" i="2"/>
  <c r="B26" i="2"/>
  <c r="B22" i="2"/>
  <c r="S12" i="2"/>
  <c r="V11" i="2"/>
  <c r="V24" i="2"/>
  <c r="V26" i="2"/>
  <c r="M12" i="2"/>
  <c r="B14" i="2"/>
  <c r="S16" i="2"/>
  <c r="S11" i="2"/>
  <c r="M24" i="2"/>
  <c r="M27" i="2"/>
  <c r="M20" i="2"/>
  <c r="M23" i="2"/>
  <c r="M16" i="2"/>
  <c r="M19" i="2"/>
  <c r="M14" i="2"/>
  <c r="M13" i="2"/>
  <c r="V19" i="2"/>
  <c r="S24" i="2"/>
  <c r="S26" i="2"/>
  <c r="S27" i="2"/>
  <c r="T25" i="2"/>
  <c r="V25" i="2" s="1"/>
  <c r="I9" i="2"/>
  <c r="K9" i="2" s="1"/>
  <c r="I10" i="2"/>
  <c r="R9" i="2"/>
  <c r="R10" i="2"/>
  <c r="R13" i="2"/>
  <c r="R14" i="2"/>
  <c r="R15" i="2"/>
  <c r="R20" i="2"/>
  <c r="R21" i="2"/>
  <c r="R22" i="2"/>
  <c r="R23" i="2"/>
  <c r="R8" i="2"/>
  <c r="B10" i="2" l="1"/>
  <c r="K10" i="2"/>
  <c r="B19" i="2"/>
  <c r="B27" i="2"/>
  <c r="B15" i="2"/>
  <c r="B23" i="2"/>
  <c r="G29" i="2"/>
  <c r="Q31" i="2" s="1"/>
  <c r="M9" i="2"/>
  <c r="M10" i="2"/>
  <c r="M8" i="2"/>
  <c r="U23" i="2"/>
  <c r="S23" i="2"/>
  <c r="U22" i="2"/>
  <c r="S22" i="2"/>
  <c r="U21" i="2"/>
  <c r="S21" i="2"/>
  <c r="U20" i="2"/>
  <c r="S20" i="2"/>
  <c r="U15" i="2"/>
  <c r="S15" i="2"/>
  <c r="U14" i="2"/>
  <c r="S14" i="2"/>
  <c r="U13" i="2"/>
  <c r="S13" i="2"/>
  <c r="U10" i="2"/>
  <c r="S10" i="2"/>
  <c r="U9" i="2"/>
  <c r="S9" i="2"/>
  <c r="U8" i="2"/>
  <c r="S8" i="2"/>
  <c r="B11" i="2" l="1"/>
  <c r="T31" i="2"/>
  <c r="G31" i="2" s="1"/>
  <c r="T8" i="2"/>
  <c r="V8" i="2" s="1"/>
  <c r="T9" i="2"/>
  <c r="V9" i="2" s="1"/>
  <c r="T10" i="2"/>
  <c r="V10" i="2" s="1"/>
  <c r="T13" i="2"/>
  <c r="V13" i="2" s="1"/>
  <c r="T14" i="2"/>
  <c r="V14" i="2" s="1"/>
  <c r="T15" i="2"/>
  <c r="V15" i="2" s="1"/>
  <c r="T20" i="2"/>
  <c r="V20" i="2" s="1"/>
  <c r="T21" i="2"/>
  <c r="V21" i="2" s="1"/>
  <c r="T22" i="2"/>
  <c r="V22" i="2" s="1"/>
  <c r="T23" i="2"/>
  <c r="V23" i="2" s="1"/>
  <c r="K29" i="2"/>
  <c r="K31" i="2" l="1"/>
</calcChain>
</file>

<file path=xl/sharedStrings.xml><?xml version="1.0" encoding="utf-8"?>
<sst xmlns="http://schemas.openxmlformats.org/spreadsheetml/2006/main" count="153" uniqueCount="51">
  <si>
    <t xml:space="preserve"> 経費の積算明細</t>
    <phoneticPr fontId="2"/>
  </si>
  <si>
    <t>×</t>
    <phoneticPr fontId="2"/>
  </si>
  <si>
    <t>数量</t>
    <rPh sb="0" eb="2">
      <t>スウリョウ</t>
    </rPh>
    <phoneticPr fontId="2"/>
  </si>
  <si>
    <t>＝</t>
    <phoneticPr fontId="2"/>
  </si>
  <si>
    <t>消費税</t>
    <rPh sb="0" eb="2">
      <t>ショウヒ</t>
    </rPh>
    <rPh sb="2" eb="3">
      <t>ゼイ</t>
    </rPh>
    <phoneticPr fontId="2"/>
  </si>
  <si>
    <t>円</t>
    <rPh sb="0" eb="1">
      <t>エン</t>
    </rPh>
    <phoneticPr fontId="2"/>
  </si>
  <si>
    <t>税込小計</t>
    <rPh sb="0" eb="2">
      <t>ゼイコミ</t>
    </rPh>
    <rPh sb="2" eb="4">
      <t>ショウケイ</t>
    </rPh>
    <phoneticPr fontId="2"/>
  </si>
  <si>
    <t>申請者名</t>
    <rPh sb="0" eb="3">
      <t>シンセイシャ</t>
    </rPh>
    <rPh sb="3" eb="4">
      <t>メイ</t>
    </rPh>
    <phoneticPr fontId="2"/>
  </si>
  <si>
    <t>合計</t>
    <rPh sb="0" eb="2">
      <t>ゴウケイ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</si>
  <si>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</si>
  <si>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</si>
  <si>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取組内容</t>
    <rPh sb="0" eb="2">
      <t>トリクミ</t>
    </rPh>
    <rPh sb="2" eb="4">
      <t>ナイヨウ</t>
    </rPh>
    <phoneticPr fontId="2"/>
  </si>
  <si>
    <t>+</t>
    <phoneticPr fontId="2"/>
  </si>
  <si>
    <t>+</t>
    <phoneticPr fontId="2"/>
  </si>
  <si>
    <t>小計</t>
    <rPh sb="0" eb="2">
      <t>ショウケイ</t>
    </rPh>
    <phoneticPr fontId="2"/>
  </si>
  <si>
    <t>税抜単価</t>
    <rPh sb="0" eb="2">
      <t>ゼイヌ</t>
    </rPh>
    <rPh sb="2" eb="4">
      <t>タンカ</t>
    </rPh>
    <phoneticPr fontId="2"/>
  </si>
  <si>
    <t>税抜小計</t>
    <rPh sb="0" eb="1">
      <t>ゼイ</t>
    </rPh>
    <rPh sb="1" eb="2">
      <t>ヌ</t>
    </rPh>
    <rPh sb="2" eb="3">
      <t>ショウ</t>
    </rPh>
    <rPh sb="3" eb="4">
      <t>ケイ</t>
    </rPh>
    <phoneticPr fontId="2"/>
  </si>
  <si>
    <t>補助対象経費</t>
    <rPh sb="0" eb="6">
      <t>ホジョタイショウケイヒ</t>
    </rPh>
    <phoneticPr fontId="2"/>
  </si>
  <si>
    <t>総事業費</t>
    <rPh sb="0" eb="4">
      <t>ソウジギョウヒ</t>
    </rPh>
    <phoneticPr fontId="2"/>
  </si>
  <si>
    <t>円</t>
    <rPh sb="0" eb="1">
      <t>エン</t>
    </rPh>
    <phoneticPr fontId="2"/>
  </si>
  <si>
    <t>自己負担</t>
    <rPh sb="0" eb="4">
      <t>ジコフタン</t>
    </rPh>
    <phoneticPr fontId="2"/>
  </si>
  <si>
    <t>補助金申請額</t>
    <rPh sb="0" eb="3">
      <t>ホジョキン</t>
    </rPh>
    <rPh sb="3" eb="6">
      <t>シンセイガク</t>
    </rPh>
    <phoneticPr fontId="2"/>
  </si>
  <si>
    <t>本体価格割り戻し表</t>
    <rPh sb="0" eb="4">
      <t>ホンタイカカク</t>
    </rPh>
    <rPh sb="4" eb="5">
      <t>ワ</t>
    </rPh>
    <rPh sb="6" eb="7">
      <t>モド</t>
    </rPh>
    <rPh sb="8" eb="9">
      <t>ヒョウ</t>
    </rPh>
    <phoneticPr fontId="2"/>
  </si>
  <si>
    <t>税込単価</t>
    <rPh sb="0" eb="2">
      <t>ゼイコミ</t>
    </rPh>
    <rPh sb="2" eb="4">
      <t>タンカ</t>
    </rPh>
    <phoneticPr fontId="2"/>
  </si>
  <si>
    <t>消費税</t>
    <rPh sb="0" eb="3">
      <t>ショウヒゼイ</t>
    </rPh>
    <phoneticPr fontId="2"/>
  </si>
  <si>
    <t>①</t>
    <phoneticPr fontId="2"/>
  </si>
  <si>
    <t>②(①÷1.1)</t>
    <phoneticPr fontId="2"/>
  </si>
  <si>
    <t>③(①-②)</t>
    <phoneticPr fontId="2"/>
  </si>
  <si>
    <t>④</t>
    <phoneticPr fontId="2"/>
  </si>
  <si>
    <t>④+⑤</t>
    <phoneticPr fontId="2"/>
  </si>
  <si>
    <t>④(②×0.1)</t>
    <phoneticPr fontId="2"/>
  </si>
  <si>
    <t>×</t>
    <phoneticPr fontId="2"/>
  </si>
  <si>
    <t>補助対象経費×補助率</t>
    <rPh sb="0" eb="6">
      <t>ホジョタイショウケイヒ</t>
    </rPh>
    <rPh sb="7" eb="10">
      <t>ホジョリツ</t>
    </rPh>
    <phoneticPr fontId="2"/>
  </si>
  <si>
    <t>円(※)</t>
    <rPh sb="0" eb="1">
      <t>エン</t>
    </rPh>
    <phoneticPr fontId="2"/>
  </si>
  <si>
    <t>補助率</t>
    <rPh sb="0" eb="3">
      <t>ホジョリツ</t>
    </rPh>
    <phoneticPr fontId="2"/>
  </si>
  <si>
    <t>補助申請額（仮）</t>
    <rPh sb="0" eb="2">
      <t>ホジョ</t>
    </rPh>
    <rPh sb="2" eb="4">
      <t>シンセイ</t>
    </rPh>
    <rPh sb="4" eb="5">
      <t>ガク</t>
    </rPh>
    <rPh sb="6" eb="7">
      <t>カリ</t>
    </rPh>
    <phoneticPr fontId="2"/>
  </si>
  <si>
    <t>消費税
(少数点有)</t>
    <rPh sb="0" eb="3">
      <t>ショウヒゼイ</t>
    </rPh>
    <rPh sb="5" eb="7">
      <t>ショウスウ</t>
    </rPh>
    <rPh sb="7" eb="8">
      <t>テン</t>
    </rPh>
    <rPh sb="8" eb="9">
      <t>アリ</t>
    </rPh>
    <phoneticPr fontId="2"/>
  </si>
  <si>
    <t>本体価格
(少数点有)</t>
    <rPh sb="0" eb="4">
      <t>ホンタイカカク</t>
    </rPh>
    <phoneticPr fontId="2"/>
  </si>
  <si>
    <t>本体価格
（切り捨て）</t>
    <rPh sb="0" eb="4">
      <t>ホンタイカカク</t>
    </rPh>
    <rPh sb="6" eb="7">
      <t>キ</t>
    </rPh>
    <rPh sb="8" eb="9">
      <t>ス</t>
    </rPh>
    <phoneticPr fontId="2"/>
  </si>
  <si>
    <t>※活用例。基本的に本体価格の小数点は切り捨ててください。</t>
    <rPh sb="5" eb="8">
      <t>キホンテキ</t>
    </rPh>
    <rPh sb="9" eb="13">
      <t>ホンタイカカク</t>
    </rPh>
    <rPh sb="14" eb="17">
      <t>ショウスウテン</t>
    </rPh>
    <rPh sb="18" eb="19">
      <t>キ</t>
    </rPh>
    <rPh sb="20" eb="21">
      <t>ス</t>
    </rPh>
    <phoneticPr fontId="2"/>
  </si>
  <si>
    <t>試作
開発
関係費</t>
    <phoneticPr fontId="2"/>
  </si>
  <si>
    <t>機械費</t>
    <rPh sb="0" eb="2">
      <t>キカイ</t>
    </rPh>
    <rPh sb="2" eb="3">
      <t>ヒ</t>
    </rPh>
    <phoneticPr fontId="2"/>
  </si>
  <si>
    <t>装飾費</t>
    <rPh sb="0" eb="2">
      <t>ソウショク</t>
    </rPh>
    <rPh sb="2" eb="3">
      <t>ヒ</t>
    </rPh>
    <phoneticPr fontId="2"/>
  </si>
  <si>
    <t>↑50万円以下の場合はそのままの金額でOK。50万円を超える場合は50万円。</t>
    <rPh sb="3" eb="5">
      <t>マンエン</t>
    </rPh>
    <rPh sb="5" eb="7">
      <t>イカ</t>
    </rPh>
    <rPh sb="8" eb="10">
      <t>バアイ</t>
    </rPh>
    <rPh sb="16" eb="18">
      <t>キンガク</t>
    </rPh>
    <rPh sb="24" eb="26">
      <t>マンエン</t>
    </rPh>
    <rPh sb="27" eb="28">
      <t>コ</t>
    </rPh>
    <rPh sb="30" eb="32">
      <t>バアイ</t>
    </rPh>
    <rPh sb="35" eb="37">
      <t>マンエン</t>
    </rPh>
    <phoneticPr fontId="2"/>
  </si>
  <si>
    <r>
      <t>経費
区分
(</t>
    </r>
    <r>
      <rPr>
        <sz val="9"/>
        <color theme="1"/>
        <rFont val="ＭＳ 明朝"/>
        <family val="1"/>
        <charset val="128"/>
      </rPr>
      <t>税抜計)
（税込計)</t>
    </r>
    <rPh sb="7" eb="9">
      <t>ゼイヌキ</t>
    </rPh>
    <rPh sb="9" eb="10">
      <t>ケイ</t>
    </rPh>
    <rPh sb="13" eb="15">
      <t>ゼイコミ</t>
    </rPh>
    <rPh sb="15" eb="16">
      <t>ケイ</t>
    </rPh>
    <phoneticPr fontId="2"/>
  </si>
  <si>
    <t>印刷費</t>
    <rPh sb="0" eb="3">
      <t>インサツヒ</t>
    </rPh>
    <phoneticPr fontId="2"/>
  </si>
  <si>
    <t>謝金及び旅費</t>
    <rPh sb="0" eb="2">
      <t>シャキン</t>
    </rPh>
    <rPh sb="2" eb="3">
      <t>オヨ</t>
    </rPh>
    <rPh sb="4" eb="6">
      <t>リョヒ</t>
    </rPh>
    <phoneticPr fontId="2"/>
  </si>
  <si>
    <t>　</t>
    <phoneticPr fontId="2"/>
  </si>
  <si>
    <t>※必要に応じ、行の追加や削除を行ってください。</t>
    <phoneticPr fontId="2"/>
  </si>
  <si>
    <r>
      <t>様式第１号添付書類　</t>
    </r>
    <r>
      <rPr>
        <sz val="14"/>
        <color theme="1"/>
        <rFont val="ＭＳ 明朝"/>
        <family val="1"/>
        <charset val="128"/>
      </rPr>
      <t>経費明細表</t>
    </r>
    <r>
      <rPr>
        <sz val="11"/>
        <color theme="1"/>
        <rFont val="ＭＳ 明朝"/>
        <family val="1"/>
        <charset val="128"/>
      </rPr>
      <t>(新商品開発・テストマーケティング支援事業)</t>
    </r>
    <rPh sb="0" eb="2">
      <t>ヨウシキ</t>
    </rPh>
    <rPh sb="2" eb="3">
      <t>ダイ</t>
    </rPh>
    <rPh sb="4" eb="5">
      <t>ゴウ</t>
    </rPh>
    <rPh sb="5" eb="7">
      <t>テンプ</t>
    </rPh>
    <rPh sb="7" eb="9">
      <t>ショルイ</t>
    </rPh>
    <rPh sb="10" eb="12">
      <t>ケイヒ</t>
    </rPh>
    <rPh sb="12" eb="15">
      <t>メイサイヒョウ</t>
    </rPh>
    <phoneticPr fontId="2"/>
  </si>
  <si>
    <r>
      <t xml:space="preserve">補助金申請額等
</t>
    </r>
    <r>
      <rPr>
        <sz val="11"/>
        <color theme="1"/>
        <rFont val="ＭＳ 明朝"/>
        <family val="1"/>
        <charset val="128"/>
      </rPr>
      <t xml:space="preserve">(※千円未満切り捨て) </t>
    </r>
    <rPh sb="0" eb="3">
      <t>ホジョキン</t>
    </rPh>
    <rPh sb="3" eb="5">
      <t>シンセイ</t>
    </rPh>
    <rPh sb="5" eb="6">
      <t>ガク</t>
    </rPh>
    <rPh sb="6" eb="7">
      <t>トウ</t>
    </rPh>
    <rPh sb="10" eb="12">
      <t>センエン</t>
    </rPh>
    <rPh sb="12" eb="14">
      <t>ミマン</t>
    </rPh>
    <rPh sb="14" eb="15">
      <t>キ</t>
    </rPh>
    <rPh sb="16" eb="17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</si>
</sst>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0_);[Red]\(0.00\)"/>
    <numFmt numFmtId="178" formatCode="#,##0_);[Red]\(#,##0\)"/>
    <numFmt numFmtId="179" formatCode="0_);[Red]\(0\)"/>
    <numFmt numFmtId="180" formatCode="0.00_ "/>
    <numFmt numFmtId="181" formatCode="0.0_ 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177" fontId="3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8" fontId="8" fillId="0" borderId="13" xfId="0" applyNumberFormat="1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178" fontId="8" fillId="0" borderId="13" xfId="0" applyNumberFormat="1" applyFont="1" applyBorder="1">
      <alignment vertical="center"/>
    </xf>
    <xf numFmtId="178" fontId="8" fillId="0" borderId="8" xfId="0" applyNumberFormat="1" applyFont="1" applyBorder="1" applyAlignment="1">
      <alignment horizontal="center" vertical="center" wrapText="1"/>
    </xf>
    <xf numFmtId="0" fontId="3" fillId="0" borderId="31" xfId="0" applyFont="1" applyBorder="1">
      <alignment vertical="center"/>
    </xf>
    <xf numFmtId="178" fontId="8" fillId="0" borderId="0" xfId="0" applyNumberFormat="1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8" fontId="1" fillId="0" borderId="8" xfId="0" applyNumberFormat="1" applyFont="1" applyBorder="1" applyAlignment="1">
      <alignment horizontal="center" vertical="center" wrapText="1"/>
    </xf>
    <xf numFmtId="38" fontId="1" fillId="0" borderId="4" xfId="1" applyFont="1" applyBorder="1" applyAlignment="1">
      <alignment horizontal="center" vertical="center"/>
    </xf>
    <xf numFmtId="178" fontId="1" fillId="0" borderId="30" xfId="0" applyNumberFormat="1" applyFont="1" applyBorder="1" applyAlignment="1">
      <alignment horizontal="center" vertical="center" wrapText="1"/>
    </xf>
    <xf numFmtId="38" fontId="1" fillId="0" borderId="32" xfId="1" applyFont="1" applyBorder="1" applyAlignment="1">
      <alignment horizontal="center" vertical="center"/>
    </xf>
    <xf numFmtId="178" fontId="8" fillId="0" borderId="3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76" fontId="1" fillId="0" borderId="20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78" fontId="1" fillId="0" borderId="17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180" fontId="1" fillId="0" borderId="20" xfId="0" applyNumberFormat="1" applyFont="1" applyBorder="1" applyAlignment="1">
      <alignment horizontal="center" vertical="center"/>
    </xf>
    <xf numFmtId="181" fontId="1" fillId="0" borderId="35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1" fillId="0" borderId="21" xfId="0" applyFont="1" applyBorder="1" applyAlignment="1">
      <alignment horizontal="left" vertical="center"/>
    </xf>
    <xf numFmtId="176" fontId="8" fillId="0" borderId="5" xfId="0" applyNumberFormat="1" applyFont="1" applyBorder="1" applyAlignment="1">
      <alignment horizontal="center" vertical="center"/>
    </xf>
    <xf numFmtId="178" fontId="8" fillId="0" borderId="5" xfId="0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38" fontId="8" fillId="0" borderId="24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vertical="center" wrapText="1"/>
    </xf>
    <xf numFmtId="38" fontId="8" fillId="0" borderId="25" xfId="1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12" fontId="3" fillId="0" borderId="13" xfId="0" applyNumberFormat="1" applyFont="1" applyBorder="1" applyAlignment="1">
      <alignment horizontal="center" vertical="center"/>
    </xf>
    <xf numFmtId="12" fontId="3" fillId="0" borderId="34" xfId="0" applyNumberFormat="1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right" vertical="center" shrinkToFit="1"/>
    </xf>
    <xf numFmtId="176" fontId="5" fillId="0" borderId="0" xfId="0" applyNumberFormat="1" applyFont="1" applyAlignment="1">
      <alignment horizontal="center" vertical="center" shrinkToFit="1"/>
    </xf>
    <xf numFmtId="179" fontId="5" fillId="0" borderId="0" xfId="0" applyNumberFormat="1" applyFont="1" applyAlignment="1">
      <alignment horizontal="right" vertical="center" shrinkToFit="1"/>
    </xf>
    <xf numFmtId="0" fontId="5" fillId="0" borderId="7" xfId="0" applyFont="1" applyBorder="1" applyAlignment="1">
      <alignment horizontal="center" vertical="center" shrinkToFit="1"/>
    </xf>
    <xf numFmtId="176" fontId="5" fillId="0" borderId="38" xfId="0" applyNumberFormat="1" applyFont="1" applyBorder="1" applyAlignment="1">
      <alignment horizontal="center" vertical="center" shrinkToFit="1"/>
    </xf>
    <xf numFmtId="179" fontId="5" fillId="0" borderId="38" xfId="0" applyNumberFormat="1" applyFont="1" applyBorder="1" applyAlignment="1">
      <alignment horizontal="right" vertical="center" shrinkToFit="1"/>
    </xf>
    <xf numFmtId="0" fontId="5" fillId="0" borderId="43" xfId="0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9" fontId="5" fillId="0" borderId="5" xfId="0" applyNumberFormat="1" applyFont="1" applyBorder="1" applyAlignment="1">
      <alignment horizontal="right" vertical="center" shrinkToFit="1"/>
    </xf>
    <xf numFmtId="0" fontId="5" fillId="0" borderId="4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2" fontId="1" fillId="0" borderId="0" xfId="0" applyNumberFormat="1" applyFont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176" fontId="6" fillId="0" borderId="48" xfId="0" applyNumberFormat="1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 wrapText="1"/>
    </xf>
    <xf numFmtId="177" fontId="5" fillId="0" borderId="48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8" fontId="8" fillId="0" borderId="23" xfId="1" applyFont="1" applyBorder="1" applyAlignment="1">
      <alignment horizontal="center" vertical="center" wrapText="1"/>
    </xf>
    <xf numFmtId="38" fontId="8" fillId="0" borderId="24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0" xfId="0" applyFont="1" applyBorder="1">
      <alignment vertical="center"/>
    </xf>
    <xf numFmtId="176" fontId="7" fillId="0" borderId="23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176" fontId="3" fillId="0" borderId="18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1"/>
  <sheetViews>
    <sheetView showZeros="0" tabSelected="1" view="pageBreakPreview" topLeftCell="A16" zoomScale="90" zoomScaleNormal="90" zoomScaleSheetLayoutView="90" workbookViewId="0">
      <selection activeCell="K11" sqref="K11"/>
    </sheetView>
  </sheetViews>
  <sheetFormatPr defaultColWidth="9" defaultRowHeight="13" x14ac:dyDescent="0.55000000000000004"/>
  <cols>
    <col min="1" max="1" width="1.08203125" style="1" customWidth="1"/>
    <col min="2" max="2" width="9.25" style="1" customWidth="1"/>
    <col min="3" max="3" width="9.58203125" style="1" customWidth="1"/>
    <col min="4" max="4" width="17.75" style="1" customWidth="1"/>
    <col min="5" max="5" width="9" style="2" customWidth="1"/>
    <col min="6" max="6" width="1.83203125" style="3" customWidth="1"/>
    <col min="7" max="7" width="5.33203125" style="2" customWidth="1"/>
    <col min="8" max="8" width="2.58203125" style="3" customWidth="1"/>
    <col min="9" max="9" width="9.33203125" style="2" customWidth="1"/>
    <col min="10" max="10" width="3.5" style="4" customWidth="1"/>
    <col min="11" max="11" width="5.5" style="5" customWidth="1"/>
    <col min="12" max="12" width="1.83203125" style="4" customWidth="1"/>
    <col min="13" max="13" width="9.5" style="2" customWidth="1"/>
    <col min="14" max="14" width="2.75" style="6" customWidth="1"/>
    <col min="15" max="16" width="0.83203125" style="1" customWidth="1"/>
    <col min="17" max="22" width="11.33203125" style="1" customWidth="1"/>
    <col min="23" max="23" width="12" style="1" customWidth="1"/>
    <col min="24" max="24" width="10.5" style="1" bestFit="1" customWidth="1"/>
    <col min="25" max="16384" width="9" style="1"/>
  </cols>
  <sheetData>
    <row r="1" spans="2:24" ht="27" customHeight="1" x14ac:dyDescent="0.55000000000000004">
      <c r="B1" s="7" t="s">
        <v>49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7"/>
      <c r="R1" s="7"/>
    </row>
    <row r="2" spans="2:24" ht="24.75" customHeight="1" thickBot="1" x14ac:dyDescent="0.6">
      <c r="B2" s="80"/>
      <c r="C2" s="80"/>
      <c r="D2" s="7"/>
      <c r="E2" s="98" t="s">
        <v>7</v>
      </c>
      <c r="F2" s="98"/>
      <c r="G2" s="98"/>
      <c r="H2" s="98"/>
      <c r="I2" s="99"/>
      <c r="J2" s="100"/>
      <c r="K2" s="100"/>
      <c r="L2" s="100"/>
      <c r="M2" s="100"/>
      <c r="N2" s="101"/>
      <c r="Q2" s="47" t="s">
        <v>22</v>
      </c>
      <c r="R2" s="26"/>
    </row>
    <row r="3" spans="2:24" ht="24.75" customHeight="1" thickTop="1" thickBot="1" x14ac:dyDescent="0.6">
      <c r="B3" s="8"/>
      <c r="C3" s="8"/>
      <c r="D3" s="8"/>
      <c r="E3" s="98" t="s">
        <v>9</v>
      </c>
      <c r="F3" s="98"/>
      <c r="G3" s="98"/>
      <c r="H3" s="98"/>
      <c r="I3" s="102"/>
      <c r="J3" s="103"/>
      <c r="K3" s="103"/>
      <c r="L3" s="103"/>
      <c r="M3" s="103"/>
      <c r="N3" s="104"/>
      <c r="Q3" s="7"/>
      <c r="R3" s="7"/>
      <c r="X3" s="57" t="s">
        <v>34</v>
      </c>
    </row>
    <row r="4" spans="2:24" ht="24.75" customHeight="1" thickTop="1" x14ac:dyDescent="0.55000000000000004">
      <c r="B4" s="73"/>
      <c r="C4" s="74"/>
      <c r="D4" s="19"/>
      <c r="E4" s="98" t="s">
        <v>10</v>
      </c>
      <c r="F4" s="98"/>
      <c r="G4" s="98"/>
      <c r="H4" s="98"/>
      <c r="I4" s="99"/>
      <c r="J4" s="100"/>
      <c r="K4" s="100"/>
      <c r="L4" s="100"/>
      <c r="M4" s="100"/>
      <c r="N4" s="101"/>
      <c r="Q4" s="37" t="s">
        <v>23</v>
      </c>
      <c r="R4" s="34" t="s">
        <v>38</v>
      </c>
      <c r="S4" s="28" t="s">
        <v>24</v>
      </c>
      <c r="T4" s="56" t="s">
        <v>36</v>
      </c>
      <c r="U4" s="34" t="s">
        <v>37</v>
      </c>
      <c r="V4" s="27" t="s">
        <v>14</v>
      </c>
      <c r="X4" s="58">
        <v>0.5</v>
      </c>
    </row>
    <row r="5" spans="2:24" ht="8.25" customHeight="1" thickBot="1" x14ac:dyDescent="0.6">
      <c r="B5" s="53"/>
      <c r="C5" s="53"/>
      <c r="D5" s="7"/>
      <c r="E5" s="7"/>
      <c r="F5" s="7"/>
      <c r="G5" s="7"/>
      <c r="H5" s="7"/>
      <c r="I5" s="19"/>
      <c r="J5" s="19"/>
      <c r="K5" s="19"/>
      <c r="L5" s="19"/>
      <c r="M5" s="19"/>
      <c r="N5" s="19"/>
      <c r="Q5" s="38" t="s">
        <v>25</v>
      </c>
      <c r="R5" s="35" t="s">
        <v>26</v>
      </c>
      <c r="S5" s="29" t="s">
        <v>27</v>
      </c>
      <c r="T5" s="40" t="s">
        <v>30</v>
      </c>
      <c r="U5" s="42" t="s">
        <v>28</v>
      </c>
      <c r="V5" s="31" t="s">
        <v>29</v>
      </c>
      <c r="X5" s="59"/>
    </row>
    <row r="6" spans="2:24" ht="30.75" customHeight="1" thickTop="1" x14ac:dyDescent="0.55000000000000004">
      <c r="B6" s="81" t="s">
        <v>44</v>
      </c>
      <c r="C6" s="83" t="s">
        <v>0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  <c r="Q6" s="39"/>
      <c r="R6" s="36"/>
      <c r="S6" s="30"/>
      <c r="T6" s="44"/>
      <c r="U6" s="43"/>
      <c r="V6" s="32"/>
    </row>
    <row r="7" spans="2:24" ht="38.25" customHeight="1" x14ac:dyDescent="0.55000000000000004">
      <c r="B7" s="82"/>
      <c r="C7" s="86" t="s">
        <v>11</v>
      </c>
      <c r="D7" s="87"/>
      <c r="E7" s="75" t="s">
        <v>15</v>
      </c>
      <c r="F7" s="76" t="s">
        <v>1</v>
      </c>
      <c r="G7" s="75" t="s">
        <v>2</v>
      </c>
      <c r="H7" s="76" t="s">
        <v>3</v>
      </c>
      <c r="I7" s="77" t="s">
        <v>16</v>
      </c>
      <c r="J7" s="75" t="s">
        <v>12</v>
      </c>
      <c r="K7" s="78" t="s">
        <v>4</v>
      </c>
      <c r="L7" s="76" t="s">
        <v>3</v>
      </c>
      <c r="M7" s="88" t="s">
        <v>6</v>
      </c>
      <c r="N7" s="89"/>
      <c r="Q7" s="38"/>
      <c r="R7" s="35"/>
      <c r="S7" s="22"/>
      <c r="T7" s="41"/>
      <c r="U7" s="23"/>
      <c r="V7" s="33"/>
    </row>
    <row r="8" spans="2:24" ht="24" customHeight="1" x14ac:dyDescent="0.55000000000000004">
      <c r="B8" s="92" t="s">
        <v>40</v>
      </c>
      <c r="C8" s="90"/>
      <c r="D8" s="91"/>
      <c r="E8" s="62"/>
      <c r="F8" s="63" t="s">
        <v>1</v>
      </c>
      <c r="G8" s="62"/>
      <c r="H8" s="63" t="s">
        <v>3</v>
      </c>
      <c r="I8" s="62">
        <f t="shared" ref="I8:I10" si="0">E8*G8</f>
        <v>0</v>
      </c>
      <c r="J8" s="63" t="s">
        <v>12</v>
      </c>
      <c r="K8" s="64">
        <f>ROUNDDOWN(I8*0.1,0)</f>
        <v>0</v>
      </c>
      <c r="L8" s="63" t="s">
        <v>3</v>
      </c>
      <c r="M8" s="62">
        <f>I8+K8</f>
        <v>0</v>
      </c>
      <c r="N8" s="65" t="s">
        <v>5</v>
      </c>
      <c r="Q8" s="39">
        <v>50000</v>
      </c>
      <c r="R8" s="36">
        <f>ROUNDDOWN(Q8/1.1,0)</f>
        <v>45454</v>
      </c>
      <c r="S8" s="30">
        <f>Q8-R8</f>
        <v>4546</v>
      </c>
      <c r="T8" s="44">
        <f>R8*0.1</f>
        <v>4545.4000000000005</v>
      </c>
      <c r="U8" s="43">
        <f>Q8/1.1</f>
        <v>45454.545454545449</v>
      </c>
      <c r="V8" s="32">
        <f>U8+T8</f>
        <v>49999.94545454545</v>
      </c>
      <c r="W8" s="61" t="s">
        <v>39</v>
      </c>
    </row>
    <row r="9" spans="2:24" ht="24" customHeight="1" x14ac:dyDescent="0.55000000000000004">
      <c r="B9" s="93"/>
      <c r="C9" s="90"/>
      <c r="D9" s="91"/>
      <c r="E9" s="62"/>
      <c r="F9" s="63" t="s">
        <v>1</v>
      </c>
      <c r="G9" s="62"/>
      <c r="H9" s="63" t="s">
        <v>3</v>
      </c>
      <c r="I9" s="62">
        <f t="shared" si="0"/>
        <v>0</v>
      </c>
      <c r="J9" s="63" t="s">
        <v>13</v>
      </c>
      <c r="K9" s="64">
        <f t="shared" ref="K9:K27" si="1">ROUNDDOWN(I9*0.1,0)</f>
        <v>0</v>
      </c>
      <c r="L9" s="63" t="s">
        <v>3</v>
      </c>
      <c r="M9" s="62">
        <f>I9+K9</f>
        <v>0</v>
      </c>
      <c r="N9" s="65" t="s">
        <v>5</v>
      </c>
      <c r="Q9" s="21">
        <v>88152</v>
      </c>
      <c r="R9" s="36">
        <f t="shared" ref="R9:R23" si="2">ROUNDDOWN(Q9/1.1,0)</f>
        <v>80138</v>
      </c>
      <c r="S9" s="30">
        <f>Q9-R9</f>
        <v>8014</v>
      </c>
      <c r="T9" s="44">
        <f t="shared" ref="T9:T23" si="3">R9*0.1</f>
        <v>8013.8</v>
      </c>
      <c r="U9" s="43">
        <f t="shared" ref="U9:U23" si="4">Q9/1.1</f>
        <v>80138.181818181809</v>
      </c>
      <c r="V9" s="32">
        <f t="shared" ref="V9:V23" si="5">U9+T9</f>
        <v>88151.981818181812</v>
      </c>
    </row>
    <row r="10" spans="2:24" ht="24" customHeight="1" x14ac:dyDescent="0.55000000000000004">
      <c r="B10" s="79">
        <f>SUM(I8:I11)</f>
        <v>0</v>
      </c>
      <c r="C10" s="90"/>
      <c r="D10" s="91"/>
      <c r="E10" s="62"/>
      <c r="F10" s="63" t="s">
        <v>31</v>
      </c>
      <c r="G10" s="62"/>
      <c r="H10" s="63" t="s">
        <v>3</v>
      </c>
      <c r="I10" s="62">
        <f t="shared" si="0"/>
        <v>0</v>
      </c>
      <c r="J10" s="63" t="s">
        <v>13</v>
      </c>
      <c r="K10" s="64">
        <f t="shared" si="1"/>
        <v>0</v>
      </c>
      <c r="L10" s="63" t="s">
        <v>3</v>
      </c>
      <c r="M10" s="62">
        <f t="shared" ref="M10" si="6">I10+K10</f>
        <v>0</v>
      </c>
      <c r="N10" s="65" t="s">
        <v>5</v>
      </c>
      <c r="Q10" s="21"/>
      <c r="R10" s="36">
        <f t="shared" si="2"/>
        <v>0</v>
      </c>
      <c r="S10" s="30">
        <f t="shared" ref="S10:S23" si="7">Q10-R10</f>
        <v>0</v>
      </c>
      <c r="T10" s="44">
        <f t="shared" si="3"/>
        <v>0</v>
      </c>
      <c r="U10" s="43">
        <f t="shared" si="4"/>
        <v>0</v>
      </c>
      <c r="V10" s="32">
        <f t="shared" si="5"/>
        <v>0</v>
      </c>
    </row>
    <row r="11" spans="2:24" ht="24" customHeight="1" x14ac:dyDescent="0.55000000000000004">
      <c r="B11" s="79">
        <f>SUM(M8:M11)</f>
        <v>0</v>
      </c>
      <c r="C11" s="90"/>
      <c r="D11" s="91"/>
      <c r="E11" s="62"/>
      <c r="F11" s="63" t="s">
        <v>1</v>
      </c>
      <c r="G11" s="62"/>
      <c r="H11" s="63" t="s">
        <v>3</v>
      </c>
      <c r="I11" s="62">
        <f t="shared" ref="I11" si="8">E11*G11</f>
        <v>0</v>
      </c>
      <c r="J11" s="63" t="s">
        <v>13</v>
      </c>
      <c r="K11" s="64">
        <f t="shared" si="1"/>
        <v>0</v>
      </c>
      <c r="L11" s="63" t="s">
        <v>3</v>
      </c>
      <c r="M11" s="62">
        <f>I11+K11</f>
        <v>0</v>
      </c>
      <c r="N11" s="65" t="s">
        <v>5</v>
      </c>
      <c r="Q11" s="21"/>
      <c r="R11" s="36">
        <f t="shared" ref="R11:R12" si="9">ROUNDDOWN(Q11/1.1,0)</f>
        <v>0</v>
      </c>
      <c r="S11" s="30">
        <f>Q11-R11</f>
        <v>0</v>
      </c>
      <c r="T11" s="44">
        <f t="shared" ref="T11:T12" si="10">R11*0.1</f>
        <v>0</v>
      </c>
      <c r="U11" s="43">
        <f t="shared" ref="U11:U12" si="11">Q11/1.1</f>
        <v>0</v>
      </c>
      <c r="V11" s="32">
        <f t="shared" ref="V11:V12" si="12">U11+T11</f>
        <v>0</v>
      </c>
    </row>
    <row r="12" spans="2:24" ht="24" customHeight="1" x14ac:dyDescent="0.55000000000000004">
      <c r="B12" s="92" t="s">
        <v>45</v>
      </c>
      <c r="C12" s="120"/>
      <c r="D12" s="121"/>
      <c r="E12" s="69"/>
      <c r="F12" s="70" t="s">
        <v>1</v>
      </c>
      <c r="G12" s="69"/>
      <c r="H12" s="70" t="s">
        <v>3</v>
      </c>
      <c r="I12" s="69">
        <f>E12*G12</f>
        <v>0</v>
      </c>
      <c r="J12" s="70" t="s">
        <v>12</v>
      </c>
      <c r="K12" s="71">
        <f t="shared" si="1"/>
        <v>0</v>
      </c>
      <c r="L12" s="70" t="s">
        <v>3</v>
      </c>
      <c r="M12" s="69">
        <f>I12+K12</f>
        <v>0</v>
      </c>
      <c r="N12" s="72" t="s">
        <v>5</v>
      </c>
      <c r="Q12" s="21"/>
      <c r="R12" s="36">
        <f t="shared" si="9"/>
        <v>0</v>
      </c>
      <c r="S12" s="30">
        <f t="shared" ref="S12" si="13">Q12-R12</f>
        <v>0</v>
      </c>
      <c r="T12" s="44">
        <f t="shared" si="10"/>
        <v>0</v>
      </c>
      <c r="U12" s="43">
        <f t="shared" si="11"/>
        <v>0</v>
      </c>
      <c r="V12" s="32">
        <f t="shared" si="12"/>
        <v>0</v>
      </c>
    </row>
    <row r="13" spans="2:24" ht="24" customHeight="1" x14ac:dyDescent="0.55000000000000004">
      <c r="B13" s="93"/>
      <c r="C13" s="90"/>
      <c r="D13" s="91"/>
      <c r="E13" s="62"/>
      <c r="F13" s="63" t="s">
        <v>1</v>
      </c>
      <c r="G13" s="62"/>
      <c r="H13" s="63" t="s">
        <v>3</v>
      </c>
      <c r="I13" s="62">
        <f t="shared" ref="I13:I15" si="14">E13*G13</f>
        <v>0</v>
      </c>
      <c r="J13" s="63" t="s">
        <v>13</v>
      </c>
      <c r="K13" s="64">
        <f t="shared" si="1"/>
        <v>0</v>
      </c>
      <c r="L13" s="63" t="s">
        <v>3</v>
      </c>
      <c r="M13" s="62">
        <f>I13+K13</f>
        <v>0</v>
      </c>
      <c r="N13" s="65" t="s">
        <v>5</v>
      </c>
      <c r="Q13" s="21"/>
      <c r="R13" s="36">
        <f t="shared" si="2"/>
        <v>0</v>
      </c>
      <c r="S13" s="30">
        <f t="shared" si="7"/>
        <v>0</v>
      </c>
      <c r="T13" s="44">
        <f t="shared" si="3"/>
        <v>0</v>
      </c>
      <c r="U13" s="43">
        <f t="shared" si="4"/>
        <v>0</v>
      </c>
      <c r="V13" s="32">
        <f t="shared" si="5"/>
        <v>0</v>
      </c>
    </row>
    <row r="14" spans="2:24" ht="24" customHeight="1" x14ac:dyDescent="0.55000000000000004">
      <c r="B14" s="79">
        <f>SUM(I12:I15)</f>
        <v>0</v>
      </c>
      <c r="C14" s="90"/>
      <c r="D14" s="91"/>
      <c r="E14" s="62"/>
      <c r="F14" s="63" t="s">
        <v>1</v>
      </c>
      <c r="G14" s="62"/>
      <c r="H14" s="63" t="s">
        <v>3</v>
      </c>
      <c r="I14" s="62">
        <f t="shared" si="14"/>
        <v>0</v>
      </c>
      <c r="J14" s="63" t="s">
        <v>13</v>
      </c>
      <c r="K14" s="64">
        <f t="shared" si="1"/>
        <v>0</v>
      </c>
      <c r="L14" s="63" t="s">
        <v>3</v>
      </c>
      <c r="M14" s="62">
        <f t="shared" ref="M14" si="15">I14+K14</f>
        <v>0</v>
      </c>
      <c r="N14" s="65" t="s">
        <v>5</v>
      </c>
      <c r="Q14" s="21"/>
      <c r="R14" s="36">
        <f t="shared" si="2"/>
        <v>0</v>
      </c>
      <c r="S14" s="30">
        <f t="shared" si="7"/>
        <v>0</v>
      </c>
      <c r="T14" s="44">
        <f t="shared" si="3"/>
        <v>0</v>
      </c>
      <c r="U14" s="43">
        <f t="shared" si="4"/>
        <v>0</v>
      </c>
      <c r="V14" s="32">
        <f t="shared" si="5"/>
        <v>0</v>
      </c>
    </row>
    <row r="15" spans="2:24" ht="24" customHeight="1" x14ac:dyDescent="0.55000000000000004">
      <c r="B15" s="79">
        <f>SUM(M12:M15)</f>
        <v>0</v>
      </c>
      <c r="C15" s="118"/>
      <c r="D15" s="119"/>
      <c r="E15" s="60"/>
      <c r="F15" s="66" t="s">
        <v>1</v>
      </c>
      <c r="G15" s="60"/>
      <c r="H15" s="66" t="s">
        <v>3</v>
      </c>
      <c r="I15" s="60">
        <f t="shared" si="14"/>
        <v>0</v>
      </c>
      <c r="J15" s="66" t="s">
        <v>13</v>
      </c>
      <c r="K15" s="67">
        <f t="shared" si="1"/>
        <v>0</v>
      </c>
      <c r="L15" s="66" t="s">
        <v>3</v>
      </c>
      <c r="M15" s="60">
        <f>I15+K15</f>
        <v>0</v>
      </c>
      <c r="N15" s="68" t="s">
        <v>5</v>
      </c>
      <c r="Q15" s="21"/>
      <c r="R15" s="36">
        <f t="shared" si="2"/>
        <v>0</v>
      </c>
      <c r="S15" s="30">
        <f t="shared" si="7"/>
        <v>0</v>
      </c>
      <c r="T15" s="44">
        <f t="shared" si="3"/>
        <v>0</v>
      </c>
      <c r="U15" s="43">
        <f t="shared" si="4"/>
        <v>0</v>
      </c>
      <c r="V15" s="32">
        <f t="shared" si="5"/>
        <v>0</v>
      </c>
    </row>
    <row r="16" spans="2:24" ht="24" customHeight="1" x14ac:dyDescent="0.55000000000000004">
      <c r="B16" s="92" t="s">
        <v>41</v>
      </c>
      <c r="C16" s="90"/>
      <c r="D16" s="91"/>
      <c r="E16" s="62"/>
      <c r="F16" s="63" t="s">
        <v>1</v>
      </c>
      <c r="G16" s="62"/>
      <c r="H16" s="63" t="s">
        <v>3</v>
      </c>
      <c r="I16" s="62">
        <f>E16*G16</f>
        <v>0</v>
      </c>
      <c r="J16" s="63" t="s">
        <v>12</v>
      </c>
      <c r="K16" s="64">
        <f t="shared" si="1"/>
        <v>0</v>
      </c>
      <c r="L16" s="63" t="s">
        <v>3</v>
      </c>
      <c r="M16" s="62">
        <f>I16+K16</f>
        <v>0</v>
      </c>
      <c r="N16" s="65" t="s">
        <v>5</v>
      </c>
      <c r="Q16" s="21"/>
      <c r="R16" s="36">
        <f t="shared" si="2"/>
        <v>0</v>
      </c>
      <c r="S16" s="30">
        <f t="shared" si="7"/>
        <v>0</v>
      </c>
      <c r="T16" s="44">
        <f t="shared" si="3"/>
        <v>0</v>
      </c>
      <c r="U16" s="43">
        <f t="shared" si="4"/>
        <v>0</v>
      </c>
      <c r="V16" s="32">
        <f t="shared" si="5"/>
        <v>0</v>
      </c>
    </row>
    <row r="17" spans="2:22" ht="24" customHeight="1" x14ac:dyDescent="0.55000000000000004">
      <c r="B17" s="93"/>
      <c r="C17" s="90"/>
      <c r="D17" s="91"/>
      <c r="E17" s="62"/>
      <c r="F17" s="63" t="s">
        <v>1</v>
      </c>
      <c r="G17" s="62"/>
      <c r="H17" s="63" t="s">
        <v>3</v>
      </c>
      <c r="I17" s="62">
        <f t="shared" ref="I17:I19" si="16">E17*G17</f>
        <v>0</v>
      </c>
      <c r="J17" s="63" t="s">
        <v>13</v>
      </c>
      <c r="K17" s="64">
        <f t="shared" si="1"/>
        <v>0</v>
      </c>
      <c r="L17" s="63" t="s">
        <v>3</v>
      </c>
      <c r="M17" s="62">
        <f>I17+K17</f>
        <v>0</v>
      </c>
      <c r="N17" s="65" t="s">
        <v>5</v>
      </c>
      <c r="Q17" s="21"/>
      <c r="R17" s="36">
        <f t="shared" ref="R17:R19" si="17">ROUNDDOWN(Q17/1.1,0)</f>
        <v>0</v>
      </c>
      <c r="S17" s="30">
        <f t="shared" ref="S17:S19" si="18">Q17-R17</f>
        <v>0</v>
      </c>
      <c r="T17" s="44">
        <f t="shared" ref="T17:T19" si="19">R17*0.1</f>
        <v>0</v>
      </c>
      <c r="U17" s="43">
        <f t="shared" ref="U17:U19" si="20">Q17/1.1</f>
        <v>0</v>
      </c>
      <c r="V17" s="32">
        <f t="shared" ref="V17:V19" si="21">U17+T17</f>
        <v>0</v>
      </c>
    </row>
    <row r="18" spans="2:22" ht="24" customHeight="1" x14ac:dyDescent="0.55000000000000004">
      <c r="B18" s="79">
        <f>SUM(I16:I19)</f>
        <v>0</v>
      </c>
      <c r="C18" s="90"/>
      <c r="D18" s="91"/>
      <c r="E18" s="62"/>
      <c r="F18" s="63" t="s">
        <v>1</v>
      </c>
      <c r="G18" s="62"/>
      <c r="H18" s="63" t="s">
        <v>3</v>
      </c>
      <c r="I18" s="62">
        <f t="shared" si="16"/>
        <v>0</v>
      </c>
      <c r="J18" s="63" t="s">
        <v>13</v>
      </c>
      <c r="K18" s="64">
        <f t="shared" si="1"/>
        <v>0</v>
      </c>
      <c r="L18" s="63" t="s">
        <v>3</v>
      </c>
      <c r="M18" s="62">
        <f t="shared" ref="M18" si="22">I18+K18</f>
        <v>0</v>
      </c>
      <c r="N18" s="65" t="s">
        <v>5</v>
      </c>
      <c r="Q18" s="21"/>
      <c r="R18" s="36">
        <f t="shared" si="17"/>
        <v>0</v>
      </c>
      <c r="S18" s="30">
        <f t="shared" si="18"/>
        <v>0</v>
      </c>
      <c r="T18" s="44">
        <f t="shared" si="19"/>
        <v>0</v>
      </c>
      <c r="U18" s="43">
        <f t="shared" si="20"/>
        <v>0</v>
      </c>
      <c r="V18" s="32">
        <f t="shared" si="21"/>
        <v>0</v>
      </c>
    </row>
    <row r="19" spans="2:22" ht="24" customHeight="1" x14ac:dyDescent="0.55000000000000004">
      <c r="B19" s="79">
        <f>SUM(M16:M19)</f>
        <v>0</v>
      </c>
      <c r="C19" s="90"/>
      <c r="D19" s="91"/>
      <c r="E19" s="62"/>
      <c r="F19" s="63" t="s">
        <v>1</v>
      </c>
      <c r="G19" s="62"/>
      <c r="H19" s="63" t="s">
        <v>3</v>
      </c>
      <c r="I19" s="62">
        <f t="shared" si="16"/>
        <v>0</v>
      </c>
      <c r="J19" s="63" t="s">
        <v>13</v>
      </c>
      <c r="K19" s="64">
        <f t="shared" si="1"/>
        <v>0</v>
      </c>
      <c r="L19" s="63" t="s">
        <v>3</v>
      </c>
      <c r="M19" s="62">
        <f>I19+K19</f>
        <v>0</v>
      </c>
      <c r="N19" s="65" t="s">
        <v>5</v>
      </c>
      <c r="Q19" s="21"/>
      <c r="R19" s="36">
        <f t="shared" si="17"/>
        <v>0</v>
      </c>
      <c r="S19" s="30">
        <f t="shared" si="18"/>
        <v>0</v>
      </c>
      <c r="T19" s="44">
        <f t="shared" si="19"/>
        <v>0</v>
      </c>
      <c r="U19" s="43">
        <f t="shared" si="20"/>
        <v>0</v>
      </c>
      <c r="V19" s="32">
        <f t="shared" si="21"/>
        <v>0</v>
      </c>
    </row>
    <row r="20" spans="2:22" ht="24" customHeight="1" x14ac:dyDescent="0.55000000000000004">
      <c r="B20" s="92" t="s">
        <v>42</v>
      </c>
      <c r="C20" s="120"/>
      <c r="D20" s="121"/>
      <c r="E20" s="69"/>
      <c r="F20" s="70" t="s">
        <v>1</v>
      </c>
      <c r="G20" s="69"/>
      <c r="H20" s="70" t="s">
        <v>3</v>
      </c>
      <c r="I20" s="69">
        <f>E20*G20</f>
        <v>0</v>
      </c>
      <c r="J20" s="70" t="s">
        <v>12</v>
      </c>
      <c r="K20" s="71">
        <f t="shared" si="1"/>
        <v>0</v>
      </c>
      <c r="L20" s="70" t="s">
        <v>3</v>
      </c>
      <c r="M20" s="69">
        <f>I20+K20</f>
        <v>0</v>
      </c>
      <c r="N20" s="72" t="s">
        <v>5</v>
      </c>
      <c r="Q20" s="21"/>
      <c r="R20" s="36">
        <f t="shared" si="2"/>
        <v>0</v>
      </c>
      <c r="S20" s="30">
        <f t="shared" si="7"/>
        <v>0</v>
      </c>
      <c r="T20" s="44">
        <f t="shared" si="3"/>
        <v>0</v>
      </c>
      <c r="U20" s="43">
        <f t="shared" si="4"/>
        <v>0</v>
      </c>
      <c r="V20" s="32">
        <f t="shared" si="5"/>
        <v>0</v>
      </c>
    </row>
    <row r="21" spans="2:22" ht="24" customHeight="1" x14ac:dyDescent="0.55000000000000004">
      <c r="B21" s="93"/>
      <c r="C21" s="90"/>
      <c r="D21" s="91"/>
      <c r="E21" s="62"/>
      <c r="F21" s="63" t="s">
        <v>1</v>
      </c>
      <c r="G21" s="62"/>
      <c r="H21" s="63" t="s">
        <v>3</v>
      </c>
      <c r="I21" s="62">
        <f t="shared" ref="I21:I23" si="23">E21*G21</f>
        <v>0</v>
      </c>
      <c r="J21" s="63" t="s">
        <v>13</v>
      </c>
      <c r="K21" s="64">
        <f t="shared" si="1"/>
        <v>0</v>
      </c>
      <c r="L21" s="63" t="s">
        <v>3</v>
      </c>
      <c r="M21" s="62">
        <f>I21+K21</f>
        <v>0</v>
      </c>
      <c r="N21" s="65" t="s">
        <v>5</v>
      </c>
      <c r="Q21" s="9"/>
      <c r="R21" s="36">
        <f t="shared" si="2"/>
        <v>0</v>
      </c>
      <c r="S21" s="30">
        <f t="shared" si="7"/>
        <v>0</v>
      </c>
      <c r="T21" s="44">
        <f t="shared" si="3"/>
        <v>0</v>
      </c>
      <c r="U21" s="43">
        <f t="shared" si="4"/>
        <v>0</v>
      </c>
      <c r="V21" s="32">
        <f t="shared" si="5"/>
        <v>0</v>
      </c>
    </row>
    <row r="22" spans="2:22" ht="24" customHeight="1" x14ac:dyDescent="0.55000000000000004">
      <c r="B22" s="79">
        <f>SUM(I20:I23)</f>
        <v>0</v>
      </c>
      <c r="C22" s="90"/>
      <c r="D22" s="91"/>
      <c r="E22" s="62"/>
      <c r="F22" s="63" t="s">
        <v>1</v>
      </c>
      <c r="G22" s="62"/>
      <c r="H22" s="63" t="s">
        <v>3</v>
      </c>
      <c r="I22" s="62">
        <f t="shared" si="23"/>
        <v>0</v>
      </c>
      <c r="J22" s="63" t="s">
        <v>13</v>
      </c>
      <c r="K22" s="64">
        <f t="shared" si="1"/>
        <v>0</v>
      </c>
      <c r="L22" s="63" t="s">
        <v>3</v>
      </c>
      <c r="M22" s="62">
        <f t="shared" ref="M22" si="24">I22+K22</f>
        <v>0</v>
      </c>
      <c r="N22" s="65" t="s">
        <v>5</v>
      </c>
      <c r="Q22" s="21"/>
      <c r="R22" s="36">
        <f t="shared" si="2"/>
        <v>0</v>
      </c>
      <c r="S22" s="30">
        <f t="shared" si="7"/>
        <v>0</v>
      </c>
      <c r="T22" s="44">
        <f t="shared" si="3"/>
        <v>0</v>
      </c>
      <c r="U22" s="43">
        <f t="shared" si="4"/>
        <v>0</v>
      </c>
      <c r="V22" s="32">
        <f t="shared" si="5"/>
        <v>0</v>
      </c>
    </row>
    <row r="23" spans="2:22" ht="24" customHeight="1" x14ac:dyDescent="0.55000000000000004">
      <c r="B23" s="79">
        <f>SUM(M20:M23)</f>
        <v>0</v>
      </c>
      <c r="C23" s="118"/>
      <c r="D23" s="119"/>
      <c r="E23" s="60"/>
      <c r="F23" s="66" t="s">
        <v>1</v>
      </c>
      <c r="G23" s="60"/>
      <c r="H23" s="66" t="s">
        <v>3</v>
      </c>
      <c r="I23" s="60">
        <f t="shared" si="23"/>
        <v>0</v>
      </c>
      <c r="J23" s="66" t="s">
        <v>13</v>
      </c>
      <c r="K23" s="67">
        <f t="shared" si="1"/>
        <v>0</v>
      </c>
      <c r="L23" s="66" t="s">
        <v>3</v>
      </c>
      <c r="M23" s="60">
        <f>I23+K23</f>
        <v>0</v>
      </c>
      <c r="N23" s="68" t="s">
        <v>5</v>
      </c>
      <c r="Q23" s="21"/>
      <c r="R23" s="36">
        <f t="shared" si="2"/>
        <v>0</v>
      </c>
      <c r="S23" s="30">
        <f t="shared" si="7"/>
        <v>0</v>
      </c>
      <c r="T23" s="44">
        <f t="shared" si="3"/>
        <v>0</v>
      </c>
      <c r="U23" s="43">
        <f t="shared" si="4"/>
        <v>0</v>
      </c>
      <c r="V23" s="32">
        <f t="shared" si="5"/>
        <v>0</v>
      </c>
    </row>
    <row r="24" spans="2:22" ht="24" customHeight="1" x14ac:dyDescent="0.55000000000000004">
      <c r="B24" s="92" t="s">
        <v>46</v>
      </c>
      <c r="C24" s="90"/>
      <c r="D24" s="91"/>
      <c r="E24" s="62"/>
      <c r="F24" s="63" t="s">
        <v>1</v>
      </c>
      <c r="G24" s="62"/>
      <c r="H24" s="63" t="s">
        <v>3</v>
      </c>
      <c r="I24" s="62">
        <f>E24*G24</f>
        <v>0</v>
      </c>
      <c r="J24" s="63" t="s">
        <v>12</v>
      </c>
      <c r="K24" s="64">
        <f t="shared" si="1"/>
        <v>0</v>
      </c>
      <c r="L24" s="63" t="s">
        <v>3</v>
      </c>
      <c r="M24" s="62">
        <f>I24+K24</f>
        <v>0</v>
      </c>
      <c r="N24" s="65" t="s">
        <v>5</v>
      </c>
      <c r="Q24" s="21"/>
      <c r="R24" s="36">
        <f t="shared" ref="R24:R27" si="25">ROUNDDOWN(Q24/1.1,0)</f>
        <v>0</v>
      </c>
      <c r="S24" s="30">
        <f t="shared" ref="S24:S27" si="26">Q24-R24</f>
        <v>0</v>
      </c>
      <c r="T24" s="44">
        <f t="shared" ref="T24:T27" si="27">R24*0.1</f>
        <v>0</v>
      </c>
      <c r="U24" s="43">
        <f t="shared" ref="U24:U27" si="28">Q24/1.1</f>
        <v>0</v>
      </c>
      <c r="V24" s="32">
        <f t="shared" ref="V24:V27" si="29">U24+T24</f>
        <v>0</v>
      </c>
    </row>
    <row r="25" spans="2:22" ht="24" customHeight="1" x14ac:dyDescent="0.55000000000000004">
      <c r="B25" s="93"/>
      <c r="C25" s="90"/>
      <c r="D25" s="91"/>
      <c r="E25" s="62"/>
      <c r="F25" s="63" t="s">
        <v>1</v>
      </c>
      <c r="G25" s="62"/>
      <c r="H25" s="63" t="s">
        <v>3</v>
      </c>
      <c r="I25" s="62">
        <f t="shared" ref="I25:I27" si="30">E25*G25</f>
        <v>0</v>
      </c>
      <c r="J25" s="63" t="s">
        <v>13</v>
      </c>
      <c r="K25" s="64">
        <f t="shared" si="1"/>
        <v>0</v>
      </c>
      <c r="L25" s="63" t="s">
        <v>3</v>
      </c>
      <c r="M25" s="62">
        <f>I25+K25</f>
        <v>0</v>
      </c>
      <c r="N25" s="65" t="s">
        <v>5</v>
      </c>
      <c r="Q25" s="9"/>
      <c r="R25" s="36">
        <f t="shared" si="25"/>
        <v>0</v>
      </c>
      <c r="S25" s="30">
        <f t="shared" si="26"/>
        <v>0</v>
      </c>
      <c r="T25" s="44">
        <f t="shared" si="27"/>
        <v>0</v>
      </c>
      <c r="U25" s="43">
        <f t="shared" si="28"/>
        <v>0</v>
      </c>
      <c r="V25" s="32">
        <f t="shared" si="29"/>
        <v>0</v>
      </c>
    </row>
    <row r="26" spans="2:22" ht="24" customHeight="1" x14ac:dyDescent="0.55000000000000004">
      <c r="B26" s="79">
        <f>SUM(I24:I27)</f>
        <v>0</v>
      </c>
      <c r="C26" s="90"/>
      <c r="D26" s="91"/>
      <c r="E26" s="62"/>
      <c r="F26" s="63" t="s">
        <v>1</v>
      </c>
      <c r="G26" s="62"/>
      <c r="H26" s="63" t="s">
        <v>3</v>
      </c>
      <c r="I26" s="62">
        <f t="shared" si="30"/>
        <v>0</v>
      </c>
      <c r="J26" s="63" t="s">
        <v>13</v>
      </c>
      <c r="K26" s="64">
        <f t="shared" si="1"/>
        <v>0</v>
      </c>
      <c r="L26" s="63" t="s">
        <v>3</v>
      </c>
      <c r="M26" s="62">
        <f t="shared" ref="M26" si="31">I26+K26</f>
        <v>0</v>
      </c>
      <c r="N26" s="65" t="s">
        <v>5</v>
      </c>
      <c r="Q26" s="21"/>
      <c r="R26" s="36">
        <f t="shared" si="25"/>
        <v>0</v>
      </c>
      <c r="S26" s="30">
        <f t="shared" si="26"/>
        <v>0</v>
      </c>
      <c r="T26" s="44">
        <f t="shared" si="27"/>
        <v>0</v>
      </c>
      <c r="U26" s="43">
        <f t="shared" si="28"/>
        <v>0</v>
      </c>
      <c r="V26" s="32">
        <f t="shared" si="29"/>
        <v>0</v>
      </c>
    </row>
    <row r="27" spans="2:22" ht="24" customHeight="1" thickBot="1" x14ac:dyDescent="0.6">
      <c r="B27" s="79">
        <f>SUM(M24:M27)</f>
        <v>0</v>
      </c>
      <c r="C27" s="118"/>
      <c r="D27" s="119"/>
      <c r="E27" s="60"/>
      <c r="F27" s="66" t="s">
        <v>1</v>
      </c>
      <c r="G27" s="60"/>
      <c r="H27" s="66" t="s">
        <v>3</v>
      </c>
      <c r="I27" s="60">
        <f t="shared" si="30"/>
        <v>0</v>
      </c>
      <c r="J27" s="66" t="s">
        <v>13</v>
      </c>
      <c r="K27" s="67">
        <f t="shared" si="1"/>
        <v>0</v>
      </c>
      <c r="L27" s="66" t="s">
        <v>3</v>
      </c>
      <c r="M27" s="60">
        <f>I27+K27</f>
        <v>0</v>
      </c>
      <c r="N27" s="68" t="s">
        <v>5</v>
      </c>
      <c r="Q27" s="21"/>
      <c r="R27" s="36">
        <f t="shared" si="25"/>
        <v>0</v>
      </c>
      <c r="S27" s="30">
        <f t="shared" si="26"/>
        <v>0</v>
      </c>
      <c r="T27" s="44">
        <f t="shared" si="27"/>
        <v>0</v>
      </c>
      <c r="U27" s="43">
        <f t="shared" si="28"/>
        <v>0</v>
      </c>
      <c r="V27" s="32">
        <f t="shared" si="29"/>
        <v>0</v>
      </c>
    </row>
    <row r="28" spans="2:22" ht="17.25" customHeight="1" thickTop="1" x14ac:dyDescent="0.55000000000000004">
      <c r="B28" s="126" t="s">
        <v>8</v>
      </c>
      <c r="C28" s="127"/>
      <c r="D28" s="127"/>
      <c r="E28" s="127"/>
      <c r="F28" s="10"/>
      <c r="G28" s="107" t="s">
        <v>17</v>
      </c>
      <c r="H28" s="108"/>
      <c r="I28" s="108"/>
      <c r="J28" s="129"/>
      <c r="K28" s="107" t="s">
        <v>18</v>
      </c>
      <c r="L28" s="108"/>
      <c r="M28" s="108"/>
      <c r="N28" s="109"/>
      <c r="Q28" s="25"/>
      <c r="R28" s="48"/>
      <c r="S28" s="49"/>
      <c r="T28" s="50"/>
      <c r="U28" s="50"/>
      <c r="V28" s="49"/>
    </row>
    <row r="29" spans="2:22" ht="32.25" customHeight="1" thickBot="1" x14ac:dyDescent="0.6">
      <c r="B29" s="128"/>
      <c r="C29" s="112"/>
      <c r="D29" s="112"/>
      <c r="E29" s="112"/>
      <c r="F29" s="11"/>
      <c r="G29" s="110">
        <f>SUM(I8:I27)</f>
        <v>0</v>
      </c>
      <c r="H29" s="111"/>
      <c r="I29" s="111"/>
      <c r="J29" s="12" t="s">
        <v>19</v>
      </c>
      <c r="K29" s="110">
        <f>SUM(M8:M27)</f>
        <v>0</v>
      </c>
      <c r="L29" s="112"/>
      <c r="M29" s="112"/>
      <c r="N29" s="13" t="s">
        <v>19</v>
      </c>
      <c r="Q29" s="25"/>
      <c r="R29" s="45"/>
      <c r="S29" s="24"/>
      <c r="V29" s="24"/>
    </row>
    <row r="30" spans="2:22" ht="19.5" customHeight="1" x14ac:dyDescent="0.55000000000000004">
      <c r="B30" s="122" t="s">
        <v>50</v>
      </c>
      <c r="C30" s="123"/>
      <c r="D30" s="123"/>
      <c r="E30" s="123"/>
      <c r="F30" s="14"/>
      <c r="G30" s="113" t="s">
        <v>21</v>
      </c>
      <c r="H30" s="114"/>
      <c r="I30" s="114"/>
      <c r="J30" s="16"/>
      <c r="K30" s="115" t="s">
        <v>20</v>
      </c>
      <c r="L30" s="116"/>
      <c r="M30" s="116"/>
      <c r="N30" s="117"/>
      <c r="Q30" s="94" t="s">
        <v>32</v>
      </c>
      <c r="R30" s="95"/>
      <c r="S30" s="51"/>
      <c r="T30" s="94" t="s">
        <v>35</v>
      </c>
      <c r="U30" s="95"/>
      <c r="V30" s="54"/>
    </row>
    <row r="31" spans="2:22" ht="30.75" customHeight="1" thickBot="1" x14ac:dyDescent="0.6">
      <c r="B31" s="124"/>
      <c r="C31" s="125"/>
      <c r="D31" s="125"/>
      <c r="E31" s="125"/>
      <c r="F31" s="15"/>
      <c r="G31" s="96">
        <f>IF(T31&gt;500000,500000,T31)</f>
        <v>0</v>
      </c>
      <c r="H31" s="97"/>
      <c r="I31" s="97"/>
      <c r="J31" s="17" t="s">
        <v>19</v>
      </c>
      <c r="K31" s="105">
        <f>K29-G31</f>
        <v>0</v>
      </c>
      <c r="L31" s="106"/>
      <c r="M31" s="106"/>
      <c r="N31" s="18" t="s">
        <v>19</v>
      </c>
      <c r="Q31" s="96">
        <f>G29*X4</f>
        <v>0</v>
      </c>
      <c r="R31" s="97"/>
      <c r="S31" s="52" t="s">
        <v>33</v>
      </c>
      <c r="T31" s="96">
        <f>ROUNDDOWN(Q31,-3)</f>
        <v>0</v>
      </c>
      <c r="U31" s="97"/>
      <c r="V31" s="55" t="s">
        <v>33</v>
      </c>
    </row>
    <row r="32" spans="2:22" ht="20.25" customHeight="1" x14ac:dyDescent="0.55000000000000004">
      <c r="B32" s="1" t="s">
        <v>48</v>
      </c>
      <c r="Q32" s="20" t="s">
        <v>43</v>
      </c>
      <c r="R32" s="20"/>
      <c r="S32" s="20"/>
    </row>
    <row r="33" spans="2:2" ht="10.5" customHeight="1" x14ac:dyDescent="0.55000000000000004">
      <c r="B33" s="46" t="s">
        <v>47</v>
      </c>
    </row>
    <row r="34" spans="2:2" ht="21" customHeight="1" x14ac:dyDescent="0.55000000000000004"/>
    <row r="35" spans="2:2" ht="21" customHeight="1" x14ac:dyDescent="0.55000000000000004"/>
    <row r="36" spans="2:2" ht="21" customHeight="1" x14ac:dyDescent="0.55000000000000004"/>
    <row r="37" spans="2:2" ht="21" customHeight="1" x14ac:dyDescent="0.55000000000000004"/>
    <row r="38" spans="2:2" ht="21" customHeight="1" x14ac:dyDescent="0.55000000000000004"/>
    <row r="39" spans="2:2" ht="21" customHeight="1" x14ac:dyDescent="0.55000000000000004"/>
    <row r="40" spans="2:2" ht="21" customHeight="1" x14ac:dyDescent="0.55000000000000004"/>
    <row r="41" spans="2:2" ht="21" customHeight="1" x14ac:dyDescent="0.55000000000000004"/>
  </sheetData>
  <mergeCells count="49">
    <mergeCell ref="Q30:R30"/>
    <mergeCell ref="B30:E31"/>
    <mergeCell ref="C22:D22"/>
    <mergeCell ref="C23:D23"/>
    <mergeCell ref="B28:E29"/>
    <mergeCell ref="C24:D24"/>
    <mergeCell ref="C25:D25"/>
    <mergeCell ref="C26:D26"/>
    <mergeCell ref="C27:D27"/>
    <mergeCell ref="B24:B25"/>
    <mergeCell ref="G28:J28"/>
    <mergeCell ref="B20:B21"/>
    <mergeCell ref="C10:D10"/>
    <mergeCell ref="C13:D13"/>
    <mergeCell ref="C21:D21"/>
    <mergeCell ref="C9:D9"/>
    <mergeCell ref="C14:D14"/>
    <mergeCell ref="C15:D15"/>
    <mergeCell ref="C20:D20"/>
    <mergeCell ref="C11:D11"/>
    <mergeCell ref="C12:D12"/>
    <mergeCell ref="C16:D16"/>
    <mergeCell ref="C17:D17"/>
    <mergeCell ref="C18:D18"/>
    <mergeCell ref="C19:D19"/>
    <mergeCell ref="B12:B13"/>
    <mergeCell ref="B16:B17"/>
    <mergeCell ref="T30:U30"/>
    <mergeCell ref="T31:U31"/>
    <mergeCell ref="E4:H4"/>
    <mergeCell ref="I4:N4"/>
    <mergeCell ref="E2:H2"/>
    <mergeCell ref="I2:N2"/>
    <mergeCell ref="E3:H3"/>
    <mergeCell ref="I3:N3"/>
    <mergeCell ref="G31:I31"/>
    <mergeCell ref="K31:M31"/>
    <mergeCell ref="Q31:R31"/>
    <mergeCell ref="K28:N28"/>
    <mergeCell ref="G29:I29"/>
    <mergeCell ref="K29:M29"/>
    <mergeCell ref="G30:I30"/>
    <mergeCell ref="K30:N30"/>
    <mergeCell ref="B6:B7"/>
    <mergeCell ref="C6:N6"/>
    <mergeCell ref="C7:D7"/>
    <mergeCell ref="M7:N7"/>
    <mergeCell ref="C8:D8"/>
    <mergeCell ref="B8:B9"/>
  </mergeCells>
  <phoneticPr fontId="2"/>
  <dataValidations count="2">
    <dataValidation type="list" errorStyle="information" allowBlank="1" showInputMessage="1" showErrorMessage="1" sqref="C4" xr:uid="{00000000-0002-0000-0000-000000000000}">
      <formula1>$X$4:$X$5</formula1>
    </dataValidation>
    <dataValidation errorStyle="warning" allowBlank="1" showInputMessage="1" showErrorMessage="1" sqref="B1:B8 B10:B12 B14:B16 B18:B20 B22:B24 B26:B1048576" xr:uid="{00000000-0002-0000-0000-000001000000}"/>
  </dataValidations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経費配分調書</vt:lpstr>
      <vt:lpstr>経費配分調書!Print_Area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1850374</cp:lastModifiedBy>
  <cp:lastPrinted>2022-05-31T00:59:14Z</cp:lastPrinted>
  <dcterms:created xsi:type="dcterms:W3CDTF">2021-07-01T11:07:04Z</dcterms:created>
  <dcterms:modified xsi:type="dcterms:W3CDTF">2026-04-13T04:23:44Z</dcterms:modified>
</cp:coreProperties>
</file>