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profile\redirect\k-nakamura\Desktop\【県市町村課〆312(木)】令和６年度財政状況資料集の作成について\04_提出\"/>
    </mc:Choice>
  </mc:AlternateContent>
  <xr:revisionPtr revIDLastSave="0" documentId="13_ncr:1_{CAEDA93A-9302-42F4-8D23-F5A049F136E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BW35" i="10"/>
  <c r="BE35" i="10"/>
  <c r="BW34" i="10"/>
  <c r="BE34" i="10"/>
  <c r="C34" i="10"/>
  <c r="CO34" i="10" l="1"/>
  <c r="CO35"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s="1"/>
</calcChain>
</file>

<file path=xl/sharedStrings.xml><?xml version="1.0" encoding="utf-8"?>
<sst xmlns="http://schemas.openxmlformats.org/spreadsheetml/2006/main" count="1086" uniqueCount="562">
  <si>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</si>
  <si>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</si>
  <si>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</si>
  <si>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</si>
  <si>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</si>
  <si>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</si>
  <si>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</si>
  <si>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</si>
  <si>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</si>
  <si>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</si>
  <si>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</si>
  <si>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</si>
  <si>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</si>
  <si>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</si>
  <si>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</si>
  <si>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</si>
  <si>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</si>
  <si>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</si>
  <si>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</si>
  <si>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</si>
  <si>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</si>
  <si>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</si>
  <si>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</si>
  <si>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</si>
  <si>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</si>
  <si>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</si>
  <si>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</si>
  <si>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</si>
  <si>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</si>
  <si>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</si>
  <si>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</si>
  <si>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</si>
  <si>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</si>
  <si>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</si>
  <si>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</si>
  <si>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</si>
  <si>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</si>
  <si>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</si>
  <si>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</si>
  <si>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</si>
  <si>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</si>
  <si>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</si>
  <si>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</si>
  <si>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</si>
  <si>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</si>
  <si>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</si>
  <si>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</si>
  <si>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</si>
  <si>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</si>
  <si>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</si>
  <si>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</si>
  <si>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</si>
  <si>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</si>
  <si>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</si>
  <si>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</si>
  <si>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</si>
  <si>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</si>
  <si>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</si>
  <si>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</si>
  <si>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</si>
  <si>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</si>
  <si>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</si>
  <si>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</si>
  <si>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</si>
  <si>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</si>
  <si>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</si>
  <si>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</si>
  <si>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</si>
  <si>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</si>
  <si>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</si>
  <si>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</si>
  <si>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</si>
  <si>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</si>
  <si>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</si>
  <si>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</si>
  <si>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</si>
  <si>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</si>
  <si>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</si>
  <si>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</si>
  <si>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</si>
  <si>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</si>
  <si>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</si>
  <si>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</si>
  <si>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</si>
  <si>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</si>
  <si>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</si>
  <si>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</si>
  <si>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</si>
  <si>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</si>
  <si>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</si>
  <si>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</si>
  <si>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</si>
  <si>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</si>
  <si>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</si>
  <si>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</si>
  <si>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</si>
  <si>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</si>
  <si>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</si>
  <si>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</si>
  <si>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</si>
  <si>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</si>
  <si>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</si>
  <si>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</si>
  <si>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</si>
  <si>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</si>
  <si>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</si>
  <si>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</si>
  <si>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</si>
  <si>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</si>
  <si>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</si>
  <si>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</si>
  <si>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</si>
  <si>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</si>
  <si>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</si>
  <si>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</si>
  <si>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</si>
  <si>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</si>
  <si>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</si>
  <si>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</si>
  <si>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</si>
  <si>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</si>
  <si>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</si>
  <si>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</si>
  <si>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</si>
  <si>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</si>
  <si>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</si>
  <si>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</si>
  <si>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</si>
  <si>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</si>
  <si>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</si>
  <si>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</si>
  <si>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</si>
  <si>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</si>
  <si>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</si>
  <si>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</si>
  <si>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</si>
  <si>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</si>
  <si>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</si>
  <si>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</si>
  <si>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</si>
  <si>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</si>
  <si>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</si>
  <si>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</si>
  <si>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</si>
  <si>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</si>
  <si>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</si>
  <si>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</si>
  <si>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</si>
  <si>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</si>
  <si>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</si>
  <si>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</si>
  <si>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</si>
  <si>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</si>
  <si>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</si>
  <si>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</si>
  <si>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</si>
  <si>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</si>
  <si>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</si>
  <si>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</si>
  <si>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</si>
  <si>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</si>
  <si>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</si>
  <si>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</si>
  <si>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</si>
  <si>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</si>
  <si>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</si>
  <si>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</si>
  <si>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</si>
  <si>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</si>
  <si>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</si>
  <si>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</si>
  <si>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</si>
  <si>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</si>
  <si>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</si>
  <si>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</si>
  <si>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</si>
  <si>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</si>
  <si>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</si>
  <si>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</si>
  <si>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</si>
  <si>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</si>
  <si>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</si>
  <si>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</si>
  <si>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</si>
  <si>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</si>
  <si>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</si>
  <si>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</si>
  <si>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</si>
  <si>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</si>
  <si>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</si>
  <si>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</si>
  <si>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</si>
  <si>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</si>
  <si>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</si>
  <si>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</si>
  <si>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</si>
  <si>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</si>
  <si>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</si>
  <si>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</si>
  <si>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</si>
  <si>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</si>
  <si>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</si>
  <si>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</si>
  <si>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熊本県あさぎり町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</si>
  <si>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</si>
  <si>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</si>
  <si>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</si>
  <si>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</si>
  <si>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</si>
  <si>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</si>
  <si>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</si>
  <si>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</si>
  <si>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</si>
  <si>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</si>
  <si>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</si>
  <si>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</si>
  <si>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</si>
  <si>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</si>
  <si>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</si>
  <si>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</si>
  <si>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</si>
  <si>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</si>
  <si>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</si>
  <si>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</si>
  <si>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</si>
  <si>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</si>
  <si>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</si>
  <si>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</si>
  <si>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</si>
  <si>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</si>
  <si>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</si>
  <si>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</si>
  <si>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</si>
  <si>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</si>
  <si>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</si>
  <si>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</si>
  <si>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</si>
  <si>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</si>
  <si>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</si>
  <si>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</si>
  <si>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</si>
  <si>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</si>
  <si>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</si>
  <si>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</si>
  <si>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</si>
  <si>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</si>
  <si>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</si>
  <si>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</si>
  <si>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</si>
  <si>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</si>
  <si>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</si>
  <si>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</si>
  <si>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</si>
  <si>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</si>
  <si>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</si>
  <si>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</si>
  <si>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</si>
  <si>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</si>
  <si>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</si>
  <si>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</si>
  <si>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</si>
  <si>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</si>
  <si>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</si>
  <si>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</si>
  <si>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</si>
  <si>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</si>
  <si>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</si>
  <si>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</si>
  <si>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</si>
  <si>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</si>
  <si>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</si>
  <si>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</si>
  <si>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</si>
  <si>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</si>
  <si>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</si>
  <si>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</si>
  <si>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</si>
  <si>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</si>
  <si>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</si>
  <si>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</si>
  <si>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</si>
  <si>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</si>
  <si>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</si>
  <si>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</si>
  <si>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</si>
  <si>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</si>
  <si>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</si>
  <si>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</si>
  <si>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</si>
  <si>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</si>
  <si>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</si>
  <si>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</si>
  <si>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</si>
  <si>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</si>
  <si>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</si>
  <si>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</si>
  <si>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</si>
  <si>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</si>
  <si>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</si>
  <si>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</si>
  <si>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</si>
  <si>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</si>
  <si>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</si>
  <si>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</si>
  <si>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</si>
  <si>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</si>
  <si>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</si>
  <si>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</si>
  <si>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</si>
  <si>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</si>
  <si>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</si>
  <si>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</si>
  <si>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</si>
  <si>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</si>
  <si>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</si>
  <si>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</si>
  <si>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</si>
  <si>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</si>
  <si>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</si>
  <si>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</si>
  <si>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</si>
  <si>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</si>
  <si>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</si>
  <si>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</si>
  <si>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</si>
  <si>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</si>
  <si>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</si>
  <si>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</si>
  <si>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</si>
  <si>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</si>
  <si>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</si>
  <si>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</si>
  <si>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</si>
  <si>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</si>
  <si>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</si>
  <si>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</si>
  <si>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</si>
  <si>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</si>
  <si>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</si>
  <si>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</si>
  <si>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</si>
  <si>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</si>
  <si>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</si>
  <si>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</si>
  <si>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</si>
  <si>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</si>
  <si>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</si>
  <si>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</si>
  <si>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</si>
  <si>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</si>
  <si>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</si>
  <si>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</si>
  <si>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</si>
  <si>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</si>
  <si>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熊本県あさぎり町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</si>
  <si>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</si>
  <si>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</si>
  <si>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</si>
  <si>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</si>
  <si>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</si>
  <si>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</si>
  <si>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</si>
  <si>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</si>
  <si>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</si>
  <si>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</si>
  <si>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</si>
  <si>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</si>
  <si>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</si>
  <si>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</si>
  <si>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</si>
  <si>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</si>
  <si>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</si>
  <si>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</si>
  <si>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</si>
  <si>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</si>
  <si>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球磨郡障害認定審査事業特別会計</t>
    <phoneticPr fontId="5"/>
  </si>
  <si>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</si>
  <si>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</si>
  <si>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</si>
  <si>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</si>
  <si>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</si>
  <si>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</si>
  <si>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</si>
  <si>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</si>
  <si>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</si>
  <si>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</si>
  <si>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</si>
  <si>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</si>
  <si>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</si>
  <si>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</si>
  <si>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</si>
  <si>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</si>
  <si>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</si>
  <si>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</si>
  <si>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</si>
  <si>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</si>
  <si>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</si>
  <si>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</si>
  <si>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</si>
  <si>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</si>
  <si>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</si>
  <si>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</si>
  <si>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</si>
  <si>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</si>
  <si>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</si>
  <si>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</si>
  <si>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</si>
  <si>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</si>
  <si>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</si>
  <si>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</si>
  <si>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</si>
  <si>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</si>
  <si>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</si>
  <si>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</si>
  <si>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</si>
  <si>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</si>
  <si>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</si>
  <si>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</si>
  <si>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</si>
  <si>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</si>
  <si>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</si>
  <si>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</si>
  <si>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</si>
  <si>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</si>
  <si>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</si>
  <si>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</si>
  <si>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</si>
  <si>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</si>
  <si>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</si>
  <si>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</si>
  <si>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</si>
  <si>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</si>
  <si>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</si>
  <si>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</si>
  <si>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</si>
  <si>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</si>
  <si>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</si>
  <si>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</si>
  <si>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</si>
  <si>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</si>
  <si>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</si>
  <si>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</si>
  <si>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</si>
  <si>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</si>
  <si>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</si>
  <si>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</si>
  <si>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</si>
  <si>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</si>
  <si>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</si>
  <si>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</si>
  <si>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</si>
  <si>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</si>
  <si>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</si>
  <si>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</si>
  <si>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</si>
  <si>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</si>
  <si>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</si>
  <si>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</si>
  <si>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</si>
  <si>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</si>
  <si>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</si>
  <si>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</si>
  <si>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</si>
  <si>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</si>
  <si>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</si>
  <si>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</si>
  <si>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</si>
  <si>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</si>
  <si>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</si>
  <si>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</si>
  <si>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</si>
  <si>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</si>
  <si>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</si>
  <si>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</si>
  <si>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</si>
  <si>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</si>
  <si>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</si>
  <si>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</si>
  <si>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</si>
  <si>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</si>
  <si>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</si>
  <si>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</si>
  <si>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</si>
  <si>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</si>
  <si>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</si>
  <si>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</si>
  <si>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</si>
  <si>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</si>
  <si>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</si>
  <si>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</si>
  <si>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</si>
  <si>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</si>
  <si>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</si>
  <si>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</si>
  <si>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</si>
  <si>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</si>
  <si>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</si>
  <si>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</si>
  <si>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</si>
  <si>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</si>
  <si>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</si>
  <si>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</si>
  <si>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</si>
  <si>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</si>
  <si>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</si>
  <si>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</si>
  <si>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</si>
  <si>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</si>
  <si>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</si>
  <si>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</si>
  <si>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</si>
  <si>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</si>
  <si>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</si>
  <si>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</si>
  <si>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</si>
  <si>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</si>
  <si>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</si>
  <si>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</si>
  <si>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</si>
  <si>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</si>
  <si>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</si>
  <si>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</si>
  <si>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</si>
  <si>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</si>
  <si>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</si>
  <si>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</si>
  <si>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</si>
  <si>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</si>
  <si>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</si>
  <si>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</si>
  <si>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</si>
  <si>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23.54</t>
  </si>
  <si>
    <t>一般会計</t>
  </si>
  <si>
    <t>水道事業会計</t>
  </si>
  <si>
    <t>介護保険特別会計</t>
  </si>
  <si>
    <t>下水道事業会計</t>
  </si>
  <si>
    <t>後期高齢者医療特別会計</t>
  </si>
  <si>
    <t>球磨郡介護認定審査事業特別会計</t>
  </si>
  <si>
    <t>国民健康保険特別会計</t>
  </si>
  <si>
    <t>球磨郡障害認定審査事業特別会計</t>
  </si>
  <si>
    <t>その他会計（赤字）</t>
  </si>
  <si>
    <t>その他会計（黒字）</t>
  </si>
  <si>
    <t>R02</t>
    <phoneticPr fontId="5"/>
  </si>
  <si>
    <t>R03</t>
    <phoneticPr fontId="5"/>
  </si>
  <si>
    <t>R04</t>
    <phoneticPr fontId="5"/>
  </si>
  <si>
    <t>R05</t>
    <phoneticPr fontId="5"/>
  </si>
  <si>
    <t>R06</t>
    <phoneticPr fontId="5"/>
  </si>
  <si>
    <t>株式会社あさぎり商社</t>
    <rPh sb="0" eb="2">
      <t>カブシキ</t>
    </rPh>
    <rPh sb="2" eb="4">
      <t>カイシャ</t>
    </rPh>
    <rPh sb="8" eb="10">
      <t>ショウシャ</t>
    </rPh>
    <phoneticPr fontId="2"/>
  </si>
  <si>
    <t>くま川鉄道（株）</t>
    <rPh sb="2" eb="3">
      <t>カワ</t>
    </rPh>
    <rPh sb="3" eb="5">
      <t>テツドウ</t>
    </rPh>
    <rPh sb="6" eb="7">
      <t>カブ</t>
    </rPh>
    <phoneticPr fontId="2"/>
  </si>
  <si>
    <t>球磨郡公立多良木病院</t>
    <rPh sb="0" eb="2">
      <t>クマ</t>
    </rPh>
    <rPh sb="2" eb="3">
      <t>グン</t>
    </rPh>
    <rPh sb="3" eb="5">
      <t>コウリツ</t>
    </rPh>
    <rPh sb="5" eb="10">
      <t>タラギビョウイン</t>
    </rPh>
    <phoneticPr fontId="2"/>
  </si>
  <si>
    <t>上球磨消防組合</t>
    <rPh sb="0" eb="1">
      <t>カミ</t>
    </rPh>
    <rPh sb="1" eb="3">
      <t>クマ</t>
    </rPh>
    <rPh sb="3" eb="5">
      <t>ショウボウ</t>
    </rPh>
    <rPh sb="5" eb="7">
      <t>クミアイ</t>
    </rPh>
    <phoneticPr fontId="2"/>
  </si>
  <si>
    <t>人吉球磨広域行政組合（一般会計）</t>
    <rPh sb="0" eb="4">
      <t>ヒトヨシクマ</t>
    </rPh>
    <rPh sb="4" eb="10">
      <t>コウイキギョウセイクミアイ</t>
    </rPh>
    <rPh sb="11" eb="15">
      <t>イッパンカイケイ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</si>
  <si>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9">
      <t>イッパンカイケイ</t>
    </rPh>
    <phoneticPr fontId="2"/>
  </si>
  <si>
    <t>熊本県後期高齢者医療広域連合（後期高齢者医療特別会計）</t>
    <phoneticPr fontId="2"/>
  </si>
  <si>
    <t>-</t>
    <phoneticPr fontId="2"/>
  </si>
  <si>
    <t>-</t>
    <phoneticPr fontId="2"/>
  </si>
  <si>
    <t>公共施設整備基金</t>
    <rPh sb="0" eb="2">
      <t>コウキョウ</t>
    </rPh>
    <rPh sb="2" eb="4">
      <t>シセツ</t>
    </rPh>
    <rPh sb="4" eb="6">
      <t>セイビ</t>
    </rPh>
    <rPh sb="6" eb="8">
      <t>キキン</t>
    </rPh>
    <phoneticPr fontId="5"/>
  </si>
  <si>
    <t>まちづくり基金</t>
    <rPh sb="5" eb="7">
      <t>キキン</t>
    </rPh>
    <phoneticPr fontId="38"/>
  </si>
  <si>
    <t>ふるさと基金</t>
    <rPh sb="4" eb="6">
      <t>キキン</t>
    </rPh>
    <phoneticPr fontId="38"/>
  </si>
  <si>
    <t>産業活性化基金</t>
    <rPh sb="0" eb="2">
      <t>サンギョウ</t>
    </rPh>
    <rPh sb="2" eb="5">
      <t>カッセイカ</t>
    </rPh>
    <rPh sb="5" eb="7">
      <t>キキン</t>
    </rPh>
    <phoneticPr fontId="38"/>
  </si>
  <si>
    <t>林業振興基金</t>
    <rPh sb="0" eb="2">
      <t>リンギョウ</t>
    </rPh>
    <rPh sb="2" eb="4">
      <t>シンコウ</t>
    </rPh>
    <rPh sb="4" eb="6">
      <t>キキン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</si>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</sst>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2F92-4E13-9527-1342B041D4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109686</c:v>
                </c:pt>
                <c:pt idx="1">
                  <c:v>64109</c:v>
                </c:pt>
                <c:pt idx="2">
                  <c:v>163825</c:v>
                </c:pt>
                <c:pt idx="3">
                  <c:v>125123</c:v>
                </c:pt>
                <c:pt idx="4">
                  <c:v>180690</c:v>
                </c:pt>
              </c:numCache>
            </c:numRef>
          </c:val>
          <c:smooth val="0"/>
          <c:extLst>
            <c:ext xmlns:c16="http://schemas.microsoft.com/office/drawing/2014/chart" uri="{C3380CC4-5D6E-409C-BE32-E72D297353CC}">
              <c16:uniqueId val="{00000001-2F92-4E13-9527-1342B041D4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15.94</c:v>
                </c:pt>
                <c:pt idx="1">
                  <c:v>10.039999999999999</c:v>
                </c:pt>
                <c:pt idx="2">
                  <c:v>11.02</c:v>
                </c:pt>
                <c:pt idx="3">
                  <c:v>12.97</c:v>
                </c:pt>
                <c:pt idx="4">
                  <c:v>12.26</c:v>
                </c:pt>
              </c:numCache>
            </c:numRef>
          </c:val>
          <c:extLst>
            <c:ext xmlns:c16="http://schemas.microsoft.com/office/drawing/2014/chart" uri="{C3380CC4-5D6E-409C-BE32-E72D297353CC}">
              <c16:uniqueId val="{00000000-E88C-4D43-B278-51ABC366D0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87.71</c:v>
                </c:pt>
                <c:pt idx="1">
                  <c:v>65.89</c:v>
                </c:pt>
                <c:pt idx="2">
                  <c:v>72.260000000000005</c:v>
                </c:pt>
                <c:pt idx="3">
                  <c:v>73.489999999999995</c:v>
                </c:pt>
                <c:pt idx="4">
                  <c:v>79.19</c:v>
                </c:pt>
              </c:numCache>
            </c:numRef>
          </c:val>
          <c:extLst>
            <c:ext xmlns:c16="http://schemas.microsoft.com/office/drawing/2014/chart" uri="{C3380CC4-5D6E-409C-BE32-E72D297353CC}">
              <c16:uniqueId val="{00000001-E88C-4D43-B278-51ABC366D0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6.34</c:v>
                </c:pt>
                <c:pt idx="1">
                  <c:v>-23.54</c:v>
                </c:pt>
                <c:pt idx="2">
                  <c:v>6.07</c:v>
                </c:pt>
                <c:pt idx="3">
                  <c:v>2.98</c:v>
                </c:pt>
                <c:pt idx="4">
                  <c:v>5.94</c:v>
                </c:pt>
              </c:numCache>
            </c:numRef>
          </c:val>
          <c:smooth val="0"/>
          <c:extLst>
            <c:ext xmlns:c16="http://schemas.microsoft.com/office/drawing/2014/chart" uri="{C3380CC4-5D6E-409C-BE32-E72D297353CC}">
              <c16:uniqueId val="{00000002-E88C-4D43-B278-51ABC366D0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11-42C4-8082-9C869FA740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11-42C4-8082-9C869FA7403F}"/>
            </c:ext>
          </c:extLst>
        </c:ser>
        <c:ser>
          <c:idx val="2"/>
          <c:order val="2"/>
          <c:tx>
            <c:strRef>
              <c:f>データシート!$A$29</c:f>
              <c:strCache>
                <c:ptCount val="1"/>
                <c:pt idx="0">
                  <c:v>球磨郡障害認定審査事業特別会計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2-1811-42C4-8082-9C869FA7403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1.59</c:v>
                </c:pt>
                <c:pt idx="2">
                  <c:v>#N/A</c:v>
                </c:pt>
                <c:pt idx="3">
                  <c:v>0.92</c:v>
                </c:pt>
                <c:pt idx="4">
                  <c:v>#N/A</c:v>
                </c:pt>
                <c:pt idx="5">
                  <c:v>0.34</c:v>
                </c:pt>
                <c:pt idx="6">
                  <c:v>#N/A</c:v>
                </c:pt>
                <c:pt idx="7">
                  <c:v>0.22</c:v>
                </c:pt>
                <c:pt idx="8">
                  <c:v>#N/A</c:v>
                </c:pt>
                <c:pt idx="9">
                  <c:v>0.1</c:v>
                </c:pt>
              </c:numCache>
            </c:numRef>
          </c:val>
          <c:extLst>
            <c:ext xmlns:c16="http://schemas.microsoft.com/office/drawing/2014/chart" uri="{C3380CC4-5D6E-409C-BE32-E72D297353CC}">
              <c16:uniqueId val="{00000003-1811-42C4-8082-9C869FA7403F}"/>
            </c:ext>
          </c:extLst>
        </c:ser>
        <c:ser>
          <c:idx val="4"/>
          <c:order val="4"/>
          <c:tx>
            <c:strRef>
              <c:f>データシート!$A$31</c:f>
              <c:strCache>
                <c:ptCount val="1"/>
                <c:pt idx="0">
                  <c:v>球磨郡介護認定審査事業特別会計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0.13</c:v>
                </c:pt>
                <c:pt idx="4">
                  <c:v>#N/A</c:v>
                </c:pt>
                <c:pt idx="5">
                  <c:v>0.19</c:v>
                </c:pt>
                <c:pt idx="6">
                  <c:v>#N/A</c:v>
                </c:pt>
                <c:pt idx="7">
                  <c:v>0.22</c:v>
                </c:pt>
                <c:pt idx="8">
                  <c:v>#N/A</c:v>
                </c:pt>
                <c:pt idx="9">
                  <c:v>0.25</c:v>
                </c:pt>
              </c:numCache>
            </c:numRef>
          </c:val>
          <c:extLst>
            <c:ext xmlns:c16="http://schemas.microsoft.com/office/drawing/2014/chart" uri="{C3380CC4-5D6E-409C-BE32-E72D297353CC}">
              <c16:uniqueId val="{00000004-1811-42C4-8082-9C869FA7403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0.45</c:v>
                </c:pt>
                <c:pt idx="6">
                  <c:v>#N/A</c:v>
                </c:pt>
                <c:pt idx="7">
                  <c:v>0.45</c:v>
                </c:pt>
                <c:pt idx="8">
                  <c:v>#N/A</c:v>
                </c:pt>
                <c:pt idx="9">
                  <c:v>0.44</c:v>
                </c:pt>
              </c:numCache>
            </c:numRef>
          </c:val>
          <c:extLst>
            <c:ext xmlns:c16="http://schemas.microsoft.com/office/drawing/2014/chart" uri="{C3380CC4-5D6E-409C-BE32-E72D297353CC}">
              <c16:uniqueId val="{00000005-1811-42C4-8082-9C869FA7403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1.52</c:v>
                </c:pt>
                <c:pt idx="2">
                  <c:v>#N/A</c:v>
                </c:pt>
                <c:pt idx="3">
                  <c:v>0.11</c:v>
                </c:pt>
                <c:pt idx="4">
                  <c:v>#N/A</c:v>
                </c:pt>
                <c:pt idx="5">
                  <c:v>0.62</c:v>
                </c:pt>
                <c:pt idx="6">
                  <c:v>#N/A</c:v>
                </c:pt>
                <c:pt idx="7">
                  <c:v>0.93</c:v>
                </c:pt>
                <c:pt idx="8">
                  <c:v>#N/A</c:v>
                </c:pt>
                <c:pt idx="9">
                  <c:v>1.55</c:v>
                </c:pt>
              </c:numCache>
            </c:numRef>
          </c:val>
          <c:extLst>
            <c:ext xmlns:c16="http://schemas.microsoft.com/office/drawing/2014/chart" uri="{C3380CC4-5D6E-409C-BE32-E72D297353CC}">
              <c16:uniqueId val="{00000006-1811-42C4-8082-9C869FA7403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1.76</c:v>
                </c:pt>
                <c:pt idx="2">
                  <c:v>#N/A</c:v>
                </c:pt>
                <c:pt idx="3">
                  <c:v>1.41</c:v>
                </c:pt>
                <c:pt idx="4">
                  <c:v>#N/A</c:v>
                </c:pt>
                <c:pt idx="5">
                  <c:v>2.52</c:v>
                </c:pt>
                <c:pt idx="6">
                  <c:v>#N/A</c:v>
                </c:pt>
                <c:pt idx="7">
                  <c:v>2.66</c:v>
                </c:pt>
                <c:pt idx="8">
                  <c:v>#N/A</c:v>
                </c:pt>
                <c:pt idx="9">
                  <c:v>2.57</c:v>
                </c:pt>
              </c:numCache>
            </c:numRef>
          </c:val>
          <c:extLst>
            <c:ext xmlns:c16="http://schemas.microsoft.com/office/drawing/2014/chart" uri="{C3380CC4-5D6E-409C-BE32-E72D297353CC}">
              <c16:uniqueId val="{00000007-1811-42C4-8082-9C869FA7403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8.2100000000000009</c:v>
                </c:pt>
                <c:pt idx="2">
                  <c:v>#N/A</c:v>
                </c:pt>
                <c:pt idx="3">
                  <c:v>8.89</c:v>
                </c:pt>
                <c:pt idx="4">
                  <c:v>#N/A</c:v>
                </c:pt>
                <c:pt idx="5">
                  <c:v>9.34</c:v>
                </c:pt>
                <c:pt idx="6">
                  <c:v>#N/A</c:v>
                </c:pt>
                <c:pt idx="7">
                  <c:v>10.41</c:v>
                </c:pt>
                <c:pt idx="8">
                  <c:v>#N/A</c:v>
                </c:pt>
                <c:pt idx="9">
                  <c:v>10.73</c:v>
                </c:pt>
              </c:numCache>
            </c:numRef>
          </c:val>
          <c:extLst>
            <c:ext xmlns:c16="http://schemas.microsoft.com/office/drawing/2014/chart" uri="{C3380CC4-5D6E-409C-BE32-E72D297353CC}">
              <c16:uniqueId val="{00000008-1811-42C4-8082-9C869FA740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15.78</c:v>
                </c:pt>
                <c:pt idx="2">
                  <c:v>#N/A</c:v>
                </c:pt>
                <c:pt idx="3">
                  <c:v>9.85</c:v>
                </c:pt>
                <c:pt idx="4">
                  <c:v>#N/A</c:v>
                </c:pt>
                <c:pt idx="5">
                  <c:v>10.78</c:v>
                </c:pt>
                <c:pt idx="6">
                  <c:v>#N/A</c:v>
                </c:pt>
                <c:pt idx="7">
                  <c:v>12.71</c:v>
                </c:pt>
                <c:pt idx="8">
                  <c:v>#N/A</c:v>
                </c:pt>
                <c:pt idx="9">
                  <c:v>11.97</c:v>
                </c:pt>
              </c:numCache>
            </c:numRef>
          </c:val>
          <c:extLst>
            <c:ext xmlns:c16="http://schemas.microsoft.com/office/drawing/2014/chart" uri="{C3380CC4-5D6E-409C-BE32-E72D297353CC}">
              <c16:uniqueId val="{00000009-1811-42C4-8082-9C869FA740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1251</c:v>
                </c:pt>
                <c:pt idx="5">
                  <c:v>1255</c:v>
                </c:pt>
                <c:pt idx="8">
                  <c:v>1227</c:v>
                </c:pt>
                <c:pt idx="11">
                  <c:v>1181</c:v>
                </c:pt>
                <c:pt idx="14">
                  <c:v>1152</c:v>
                </c:pt>
              </c:numCache>
            </c:numRef>
          </c:val>
          <c:extLst>
            <c:ext xmlns:c16="http://schemas.microsoft.com/office/drawing/2014/chart" uri="{C3380CC4-5D6E-409C-BE32-E72D297353CC}">
              <c16:uniqueId val="{00000000-2EE6-4198-87C2-34F4EAF990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E6-4198-87C2-34F4EAF990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2</c:v>
                </c:pt>
                <c:pt idx="6">
                  <c:v>5</c:v>
                </c:pt>
                <c:pt idx="9">
                  <c:v>5</c:v>
                </c:pt>
                <c:pt idx="12">
                  <c:v>5</c:v>
                </c:pt>
              </c:numCache>
            </c:numRef>
          </c:val>
          <c:extLst>
            <c:ext xmlns:c16="http://schemas.microsoft.com/office/drawing/2014/chart" uri="{C3380CC4-5D6E-409C-BE32-E72D297353CC}">
              <c16:uniqueId val="{00000002-2EE6-4198-87C2-34F4EAF990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86</c:v>
                </c:pt>
                <c:pt idx="3">
                  <c:v>99</c:v>
                </c:pt>
                <c:pt idx="6">
                  <c:v>68</c:v>
                </c:pt>
                <c:pt idx="9">
                  <c:v>69</c:v>
                </c:pt>
                <c:pt idx="12">
                  <c:v>62</c:v>
                </c:pt>
              </c:numCache>
            </c:numRef>
          </c:val>
          <c:extLst>
            <c:ext xmlns:c16="http://schemas.microsoft.com/office/drawing/2014/chart" uri="{C3380CC4-5D6E-409C-BE32-E72D297353CC}">
              <c16:uniqueId val="{00000003-2EE6-4198-87C2-34F4EAF990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384</c:v>
                </c:pt>
                <c:pt idx="3">
                  <c:v>365</c:v>
                </c:pt>
                <c:pt idx="6">
                  <c:v>389</c:v>
                </c:pt>
                <c:pt idx="9">
                  <c:v>417</c:v>
                </c:pt>
                <c:pt idx="12">
                  <c:v>432</c:v>
                </c:pt>
              </c:numCache>
            </c:numRef>
          </c:val>
          <c:extLst>
            <c:ext xmlns:c16="http://schemas.microsoft.com/office/drawing/2014/chart" uri="{C3380CC4-5D6E-409C-BE32-E72D297353CC}">
              <c16:uniqueId val="{00000004-2EE6-4198-87C2-34F4EAF990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E6-4198-87C2-34F4EAF990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E6-4198-87C2-34F4EAF990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1203</c:v>
                </c:pt>
                <c:pt idx="3">
                  <c:v>1254</c:v>
                </c:pt>
                <c:pt idx="6">
                  <c:v>1189</c:v>
                </c:pt>
                <c:pt idx="9">
                  <c:v>1168</c:v>
                </c:pt>
                <c:pt idx="12">
                  <c:v>1144</c:v>
                </c:pt>
              </c:numCache>
            </c:numRef>
          </c:val>
          <c:extLst>
            <c:ext xmlns:c16="http://schemas.microsoft.com/office/drawing/2014/chart" uri="{C3380CC4-5D6E-409C-BE32-E72D297353CC}">
              <c16:uniqueId val="{00000007-2EE6-4198-87C2-34F4EAF990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422</c:v>
                </c:pt>
                <c:pt idx="2">
                  <c:v>#N/A</c:v>
                </c:pt>
                <c:pt idx="3">
                  <c:v>#N/A</c:v>
                </c:pt>
                <c:pt idx="4">
                  <c:v>465</c:v>
                </c:pt>
                <c:pt idx="5">
                  <c:v>#N/A</c:v>
                </c:pt>
                <c:pt idx="6">
                  <c:v>#N/A</c:v>
                </c:pt>
                <c:pt idx="7">
                  <c:v>424</c:v>
                </c:pt>
                <c:pt idx="8">
                  <c:v>#N/A</c:v>
                </c:pt>
                <c:pt idx="9">
                  <c:v>#N/A</c:v>
                </c:pt>
                <c:pt idx="10">
                  <c:v>478</c:v>
                </c:pt>
                <c:pt idx="11">
                  <c:v>#N/A</c:v>
                </c:pt>
                <c:pt idx="12">
                  <c:v>#N/A</c:v>
                </c:pt>
                <c:pt idx="13">
                  <c:v>491</c:v>
                </c:pt>
                <c:pt idx="14">
                  <c:v>#N/A</c:v>
                </c:pt>
              </c:numCache>
            </c:numRef>
          </c:val>
          <c:smooth val="0"/>
          <c:extLst>
            <c:ext xmlns:c16="http://schemas.microsoft.com/office/drawing/2014/chart" uri="{C3380CC4-5D6E-409C-BE32-E72D297353CC}">
              <c16:uniqueId val="{00000008-2EE6-4198-87C2-34F4EAF990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11635</c:v>
                </c:pt>
                <c:pt idx="5">
                  <c:v>11153</c:v>
                </c:pt>
                <c:pt idx="8">
                  <c:v>11452</c:v>
                </c:pt>
                <c:pt idx="11">
                  <c:v>11580</c:v>
                </c:pt>
                <c:pt idx="14">
                  <c:v>11629</c:v>
                </c:pt>
              </c:numCache>
            </c:numRef>
          </c:val>
          <c:extLst>
            <c:ext xmlns:c16="http://schemas.microsoft.com/office/drawing/2014/chart" uri="{C3380CC4-5D6E-409C-BE32-E72D297353CC}">
              <c16:uniqueId val="{00000000-3204-4DC5-92AD-E2BC19A8E2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110</c:v>
                </c:pt>
                <c:pt idx="5">
                  <c:v>69</c:v>
                </c:pt>
                <c:pt idx="8">
                  <c:v>44</c:v>
                </c:pt>
                <c:pt idx="11">
                  <c:v>28</c:v>
                </c:pt>
                <c:pt idx="14">
                  <c:v>17</c:v>
                </c:pt>
              </c:numCache>
            </c:numRef>
          </c:val>
          <c:extLst>
            <c:ext xmlns:c16="http://schemas.microsoft.com/office/drawing/2014/chart" uri="{C3380CC4-5D6E-409C-BE32-E72D297353CC}">
              <c16:uniqueId val="{00000001-3204-4DC5-92AD-E2BC19A8E2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7864</c:v>
                </c:pt>
                <c:pt idx="5">
                  <c:v>8643</c:v>
                </c:pt>
                <c:pt idx="8">
                  <c:v>9177</c:v>
                </c:pt>
                <c:pt idx="11">
                  <c:v>9446</c:v>
                </c:pt>
                <c:pt idx="14">
                  <c:v>9733</c:v>
                </c:pt>
              </c:numCache>
            </c:numRef>
          </c:val>
          <c:extLst>
            <c:ext xmlns:c16="http://schemas.microsoft.com/office/drawing/2014/chart" uri="{C3380CC4-5D6E-409C-BE32-E72D297353CC}">
              <c16:uniqueId val="{00000002-3204-4DC5-92AD-E2BC19A8E2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04-4DC5-92AD-E2BC19A8E2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04-4DC5-92AD-E2BC19A8E2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04-4DC5-92AD-E2BC19A8E2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2098</c:v>
                </c:pt>
                <c:pt idx="3">
                  <c:v>1993</c:v>
                </c:pt>
                <c:pt idx="6">
                  <c:v>1874</c:v>
                </c:pt>
                <c:pt idx="9">
                  <c:v>1958</c:v>
                </c:pt>
                <c:pt idx="12">
                  <c:v>1942</c:v>
                </c:pt>
              </c:numCache>
            </c:numRef>
          </c:val>
          <c:extLst>
            <c:ext xmlns:c16="http://schemas.microsoft.com/office/drawing/2014/chart" uri="{C3380CC4-5D6E-409C-BE32-E72D297353CC}">
              <c16:uniqueId val="{00000006-3204-4DC5-92AD-E2BC19A8E2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865</c:v>
                </c:pt>
                <c:pt idx="3">
                  <c:v>758</c:v>
                </c:pt>
                <c:pt idx="6">
                  <c:v>721</c:v>
                </c:pt>
                <c:pt idx="9">
                  <c:v>713</c:v>
                </c:pt>
                <c:pt idx="12">
                  <c:v>622</c:v>
                </c:pt>
              </c:numCache>
            </c:numRef>
          </c:val>
          <c:extLst>
            <c:ext xmlns:c16="http://schemas.microsoft.com/office/drawing/2014/chart" uri="{C3380CC4-5D6E-409C-BE32-E72D297353CC}">
              <c16:uniqueId val="{00000007-3204-4DC5-92AD-E2BC19A8E2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4898</c:v>
                </c:pt>
                <c:pt idx="3">
                  <c:v>4335</c:v>
                </c:pt>
                <c:pt idx="6">
                  <c:v>3836</c:v>
                </c:pt>
                <c:pt idx="9">
                  <c:v>3638</c:v>
                </c:pt>
                <c:pt idx="12">
                  <c:v>3707</c:v>
                </c:pt>
              </c:numCache>
            </c:numRef>
          </c:val>
          <c:extLst>
            <c:ext xmlns:c16="http://schemas.microsoft.com/office/drawing/2014/chart" uri="{C3380CC4-5D6E-409C-BE32-E72D297353CC}">
              <c16:uniqueId val="{00000008-3204-4DC5-92AD-E2BC19A8E2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c:v>
                </c:pt>
                <c:pt idx="3">
                  <c:v>59</c:v>
                </c:pt>
                <c:pt idx="6">
                  <c:v>54</c:v>
                </c:pt>
                <c:pt idx="9">
                  <c:v>49</c:v>
                </c:pt>
                <c:pt idx="12">
                  <c:v>44</c:v>
                </c:pt>
              </c:numCache>
            </c:numRef>
          </c:val>
          <c:extLst>
            <c:ext xmlns:c16="http://schemas.microsoft.com/office/drawing/2014/chart" uri="{C3380CC4-5D6E-409C-BE32-E72D297353CC}">
              <c16:uniqueId val="{00000009-3204-4DC5-92AD-E2BC19A8E2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10536</c:v>
                </c:pt>
                <c:pt idx="3">
                  <c:v>10130</c:v>
                </c:pt>
                <c:pt idx="6">
                  <c:v>11044</c:v>
                </c:pt>
                <c:pt idx="9">
                  <c:v>11382</c:v>
                </c:pt>
                <c:pt idx="12">
                  <c:v>11959</c:v>
                </c:pt>
              </c:numCache>
            </c:numRef>
          </c:val>
          <c:extLst>
            <c:ext xmlns:c16="http://schemas.microsoft.com/office/drawing/2014/chart" uri="{C3380CC4-5D6E-409C-BE32-E72D297353CC}">
              <c16:uniqueId val="{0000000A-3204-4DC5-92AD-E2BC19A8E2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04-4DC5-92AD-E2BC19A8E2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4760</c:v>
                </c:pt>
                <c:pt idx="1">
                  <c:v>4829</c:v>
                </c:pt>
                <c:pt idx="2">
                  <c:v>5262</c:v>
                </c:pt>
              </c:numCache>
            </c:numRef>
          </c:val>
          <c:extLst>
            <c:ext xmlns:c16="http://schemas.microsoft.com/office/drawing/2014/chart" uri="{C3380CC4-5D6E-409C-BE32-E72D297353CC}">
              <c16:uniqueId val="{00000000-7CA7-4827-B606-A12FA3D9A7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1046</c:v>
                </c:pt>
                <c:pt idx="1">
                  <c:v>1284</c:v>
                </c:pt>
                <c:pt idx="2">
                  <c:v>1279</c:v>
                </c:pt>
              </c:numCache>
            </c:numRef>
          </c:val>
          <c:extLst>
            <c:ext xmlns:c16="http://schemas.microsoft.com/office/drawing/2014/chart" uri="{C3380CC4-5D6E-409C-BE32-E72D297353CC}">
              <c16:uniqueId val="{00000001-7CA7-4827-B606-A12FA3D9A7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4024</c:v>
                </c:pt>
                <c:pt idx="1">
                  <c:v>3890</c:v>
                </c:pt>
                <c:pt idx="2">
                  <c:v>3552</c:v>
                </c:pt>
              </c:numCache>
            </c:numRef>
          </c:val>
          <c:extLst>
            <c:ext xmlns:c16="http://schemas.microsoft.com/office/drawing/2014/chart" uri="{C3380CC4-5D6E-409C-BE32-E72D297353CC}">
              <c16:uniqueId val="{00000002-7CA7-4827-B606-A12FA3D9A7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実質公債費比率（分子）は増加傾向にある。これは、公共施設総合管理計画に基づく改修や除却などの償還が始まったことによるものである。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今後数年は、公共施設総合管理計画に基づく改修</a:t>
          </a:r>
          <a:r>
            <a:rPr kumimoji="1" lang="ja-JP" altLang="en-US" sz="1100">
              <a:solidFill>
                <a:schemeClr val="dk1"/>
              </a:solidFill>
              <a:effectLst/>
              <a:latin typeface="+mn-lt"/>
              <a:ea typeface="+mn-ea"/>
              <a:cs typeface="+mn-cs"/>
            </a:rPr>
            <a:t>などを</a:t>
          </a:r>
          <a:r>
            <a:rPr kumimoji="1" lang="ja-JP" altLang="ja-JP" sz="1100">
              <a:solidFill>
                <a:schemeClr val="dk1"/>
              </a:solidFill>
              <a:effectLst/>
              <a:latin typeface="+mn-lt"/>
              <a:ea typeface="+mn-ea"/>
              <a:cs typeface="+mn-cs"/>
            </a:rPr>
            <a:t>計画しており、実質公債費比率は増加に転じると見込んでいる。</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将来負担比率（分子）は増加傾向にある。主な要因として、公共施設総合管理計画に基づく改修や第二庁舎建設事業</a:t>
          </a:r>
          <a:r>
            <a:rPr kumimoji="1" lang="ja-JP" altLang="en-US" sz="1100">
              <a:solidFill>
                <a:schemeClr val="dk1"/>
              </a:solidFill>
              <a:effectLst/>
              <a:latin typeface="+mn-lt"/>
              <a:ea typeface="+mn-ea"/>
              <a:cs typeface="+mn-cs"/>
            </a:rPr>
            <a:t>、中学校長寿命化改修事業</a:t>
          </a:r>
          <a:r>
            <a:rPr kumimoji="1" lang="ja-JP" altLang="ja-JP" sz="1100">
              <a:solidFill>
                <a:schemeClr val="dk1"/>
              </a:solidFill>
              <a:effectLst/>
              <a:latin typeface="+mn-lt"/>
              <a:ea typeface="+mn-ea"/>
              <a:cs typeface="+mn-cs"/>
            </a:rPr>
            <a:t>の償還が始まったことにより地方債現在高が増加していることがあげられる。今後数年は、公共施設総合管理計画に基づく改修や新規債の発行額が伸びることが予想されることから、引き続き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熊本県あさぎり町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・財政調整基金については、実質収支を３億円を確保するよう規律を定め財政運営を行っている</a:t>
          </a:r>
          <a:r>
            <a:rPr kumimoji="1" lang="ja-JP" altLang="en-US" sz="1300">
              <a:solidFill>
                <a:schemeClr val="dk1"/>
              </a:solidFill>
              <a:effectLst/>
              <a:latin typeface="+mn-lt"/>
              <a:ea typeface="+mn-ea"/>
              <a:cs typeface="+mn-cs"/>
            </a:rPr>
            <a:t>が、当初予定の</a:t>
          </a:r>
          <a:r>
            <a:rPr kumimoji="1" lang="ja-JP" altLang="ja-JP" sz="1300">
              <a:solidFill>
                <a:schemeClr val="dk1"/>
              </a:solidFill>
              <a:effectLst/>
              <a:latin typeface="+mn-lt"/>
              <a:ea typeface="+mn-ea"/>
              <a:cs typeface="+mn-cs"/>
            </a:rPr>
            <a:t>３億円の</a:t>
          </a:r>
          <a:r>
            <a:rPr kumimoji="1" lang="ja-JP" altLang="en-US" sz="1300">
              <a:solidFill>
                <a:schemeClr val="dk1"/>
              </a:solidFill>
              <a:effectLst/>
              <a:latin typeface="+mn-lt"/>
              <a:ea typeface="+mn-ea"/>
              <a:cs typeface="+mn-cs"/>
            </a:rPr>
            <a:t>取り崩しを行わず実質収支額を確保できた</a:t>
          </a:r>
          <a:r>
            <a:rPr kumimoji="1" lang="ja-JP" altLang="ja-JP" sz="1300">
              <a:solidFill>
                <a:schemeClr val="dk1"/>
              </a:solidFill>
              <a:effectLst/>
              <a:latin typeface="+mn-lt"/>
              <a:ea typeface="+mn-ea"/>
              <a:cs typeface="+mn-cs"/>
            </a:rPr>
            <a:t>。また前年度繰越金、基金運用収入により</a:t>
          </a:r>
          <a:r>
            <a:rPr kumimoji="1" lang="ja-JP" altLang="en-US" sz="1300">
              <a:solidFill>
                <a:schemeClr val="dk1"/>
              </a:solidFill>
              <a:effectLst/>
              <a:latin typeface="+mn-lt"/>
              <a:ea typeface="+mn-ea"/>
              <a:cs typeface="+mn-cs"/>
            </a:rPr>
            <a:t>４．３</a:t>
          </a:r>
          <a:r>
            <a:rPr kumimoji="1" lang="ja-JP" altLang="ja-JP" sz="1300">
              <a:solidFill>
                <a:schemeClr val="dk1"/>
              </a:solidFill>
              <a:effectLst/>
              <a:latin typeface="+mn-lt"/>
              <a:ea typeface="+mn-ea"/>
              <a:cs typeface="+mn-cs"/>
            </a:rPr>
            <a:t>億円の積立てを行った。</a:t>
          </a:r>
          <a:endParaRPr lang="ja-JP" altLang="ja-JP" sz="1300">
            <a:effectLst/>
          </a:endParaRPr>
        </a:p>
        <a:p>
          <a:r>
            <a:rPr kumimoji="1" lang="ja-JP" altLang="ja-JP" sz="1300">
              <a:solidFill>
                <a:schemeClr val="dk1"/>
              </a:solidFill>
              <a:effectLst/>
              <a:latin typeface="+mn-lt"/>
              <a:ea typeface="+mn-ea"/>
              <a:cs typeface="+mn-cs"/>
            </a:rPr>
            <a:t>・町民の連帯強化及び地域振興を目的とした事業の財源として「まちづくり基金」を２億円、ふるさと寄附の指定事項に沿ったソフト事業の財源として「ふるさと基金」を</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億円、産業活性化や雇用対策など地域経済の振興に係る事業の財源として「産業活性化基金」を０．４億円を取り崩した。</a:t>
          </a:r>
          <a:endParaRPr lang="ja-JP" altLang="ja-JP" sz="1300">
            <a:effectLst/>
          </a:endParaRPr>
        </a:p>
        <a:p>
          <a:r>
            <a:rPr kumimoji="1" lang="ja-JP" altLang="ja-JP" sz="1300">
              <a:solidFill>
                <a:schemeClr val="dk1"/>
              </a:solidFill>
              <a:effectLst/>
              <a:latin typeface="+mn-lt"/>
              <a:ea typeface="+mn-ea"/>
              <a:cs typeface="+mn-cs"/>
            </a:rPr>
            <a:t>　その他、ふるさと寄付金１．</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億円、各種基金の運用収入として０．３億円の積み立てを行ったことにより、基金全体として</a:t>
          </a:r>
          <a:r>
            <a:rPr kumimoji="1" lang="ja-JP" altLang="en-US" sz="1300">
              <a:solidFill>
                <a:schemeClr val="dk1"/>
              </a:solidFill>
              <a:effectLst/>
              <a:latin typeface="+mn-lt"/>
              <a:ea typeface="+mn-ea"/>
              <a:cs typeface="+mn-cs"/>
            </a:rPr>
            <a:t>０．９</a:t>
          </a:r>
          <a:r>
            <a:rPr kumimoji="1" lang="ja-JP" altLang="ja-JP" sz="1300">
              <a:solidFill>
                <a:schemeClr val="dk1"/>
              </a:solidFill>
              <a:effectLst/>
              <a:latin typeface="+mn-lt"/>
              <a:ea typeface="+mn-ea"/>
              <a:cs typeface="+mn-cs"/>
            </a:rPr>
            <a:t>億円の増となった。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・財政需要が見込まれる公共施設の適正化対策の財源として、公共施設整備基金や減債基金への積立を検討していく。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（基金の使途）</a:t>
          </a:r>
          <a:endParaRPr lang="ja-JP" altLang="ja-JP" sz="900">
            <a:effectLst/>
          </a:endParaRPr>
        </a:p>
        <a:p>
          <a:r>
            <a:rPr kumimoji="1" lang="ja-JP" altLang="ja-JP" sz="900">
              <a:solidFill>
                <a:schemeClr val="dk1"/>
              </a:solidFill>
              <a:effectLst/>
              <a:latin typeface="+mn-lt"/>
              <a:ea typeface="+mn-ea"/>
              <a:cs typeface="+mn-cs"/>
            </a:rPr>
            <a:t>・まちづくり基金：新町建設計画に基づく、町民の連帯強化及び地域振興を目的とする事業の推進</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・ふるさと基金：ふるさと寄付金を財源とし、寄付者の思いを実現化することにより、多様な人々の参加による活力に満ちたふるさとづくりに資することを目的とする。</a:t>
          </a:r>
          <a:endParaRPr lang="ja-JP" altLang="ja-JP" sz="900">
            <a:effectLst/>
          </a:endParaRPr>
        </a:p>
        <a:p>
          <a:r>
            <a:rPr kumimoji="1" lang="ja-JP" altLang="ja-JP" sz="900">
              <a:solidFill>
                <a:schemeClr val="dk1"/>
              </a:solidFill>
              <a:effectLst/>
              <a:latin typeface="+mn-lt"/>
              <a:ea typeface="+mn-ea"/>
              <a:cs typeface="+mn-cs"/>
            </a:rPr>
            <a:t>・まち・ひと・しごと創生推進基金：若者が活躍するまちづくり、豊かなまちづくり、幸せ感じるまちづくり事業</a:t>
          </a:r>
          <a:endParaRPr lang="ja-JP" altLang="ja-JP" sz="900">
            <a:effectLst/>
          </a:endParaRPr>
        </a:p>
        <a:p>
          <a:r>
            <a:rPr kumimoji="1" lang="ja-JP" altLang="ja-JP" sz="900">
              <a:solidFill>
                <a:schemeClr val="dk1"/>
              </a:solidFill>
              <a:effectLst/>
              <a:latin typeface="+mn-lt"/>
              <a:ea typeface="+mn-ea"/>
              <a:cs typeface="+mn-cs"/>
            </a:rPr>
            <a:t>・公共施設整備基金：公共施設整備事業の推進</a:t>
          </a:r>
          <a:endParaRPr lang="ja-JP" altLang="ja-JP" sz="900">
            <a:effectLst/>
          </a:endParaRPr>
        </a:p>
        <a:p>
          <a:r>
            <a:rPr kumimoji="1" lang="ja-JP" altLang="ja-JP" sz="900">
              <a:solidFill>
                <a:schemeClr val="dk1"/>
              </a:solidFill>
              <a:effectLst/>
              <a:latin typeface="+mn-lt"/>
              <a:ea typeface="+mn-ea"/>
              <a:cs typeface="+mn-cs"/>
            </a:rPr>
            <a:t>・林業振興基金：地域林業の振興及び森林の有する多面的機能の維持増進を図る。</a:t>
          </a:r>
          <a:endParaRPr lang="ja-JP" altLang="ja-JP" sz="900">
            <a:effectLst/>
          </a:endParaRPr>
        </a:p>
        <a:p>
          <a:r>
            <a:rPr kumimoji="1" lang="ja-JP" altLang="ja-JP" sz="900">
              <a:solidFill>
                <a:schemeClr val="dk1"/>
              </a:solidFill>
              <a:effectLst/>
              <a:latin typeface="+mn-lt"/>
              <a:ea typeface="+mn-ea"/>
              <a:cs typeface="+mn-cs"/>
            </a:rPr>
            <a:t>・産業活性化基金：産業活性化対策や雇用対策等による地域経済の振興に係る事業の推進</a:t>
          </a:r>
          <a:endParaRPr lang="ja-JP" altLang="ja-JP" sz="900">
            <a:effectLst/>
          </a:endParaRPr>
        </a:p>
        <a:p>
          <a:r>
            <a:rPr kumimoji="1" lang="ja-JP" altLang="ja-JP" sz="900">
              <a:solidFill>
                <a:schemeClr val="dk1"/>
              </a:solidFill>
              <a:effectLst/>
              <a:latin typeface="+mn-lt"/>
              <a:ea typeface="+mn-ea"/>
              <a:cs typeface="+mn-cs"/>
            </a:rPr>
            <a:t>・学校教育施設整備基金：学校教育施設整備に係る事業</a:t>
          </a:r>
          <a:endParaRPr lang="ja-JP" altLang="ja-JP" sz="900">
            <a:effectLst/>
          </a:endParaRPr>
        </a:p>
        <a:p>
          <a:r>
            <a:rPr kumimoji="1" lang="ja-JP" altLang="ja-JP" sz="900">
              <a:solidFill>
                <a:schemeClr val="dk1"/>
              </a:solidFill>
              <a:effectLst/>
              <a:latin typeface="+mn-lt"/>
              <a:ea typeface="+mn-ea"/>
              <a:cs typeface="+mn-cs"/>
            </a:rPr>
            <a:t>・森林環境譲与税基金：間伐や路網といった森林整備に加え、森林整備を促進するための人材育成、担い手確保、木材利用の促進や普及啓発等の事業</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・防災基金：町の災害予防対策及び応急対策等の事業</a:t>
          </a:r>
          <a:endParaRPr lang="ja-JP" altLang="ja-JP" sz="900">
            <a:effectLst/>
          </a:endParaRPr>
        </a:p>
        <a:p>
          <a:r>
            <a:rPr kumimoji="1" lang="ja-JP" altLang="ja-JP" sz="900">
              <a:solidFill>
                <a:schemeClr val="dk1"/>
              </a:solidFill>
              <a:effectLst/>
              <a:latin typeface="+mn-lt"/>
              <a:ea typeface="+mn-ea"/>
              <a:cs typeface="+mn-cs"/>
            </a:rPr>
            <a:t>（増減理由）</a:t>
          </a:r>
          <a:endParaRPr lang="ja-JP" altLang="ja-JP" sz="900">
            <a:effectLst/>
          </a:endParaRPr>
        </a:p>
        <a:p>
          <a:r>
            <a:rPr kumimoji="1" lang="ja-JP" altLang="ja-JP" sz="900">
              <a:solidFill>
                <a:schemeClr val="dk1"/>
              </a:solidFill>
              <a:effectLst/>
              <a:latin typeface="+mn-lt"/>
              <a:ea typeface="+mn-ea"/>
              <a:cs typeface="+mn-cs"/>
            </a:rPr>
            <a:t>・まちづくり基金：基金の運用益</a:t>
          </a:r>
          <a:r>
            <a:rPr kumimoji="1" lang="ja-JP" altLang="en-US" sz="900">
              <a:solidFill>
                <a:schemeClr val="dk1"/>
              </a:solidFill>
              <a:effectLst/>
              <a:latin typeface="+mn-lt"/>
              <a:ea typeface="+mn-ea"/>
              <a:cs typeface="+mn-cs"/>
            </a:rPr>
            <a:t>３．３</a:t>
          </a:r>
          <a:r>
            <a:rPr kumimoji="1" lang="ja-JP" altLang="ja-JP" sz="900">
              <a:solidFill>
                <a:schemeClr val="dk1"/>
              </a:solidFill>
              <a:effectLst/>
              <a:latin typeface="+mn-lt"/>
              <a:ea typeface="+mn-ea"/>
              <a:cs typeface="+mn-cs"/>
            </a:rPr>
            <a:t>百万円を積み立てた一方で、新町建設計画に基づく事業の財源として２億円を充当したことにより減額となった。</a:t>
          </a:r>
          <a:endParaRPr lang="ja-JP" altLang="ja-JP" sz="900">
            <a:effectLst/>
          </a:endParaRPr>
        </a:p>
        <a:p>
          <a:r>
            <a:rPr kumimoji="1" lang="ja-JP" altLang="ja-JP" sz="900">
              <a:solidFill>
                <a:schemeClr val="dk1"/>
              </a:solidFill>
              <a:effectLst/>
              <a:latin typeface="+mn-lt"/>
              <a:ea typeface="+mn-ea"/>
              <a:cs typeface="+mn-cs"/>
            </a:rPr>
            <a:t>・公共施設整備基金：基金の運用益</a:t>
          </a:r>
          <a:r>
            <a:rPr kumimoji="1" lang="ja-JP" altLang="en-US" sz="900">
              <a:solidFill>
                <a:schemeClr val="dk1"/>
              </a:solidFill>
              <a:effectLst/>
              <a:latin typeface="+mn-lt"/>
              <a:ea typeface="+mn-ea"/>
              <a:cs typeface="+mn-cs"/>
            </a:rPr>
            <a:t>３．７</a:t>
          </a:r>
          <a:r>
            <a:rPr kumimoji="1" lang="ja-JP" altLang="ja-JP" sz="900">
              <a:solidFill>
                <a:schemeClr val="dk1"/>
              </a:solidFill>
              <a:effectLst/>
              <a:latin typeface="+mn-lt"/>
              <a:ea typeface="+mn-ea"/>
              <a:cs typeface="+mn-cs"/>
            </a:rPr>
            <a:t>百万円、公共事業の財源として</a:t>
          </a:r>
          <a:r>
            <a:rPr kumimoji="1" lang="ja-JP" altLang="en-US" sz="900">
              <a:solidFill>
                <a:schemeClr val="dk1"/>
              </a:solidFill>
              <a:effectLst/>
              <a:latin typeface="+mn-lt"/>
              <a:ea typeface="+mn-ea"/>
              <a:cs typeface="+mn-cs"/>
            </a:rPr>
            <a:t>９５</a:t>
          </a:r>
          <a:r>
            <a:rPr kumimoji="1" lang="ja-JP" altLang="ja-JP" sz="900">
              <a:solidFill>
                <a:schemeClr val="dk1"/>
              </a:solidFill>
              <a:effectLst/>
              <a:latin typeface="+mn-lt"/>
              <a:ea typeface="+mn-ea"/>
              <a:cs typeface="+mn-cs"/>
            </a:rPr>
            <a:t>百万円を充当したことにより</a:t>
          </a:r>
          <a:r>
            <a:rPr kumimoji="0"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額となった。</a:t>
          </a:r>
          <a:endParaRPr lang="ja-JP" altLang="ja-JP" sz="900">
            <a:effectLst/>
          </a:endParaRPr>
        </a:p>
        <a:p>
          <a:r>
            <a:rPr kumimoji="1" lang="ja-JP" altLang="ja-JP" sz="900">
              <a:solidFill>
                <a:schemeClr val="dk1"/>
              </a:solidFill>
              <a:effectLst/>
              <a:latin typeface="+mn-lt"/>
              <a:ea typeface="+mn-ea"/>
              <a:cs typeface="+mn-cs"/>
            </a:rPr>
            <a:t>・ふるさと基金：ソフト事業の財源として</a:t>
          </a:r>
          <a:r>
            <a:rPr kumimoji="1" lang="ja-JP" altLang="en-US" sz="900">
              <a:solidFill>
                <a:schemeClr val="dk1"/>
              </a:solidFill>
              <a:effectLst/>
              <a:latin typeface="+mn-lt"/>
              <a:ea typeface="+mn-ea"/>
              <a:cs typeface="+mn-cs"/>
            </a:rPr>
            <a:t>２．０</a:t>
          </a:r>
          <a:r>
            <a:rPr kumimoji="1" lang="ja-JP" altLang="ja-JP" sz="900">
              <a:solidFill>
                <a:schemeClr val="dk1"/>
              </a:solidFill>
              <a:effectLst/>
              <a:latin typeface="+mn-lt"/>
              <a:ea typeface="+mn-ea"/>
              <a:cs typeface="+mn-cs"/>
            </a:rPr>
            <a:t>億円を充当した一方で、ふるさと寄付金、運用益として１．</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億円を積立てたことにより減額となった。</a:t>
          </a:r>
          <a:endParaRPr lang="ja-JP" altLang="ja-JP" sz="900">
            <a:effectLst/>
          </a:endParaRPr>
        </a:p>
        <a:p>
          <a:r>
            <a:rPr kumimoji="1" lang="ja-JP" altLang="ja-JP" sz="900">
              <a:solidFill>
                <a:schemeClr val="dk1"/>
              </a:solidFill>
              <a:effectLst/>
              <a:latin typeface="+mn-lt"/>
              <a:ea typeface="+mn-ea"/>
              <a:cs typeface="+mn-cs"/>
            </a:rPr>
            <a:t>・林業振興基金：基金の運用益０．７百万円を積立てを行った。</a:t>
          </a:r>
          <a:endParaRPr lang="ja-JP" altLang="ja-JP" sz="900">
            <a:effectLst/>
          </a:endParaRPr>
        </a:p>
        <a:p>
          <a:r>
            <a:rPr kumimoji="1" lang="ja-JP" altLang="ja-JP" sz="900">
              <a:solidFill>
                <a:schemeClr val="dk1"/>
              </a:solidFill>
              <a:effectLst/>
              <a:latin typeface="+mn-lt"/>
              <a:ea typeface="+mn-ea"/>
              <a:cs typeface="+mn-cs"/>
            </a:rPr>
            <a:t>・産業活性化基金：産業活性化に資する事業の財源として</a:t>
          </a:r>
          <a:r>
            <a:rPr kumimoji="1" lang="ja-JP" altLang="en-US" sz="900">
              <a:solidFill>
                <a:schemeClr val="dk1"/>
              </a:solidFill>
              <a:effectLst/>
              <a:latin typeface="+mn-lt"/>
              <a:ea typeface="+mn-ea"/>
              <a:cs typeface="+mn-cs"/>
            </a:rPr>
            <a:t>３７</a:t>
          </a:r>
          <a:r>
            <a:rPr kumimoji="1" lang="ja-JP" altLang="ja-JP" sz="900">
              <a:solidFill>
                <a:schemeClr val="dk1"/>
              </a:solidFill>
              <a:effectLst/>
              <a:latin typeface="+mn-lt"/>
              <a:ea typeface="+mn-ea"/>
              <a:cs typeface="+mn-cs"/>
            </a:rPr>
            <a:t>百万円を充当したことにより減額となった。</a:t>
          </a:r>
          <a:endParaRPr lang="ja-JP" altLang="ja-JP" sz="900">
            <a:effectLst/>
          </a:endParaRPr>
        </a:p>
        <a:p>
          <a:r>
            <a:rPr kumimoji="1" lang="ja-JP" altLang="ja-JP" sz="900">
              <a:solidFill>
                <a:schemeClr val="dk1"/>
              </a:solidFill>
              <a:effectLst/>
              <a:latin typeface="+mn-lt"/>
              <a:ea typeface="+mn-ea"/>
              <a:cs typeface="+mn-cs"/>
            </a:rPr>
            <a:t>・学校教育施設整備基金：学校教育施設整備の財源として</a:t>
          </a:r>
          <a:r>
            <a:rPr kumimoji="1" lang="ja-JP" altLang="en-US" sz="900">
              <a:solidFill>
                <a:schemeClr val="dk1"/>
              </a:solidFill>
              <a:effectLst/>
              <a:latin typeface="+mn-lt"/>
              <a:ea typeface="+mn-ea"/>
              <a:cs typeface="+mn-cs"/>
            </a:rPr>
            <a:t>４２</a:t>
          </a:r>
          <a:r>
            <a:rPr kumimoji="1" lang="ja-JP" altLang="ja-JP" sz="900">
              <a:solidFill>
                <a:schemeClr val="dk1"/>
              </a:solidFill>
              <a:effectLst/>
              <a:latin typeface="+mn-lt"/>
              <a:ea typeface="+mn-ea"/>
              <a:cs typeface="+mn-cs"/>
            </a:rPr>
            <a:t>百万円を充当したことにより減額となった。</a:t>
          </a:r>
          <a:endParaRPr lang="ja-JP" altLang="ja-JP" sz="900">
            <a:effectLst/>
          </a:endParaRPr>
        </a:p>
        <a:p>
          <a:r>
            <a:rPr kumimoji="1" lang="ja-JP" altLang="ja-JP" sz="900">
              <a:solidFill>
                <a:schemeClr val="dk1"/>
              </a:solidFill>
              <a:effectLst/>
              <a:latin typeface="+mn-lt"/>
              <a:ea typeface="+mn-ea"/>
              <a:cs typeface="+mn-cs"/>
            </a:rPr>
            <a:t>（今後の方針）</a:t>
          </a:r>
          <a:endParaRPr lang="ja-JP" altLang="ja-JP" sz="900">
            <a:effectLst/>
          </a:endParaRPr>
        </a:p>
        <a:p>
          <a:r>
            <a:rPr kumimoji="1" lang="ja-JP" altLang="ja-JP" sz="900">
              <a:solidFill>
                <a:schemeClr val="dk1"/>
              </a:solidFill>
              <a:effectLst/>
              <a:latin typeface="+mn-lt"/>
              <a:ea typeface="+mn-ea"/>
              <a:cs typeface="+mn-cs"/>
            </a:rPr>
            <a:t>・まちづくり基金、ふるさと基金については、ソフト事業の財源として定額を取り崩していく予定である。</a:t>
          </a:r>
          <a:endParaRPr lang="ja-JP" altLang="ja-JP" sz="900">
            <a:effectLst/>
          </a:endParaRPr>
        </a:p>
        <a:p>
          <a:r>
            <a:rPr kumimoji="1" lang="ja-JP" altLang="ja-JP" sz="900">
              <a:solidFill>
                <a:schemeClr val="dk1"/>
              </a:solidFill>
              <a:effectLst/>
              <a:latin typeface="+mn-lt"/>
              <a:ea typeface="+mn-ea"/>
              <a:cs typeface="+mn-cs"/>
            </a:rPr>
            <a:t>・その他の基金の活用については、毎年度検討することとしている。</a:t>
          </a:r>
          <a:endParaRPr lang="ja-JP" altLang="ja-JP" sz="9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・前年度繰越金・基金運用収入により</a:t>
          </a:r>
          <a:r>
            <a:rPr kumimoji="1" lang="ja-JP" altLang="en-US" sz="1300">
              <a:solidFill>
                <a:schemeClr val="dk1"/>
              </a:solidFill>
              <a:effectLst/>
              <a:latin typeface="+mn-lt"/>
              <a:ea typeface="+mn-ea"/>
              <a:cs typeface="+mn-cs"/>
            </a:rPr>
            <a:t>４．３</a:t>
          </a:r>
          <a:r>
            <a:rPr kumimoji="1" lang="ja-JP" altLang="ja-JP" sz="1300">
              <a:solidFill>
                <a:schemeClr val="dk1"/>
              </a:solidFill>
              <a:effectLst/>
              <a:latin typeface="+mn-lt"/>
              <a:ea typeface="+mn-ea"/>
              <a:cs typeface="+mn-cs"/>
            </a:rPr>
            <a:t>億円の積立てを行った。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・令和８年度までの中期財政計画に基づき、標準財政規模の５０％程度を災害等の不測の事態への備えや公共施設の適正化対策として積み立ててきた。</a:t>
          </a:r>
          <a:endParaRPr lang="ja-JP" altLang="ja-JP" sz="1300">
            <a:effectLst/>
          </a:endParaRPr>
        </a:p>
        <a:p>
          <a:r>
            <a:rPr kumimoji="1" lang="ja-JP" altLang="ja-JP" sz="1300">
              <a:solidFill>
                <a:schemeClr val="dk1"/>
              </a:solidFill>
              <a:effectLst/>
              <a:latin typeface="+mn-lt"/>
              <a:ea typeface="+mn-ea"/>
              <a:cs typeface="+mn-cs"/>
            </a:rPr>
            <a:t>　また、令和元年度からは、実質単年度収支が赤字となる見通しを立てていたことから、収支の安定を図るため２４億円程度を積み立ててきた。</a:t>
          </a:r>
          <a:endParaRPr lang="ja-JP" altLang="ja-JP" sz="1300">
            <a:effectLst/>
          </a:endParaRPr>
        </a:p>
        <a:p>
          <a:r>
            <a:rPr kumimoji="1" lang="ja-JP" altLang="ja-JP" sz="1300">
              <a:solidFill>
                <a:schemeClr val="dk1"/>
              </a:solidFill>
              <a:effectLst/>
              <a:latin typeface="+mn-lt"/>
              <a:ea typeface="+mn-ea"/>
              <a:cs typeface="+mn-cs"/>
            </a:rPr>
            <a:t>　今後は、毎年度３億円程度を取り崩し、収支の安定を図りながら、実質単年度収支の黒字化へ向けた取り組みを進めていく。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・取崩しに額については、公共施設等総合管理計画に基づく更新、長寿命化、耐震化、除却事業といった</a:t>
          </a:r>
          <a:r>
            <a:rPr kumimoji="1" lang="ja-JP" altLang="en-US" sz="1300">
              <a:solidFill>
                <a:schemeClr val="dk1"/>
              </a:solidFill>
              <a:effectLst/>
              <a:latin typeface="+mn-lt"/>
              <a:ea typeface="+mn-ea"/>
              <a:cs typeface="+mn-cs"/>
            </a:rPr>
            <a:t>４１</a:t>
          </a:r>
          <a:r>
            <a:rPr kumimoji="1" lang="ja-JP" altLang="ja-JP" sz="1300">
              <a:solidFill>
                <a:schemeClr val="dk1"/>
              </a:solidFill>
              <a:effectLst/>
              <a:latin typeface="+mn-lt"/>
              <a:ea typeface="+mn-ea"/>
              <a:cs typeface="+mn-cs"/>
            </a:rPr>
            <a:t>事業の地方債償還金に</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百万円の充当を行い、積立額は運用収入</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百万円の積立を行った。また、普通交付税再算定（臨時財政対策債償還基金分）で措置された</a:t>
          </a:r>
          <a:r>
            <a:rPr kumimoji="1" lang="ja-JP" altLang="en-US" sz="1300">
              <a:solidFill>
                <a:schemeClr val="dk1"/>
              </a:solidFill>
              <a:effectLst/>
              <a:latin typeface="+mn-lt"/>
              <a:ea typeface="+mn-ea"/>
              <a:cs typeface="+mn-cs"/>
            </a:rPr>
            <a:t>１４</a:t>
          </a:r>
          <a:r>
            <a:rPr kumimoji="1" lang="ja-JP" altLang="ja-JP" sz="1300">
              <a:solidFill>
                <a:schemeClr val="dk1"/>
              </a:solidFill>
              <a:effectLst/>
              <a:latin typeface="+mn-lt"/>
              <a:ea typeface="+mn-ea"/>
              <a:cs typeface="+mn-cs"/>
            </a:rPr>
            <a:t>百万円の積立ても行った。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・今後は公共施設等総合管理計画に基づく更新、統廃合、長寿命化、耐震化事業といった新たな財政需要による公債費に必要な財源として活用を行って</a:t>
          </a:r>
          <a:endParaRPr lang="ja-JP" altLang="ja-JP" sz="1300">
            <a:effectLst/>
          </a:endParaRPr>
        </a:p>
        <a:p>
          <a:r>
            <a:rPr kumimoji="1" lang="ja-JP" altLang="ja-JP" sz="1300">
              <a:solidFill>
                <a:schemeClr val="dk1"/>
              </a:solidFill>
              <a:effectLst/>
              <a:latin typeface="+mn-lt"/>
              <a:ea typeface="+mn-ea"/>
              <a:cs typeface="+mn-cs"/>
            </a:rPr>
            <a:t>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14,058
13,847
159.56
14,463,266
13,355,720
814,819
6,644,412
11,959,150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町村合併前は、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町村のうち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団体が財政力指数</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台であり、類似団体平均を大幅に下回っていたが、平成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100">
              <a:solidFill>
                <a:schemeClr val="dk1"/>
              </a:solidFill>
              <a:effectLst/>
              <a:latin typeface="+mn-lt"/>
              <a:ea typeface="+mn-ea"/>
              <a:cs typeface="+mn-cs"/>
            </a:rPr>
            <a:t>H15 0.22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H16 0.24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 0.26</a:t>
          </a:r>
          <a:r>
            <a:rPr kumimoji="1" lang="ja-JP" altLang="ja-JP" sz="1100">
              <a:solidFill>
                <a:schemeClr val="dk1"/>
              </a:solidFill>
              <a:effectLst/>
              <a:latin typeface="+mn-lt"/>
              <a:ea typeface="+mn-ea"/>
              <a:cs typeface="+mn-cs"/>
            </a:rPr>
            <a:t>）を見せていたが、平成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年度から国の財政措置による基準財政需要額の増加により、緩やかに下降し、ここ数年は横ばい状態となっている。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今後も行財政改革等の取組みを通じて、財政基盤の強化に努める。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年度から取り組んだ行財政改革の中で、職員の定員管理による人件費の削減や、</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サイクルに基づき全ての事務事業の点検・見直しを行ったこと等により、平成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年度から類似団体平均を下回って</a:t>
          </a:r>
          <a:r>
            <a:rPr kumimoji="1" lang="ja-JP" altLang="en-US" sz="1100">
              <a:solidFill>
                <a:schemeClr val="dk1"/>
              </a:solidFill>
              <a:effectLst/>
              <a:latin typeface="+mn-lt"/>
              <a:ea typeface="+mn-ea"/>
              <a:cs typeface="+mn-cs"/>
            </a:rPr>
            <a:t>いたが、令和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％上昇した。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要因としては、経常経費である物件費などの物価高騰によるものである。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64</xdr:row>
      <xdr:rowOff>82804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28782"/>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32258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287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121666</xdr:rowOff>
    </xdr:from>
    <xdr:to>
      <xdr:col>15</xdr:col>
      <xdr:colOff>82550</xdr:colOff>
      <xdr:row>63</xdr:row>
      <xdr:rowOff>32258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5156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63</xdr:row>
      <xdr:rowOff>114300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5156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人件費・物件費等の合計額の人口１人当たりの金額が平成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年度まで類似団体を上回っていたが、この主な要因は、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町村が合併したため、類似団体に比べて職員数が多く、人件費が多額になっていたことである。平成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年度以降類似団体平均を下回った。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次総合計画（実施計画（</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、さらなる職員数の適正化に努めている。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74933</xdr:rowOff>
    </xdr:from>
    <xdr:to>
      <xdr:col>23</xdr:col>
      <xdr:colOff>133350</xdr:colOff>
      <xdr:row>80</xdr:row>
      <xdr:rowOff>93385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790933"/>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70079</xdr:rowOff>
    </xdr:from>
    <xdr:to>
      <xdr:col>19</xdr:col>
      <xdr:colOff>133350</xdr:colOff>
      <xdr:row>80</xdr:row>
      <xdr:rowOff>93385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86079"/>
          <a:ext cx="889000" cy="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33931</xdr:rowOff>
    </xdr:from>
    <xdr:to>
      <xdr:col>15</xdr:col>
      <xdr:colOff>82550</xdr:colOff>
      <xdr:row>80</xdr:row>
      <xdr:rowOff>70079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49931"/>
          <a:ext cx="889000" cy="3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32897</xdr:rowOff>
    </xdr:from>
    <xdr:to>
      <xdr:col>11</xdr:col>
      <xdr:colOff>31750</xdr:colOff>
      <xdr:row>80</xdr:row>
      <xdr:rowOff>33931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48897"/>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24133</xdr:rowOff>
    </xdr:from>
    <xdr:to>
      <xdr:col>23</xdr:col>
      <xdr:colOff>184150</xdr:colOff>
      <xdr:row>80</xdr:row>
      <xdr:rowOff>125733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116860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42585</xdr:rowOff>
    </xdr:from>
    <xdr:to>
      <xdr:col>19</xdr:col>
      <xdr:colOff>184150</xdr:colOff>
      <xdr:row>80</xdr:row>
      <xdr:rowOff>144185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154362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27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19279</xdr:rowOff>
    </xdr:from>
    <xdr:to>
      <xdr:col>15</xdr:col>
      <xdr:colOff>133350</xdr:colOff>
      <xdr:row>80</xdr:row>
      <xdr:rowOff>120879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131056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0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154581</xdr:rowOff>
    </xdr:from>
    <xdr:to>
      <xdr:col>11</xdr:col>
      <xdr:colOff>82550</xdr:colOff>
      <xdr:row>80</xdr:row>
      <xdr:rowOff>84731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94908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6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153547</xdr:rowOff>
    </xdr:from>
    <xdr:to>
      <xdr:col>7</xdr:col>
      <xdr:colOff>31750</xdr:colOff>
      <xdr:row>80</xdr:row>
      <xdr:rowOff>83697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93874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6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類似団体平均を下回っていることに変化はなく、令和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年度から再び</a:t>
          </a:r>
          <a:r>
            <a:rPr kumimoji="1" lang="en-US" altLang="ja-JP" sz="1100">
              <a:solidFill>
                <a:schemeClr val="dk1"/>
              </a:solidFill>
              <a:effectLst/>
              <a:latin typeface="+mn-lt"/>
              <a:ea typeface="+mn-ea"/>
              <a:cs typeface="+mn-cs"/>
            </a:rPr>
            <a:t>94.0</a:t>
          </a:r>
          <a:r>
            <a:rPr kumimoji="1" lang="ja-JP" altLang="ja-JP" sz="1100">
              <a:solidFill>
                <a:schemeClr val="dk1"/>
              </a:solidFill>
              <a:effectLst/>
              <a:latin typeface="+mn-lt"/>
              <a:ea typeface="+mn-ea"/>
              <a:cs typeface="+mn-cs"/>
            </a:rPr>
            <a:t>を下回ることとなったが、新規採用及び退職者による経験年数構成の変化、企業会計職員の一般職への移行及び大卒職員の経験年数の移行による影響が要因となっている。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122343</xdr:rowOff>
    </xdr:from>
    <xdr:to>
      <xdr:col>81</xdr:col>
      <xdr:colOff>44450</xdr:colOff>
      <xdr:row>82</xdr:row>
      <xdr:rowOff>79587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0979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41911</xdr:rowOff>
    </xdr:from>
    <xdr:to>
      <xdr:col>77</xdr:col>
      <xdr:colOff>44450</xdr:colOff>
      <xdr:row>82</xdr:row>
      <xdr:rowOff>79587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29361"/>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41911</xdr:rowOff>
    </xdr:from>
    <xdr:to>
      <xdr:col>72</xdr:col>
      <xdr:colOff>203200</xdr:colOff>
      <xdr:row>81</xdr:row>
      <xdr:rowOff>154516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929361"/>
          <a:ext cx="8890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100754</xdr:rowOff>
    </xdr:from>
    <xdr:to>
      <xdr:col>68</xdr:col>
      <xdr:colOff>152400</xdr:colOff>
      <xdr:row>81</xdr:row>
      <xdr:rowOff>154516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1675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71543</xdr:rowOff>
    </xdr:from>
    <xdr:to>
      <xdr:col>81</xdr:col>
      <xdr:colOff>95250</xdr:colOff>
      <xdr:row>82</xdr:row>
      <xdr:rowOff>1693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88070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0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28787</xdr:rowOff>
    </xdr:from>
    <xdr:to>
      <xdr:col>77</xdr:col>
      <xdr:colOff>95250</xdr:colOff>
      <xdr:row>82</xdr:row>
      <xdr:rowOff>130387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140564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5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162561</xdr:rowOff>
    </xdr:from>
    <xdr:to>
      <xdr:col>73</xdr:col>
      <xdr:colOff>44450</xdr:colOff>
      <xdr:row>81</xdr:row>
      <xdr:rowOff>92711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102888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49954</xdr:rowOff>
    </xdr:from>
    <xdr:to>
      <xdr:col>64</xdr:col>
      <xdr:colOff>152400</xdr:colOff>
      <xdr:row>80</xdr:row>
      <xdr:rowOff>151554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161731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年度から類似団体の平均を下回っている状況である。</a:t>
          </a:r>
          <a:endParaRPr lang="ja-JP" altLang="ja-JP" sz="1400">
            <a:effectLst/>
          </a:endParaRPr>
        </a:p>
        <a:p>
          <a:r>
            <a:rPr kumimoji="1" lang="ja-JP" altLang="ja-JP" sz="1100">
              <a:solidFill>
                <a:schemeClr val="dk1"/>
              </a:solidFill>
              <a:effectLst/>
              <a:latin typeface="+mn-lt"/>
              <a:ea typeface="+mn-ea"/>
              <a:cs typeface="+mn-cs"/>
            </a:rPr>
            <a:t>定員適正化計画に基づき、早期退職者等の状況も把握し計画的な職員採用を行うとともに、更なる職員の適正化に努めていく。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91803</xdr:rowOff>
    </xdr:from>
    <xdr:to>
      <xdr:col>81</xdr:col>
      <xdr:colOff>44450</xdr:colOff>
      <xdr:row>61</xdr:row>
      <xdr:rowOff>92952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025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56183</xdr:rowOff>
    </xdr:from>
    <xdr:to>
      <xdr:col>77</xdr:col>
      <xdr:colOff>44450</xdr:colOff>
      <xdr:row>61</xdr:row>
      <xdr:rowOff>91803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463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56183</xdr:rowOff>
    </xdr:from>
    <xdr:to>
      <xdr:col>72</xdr:col>
      <xdr:colOff>203200</xdr:colOff>
      <xdr:row>61</xdr:row>
      <xdr:rowOff>65375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14633"/>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41245</xdr:rowOff>
    </xdr:from>
    <xdr:to>
      <xdr:col>68</xdr:col>
      <xdr:colOff>152400</xdr:colOff>
      <xdr:row>61</xdr:row>
      <xdr:rowOff>65375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96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42152</xdr:rowOff>
    </xdr:from>
    <xdr:to>
      <xdr:col>81</xdr:col>
      <xdr:colOff>95250</xdr:colOff>
      <xdr:row>61</xdr:row>
      <xdr:rowOff>143752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58679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41003</xdr:rowOff>
    </xdr:from>
    <xdr:to>
      <xdr:col>77</xdr:col>
      <xdr:colOff>95250</xdr:colOff>
      <xdr:row>61</xdr:row>
      <xdr:rowOff>142603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5383</xdr:rowOff>
    </xdr:from>
    <xdr:to>
      <xdr:col>73</xdr:col>
      <xdr:colOff>44450</xdr:colOff>
      <xdr:row>61</xdr:row>
      <xdr:rowOff>106983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117160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14575</xdr:rowOff>
    </xdr:from>
    <xdr:to>
      <xdr:col>68</xdr:col>
      <xdr:colOff>203200</xdr:colOff>
      <xdr:row>61</xdr:row>
      <xdr:rowOff>116175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126352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161895</xdr:rowOff>
    </xdr:from>
    <xdr:to>
      <xdr:col>64</xdr:col>
      <xdr:colOff>152400</xdr:colOff>
      <xdr:row>61</xdr:row>
      <xdr:rowOff>92045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102222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年度において類似団体平均を下回ったが、</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類似団体平均を上回っている。平成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普通交付税の減額の影響はあったものの、合併前に旧町村において借り入れた既発債の償還が終了したことにより比率は改善し、類似団体並みとなっている。今後は、公共施設等総合管理計画に基づく長寿命化、耐震化、除却事業といった新たな財政需要により公債費の伸び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59972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911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33161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33161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25699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令和元年度から、普通交付税の一本算定に対応するため、財政調整基金の取り崩しを行っており 比率の上昇が</a:t>
          </a:r>
          <a:r>
            <a:rPr kumimoji="1" lang="ja-JP" altLang="en-US" sz="1100">
              <a:solidFill>
                <a:schemeClr val="dk1"/>
              </a:solidFill>
              <a:effectLst/>
              <a:latin typeface="+mn-lt"/>
              <a:ea typeface="+mn-ea"/>
              <a:cs typeface="+mn-cs"/>
            </a:rPr>
            <a:t>みられた。令和５年度より０％となり</a:t>
          </a:r>
          <a:r>
            <a:rPr kumimoji="1" lang="ja-JP" altLang="ja-JP" sz="1100">
              <a:solidFill>
                <a:schemeClr val="dk1"/>
              </a:solidFill>
              <a:effectLst/>
              <a:latin typeface="+mn-lt"/>
              <a:ea typeface="+mn-ea"/>
              <a:cs typeface="+mn-cs"/>
            </a:rPr>
            <a:t>今後も実施事業の適正化を図り、財政の健全化に努める。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14,058
13,847
159.56
14,463,266
13,355,720
814,819
6,644,412
11,959,150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年度から行っている行財政改革の中で、職員の定員管理計画を策定しており、計画に沿った定員管理を進めたことにより、類似団体平均並みの水準を保っている。 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次総合計画（実施計画（Ｒ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）に基づき、さらなる職員数の適正化に努めている。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94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類似団体平均と比較すると物件費に係る経常収支比率は</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回っている。要因としては、</a:t>
          </a:r>
          <a:r>
            <a:rPr kumimoji="1" lang="ja-JP" altLang="en-US" sz="1100">
              <a:solidFill>
                <a:schemeClr val="dk1"/>
              </a:solidFill>
              <a:effectLst/>
              <a:latin typeface="+mn-lt"/>
              <a:ea typeface="+mn-ea"/>
              <a:cs typeface="+mn-cs"/>
            </a:rPr>
            <a:t>物価高騰などによる物件費などの増加が要因とみられる。</a:t>
          </a:r>
          <a:r>
            <a:rPr kumimoji="1" lang="ja-JP" altLang="ja-JP" sz="1100">
              <a:solidFill>
                <a:schemeClr val="dk1"/>
              </a:solidFill>
              <a:effectLst/>
              <a:latin typeface="+mn-lt"/>
              <a:ea typeface="+mn-ea"/>
              <a:cs typeface="+mn-cs"/>
            </a:rPr>
            <a:t>今後は、民間と競合する事務事業や高度な専門知識の活用により効率化が図られる業務については、費用対効果を勘案しながら民間委託を推進することとしている。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物価高騰などにより物件費の増加が見込まれる。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92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33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130810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8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大きく上回っている。これは他団体にはない救護施設「しらがね寮」（生活保護施設）があることや、保育園、認定こども園等の施設数が、他団体に比べ多いことが大きな要因として考えられる。今後は社会保障費の自然増に対応しながら</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次総合計画</a:t>
          </a:r>
          <a:r>
            <a:rPr kumimoji="1" lang="ja-JP" altLang="ja-JP" sz="1100">
              <a:solidFill>
                <a:schemeClr val="dk1"/>
              </a:solidFill>
              <a:effectLst/>
              <a:latin typeface="+mn-lt"/>
              <a:ea typeface="+mn-ea"/>
              <a:cs typeface="+mn-cs"/>
            </a:rPr>
            <a:t>に沿って扶助費全体についての抑制に努めていく。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52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令和元年度以降は類似団体平均を下回っている。前年度より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％増となっており主な要因としては、国民健康保険特別会計及び後期高齢者医療特別会計へ繰出金が増となっており医療費の伸びが影響している。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20865</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35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141515</xdr:rowOff>
    </xdr:from>
    <xdr:to>
      <xdr:col>78</xdr:col>
      <xdr:colOff>120650</xdr:colOff>
      <xdr:row>57</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81842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68035</xdr:rowOff>
    </xdr:from>
    <xdr:to>
      <xdr:col>65</xdr:col>
      <xdr:colOff>53975</xdr:colOff>
      <xdr:row>57</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類似団体平均と比較すると、補助費等に係る経常収支比率は上回っている。これは、下水道事業が法適用になったことによる補助金の増加</a:t>
          </a:r>
          <a:r>
            <a:rPr kumimoji="1" lang="ja-JP" altLang="en-US" sz="1100">
              <a:solidFill>
                <a:schemeClr val="dk1"/>
              </a:solidFill>
              <a:effectLst/>
              <a:latin typeface="+mn-lt"/>
              <a:ea typeface="+mn-ea"/>
              <a:cs typeface="+mn-cs"/>
            </a:rPr>
            <a:t>及び一部事務組合への負担金の増加が</a:t>
          </a:r>
          <a:r>
            <a:rPr kumimoji="1" lang="ja-JP" altLang="ja-JP" sz="1100">
              <a:solidFill>
                <a:schemeClr val="dk1"/>
              </a:solidFill>
              <a:effectLst/>
              <a:latin typeface="+mn-lt"/>
              <a:ea typeface="+mn-ea"/>
              <a:cs typeface="+mn-cs"/>
            </a:rPr>
            <a:t>要因とみられる。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引き続き補助金の見直し等を行い、補助費全体について適正な水準を保っていく。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643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460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の借入額を償還額以下に抑制する取り組みにより、類似団体の平均並みとすることができた。今後は、公共施設等総合総合管理計画に基づく更新・統廃合・長寿命化への取り組みにより公債費の増加が想定され、厳しい財政運営とな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11068</xdr:rowOff>
    </xdr:from>
    <xdr:to>
      <xdr:col>24</xdr:col>
      <xdr:colOff>25400</xdr:colOff>
      <xdr:row>77</xdr:row>
      <xdr:rowOff>56787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1271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56787</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584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76381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71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131718</xdr:rowOff>
    </xdr:from>
    <xdr:to>
      <xdr:col>24</xdr:col>
      <xdr:colOff>76200</xdr:colOff>
      <xdr:row>77</xdr:row>
      <xdr:rowOff>61868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103795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5987</xdr:rowOff>
    </xdr:from>
    <xdr:to>
      <xdr:col>20</xdr:col>
      <xdr:colOff>38100</xdr:colOff>
      <xdr:row>77</xdr:row>
      <xdr:rowOff>107587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77</xdr:row>
      <xdr:rowOff>14987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9748"/>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75</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65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106426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874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8128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874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30589</xdr:rowOff>
    </xdr:from>
    <xdr:to>
      <xdr:col>29</xdr:col>
      <xdr:colOff>127000</xdr:colOff>
      <xdr:row>18</xdr:row>
      <xdr:rowOff>104756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64314"/>
          <a:ext cx="647700" cy="74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104756</xdr:rowOff>
    </xdr:from>
    <xdr:to>
      <xdr:col>26</xdr:col>
      <xdr:colOff>50800</xdr:colOff>
      <xdr:row>18</xdr:row>
      <xdr:rowOff>125576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8481"/>
          <a:ext cx="698500" cy="2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114156</xdr:rowOff>
    </xdr:from>
    <xdr:to>
      <xdr:col>22</xdr:col>
      <xdr:colOff>114300</xdr:colOff>
      <xdr:row>18</xdr:row>
      <xdr:rowOff>125576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47881"/>
          <a:ext cx="698500" cy="1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114156</xdr:rowOff>
    </xdr:from>
    <xdr:to>
      <xdr:col>18</xdr:col>
      <xdr:colOff>177800</xdr:colOff>
      <xdr:row>18</xdr:row>
      <xdr:rowOff>164667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47881"/>
          <a:ext cx="698500" cy="50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151239</xdr:rowOff>
    </xdr:from>
    <xdr:to>
      <xdr:col>29</xdr:col>
      <xdr:colOff>177800</xdr:colOff>
      <xdr:row>18</xdr:row>
      <xdr:rowOff>81389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1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123316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8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53956</xdr:rowOff>
    </xdr:from>
    <xdr:to>
      <xdr:col>26</xdr:col>
      <xdr:colOff>101600</xdr:colOff>
      <xdr:row>18</xdr:row>
      <xdr:rowOff>155556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7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140333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74777</xdr:rowOff>
    </xdr:from>
    <xdr:to>
      <xdr:col>22</xdr:col>
      <xdr:colOff>165100</xdr:colOff>
      <xdr:row>19</xdr:row>
      <xdr:rowOff>4927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161153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63356</xdr:rowOff>
    </xdr:from>
    <xdr:to>
      <xdr:col>19</xdr:col>
      <xdr:colOff>38100</xdr:colOff>
      <xdr:row>18</xdr:row>
      <xdr:rowOff>164956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9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149733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113867</xdr:rowOff>
    </xdr:from>
    <xdr:to>
      <xdr:col>15</xdr:col>
      <xdr:colOff>101600</xdr:colOff>
      <xdr:row>19</xdr:row>
      <xdr:rowOff>44017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47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28794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3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15626</xdr:rowOff>
    </xdr:from>
    <xdr:to>
      <xdr:col>29</xdr:col>
      <xdr:colOff>127000</xdr:colOff>
      <xdr:row>37</xdr:row>
      <xdr:rowOff>50236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40326"/>
          <a:ext cx="647700" cy="3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50236</xdr:rowOff>
    </xdr:from>
    <xdr:to>
      <xdr:col>26</xdr:col>
      <xdr:colOff>50800</xdr:colOff>
      <xdr:row>37</xdr:row>
      <xdr:rowOff>145425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74936"/>
          <a:ext cx="698500" cy="9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95293</xdr:rowOff>
    </xdr:from>
    <xdr:to>
      <xdr:col>22</xdr:col>
      <xdr:colOff>114300</xdr:colOff>
      <xdr:row>37</xdr:row>
      <xdr:rowOff>145425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19993"/>
          <a:ext cx="698500" cy="5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95293</xdr:rowOff>
    </xdr:from>
    <xdr:to>
      <xdr:col>18</xdr:col>
      <xdr:colOff>177800</xdr:colOff>
      <xdr:row>37</xdr:row>
      <xdr:rowOff>173520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19993"/>
          <a:ext cx="698500" cy="7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136276</xdr:rowOff>
    </xdr:from>
    <xdr:to>
      <xdr:col>29</xdr:col>
      <xdr:colOff>177800</xdr:colOff>
      <xdr:row>37</xdr:row>
      <xdr:rowOff>66426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108353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6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170886</xdr:rowOff>
    </xdr:from>
    <xdr:to>
      <xdr:col>26</xdr:col>
      <xdr:colOff>101600</xdr:colOff>
      <xdr:row>37</xdr:row>
      <xdr:rowOff>101036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1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94625</xdr:rowOff>
    </xdr:from>
    <xdr:to>
      <xdr:col>22</xdr:col>
      <xdr:colOff>165100</xdr:colOff>
      <xdr:row>37</xdr:row>
      <xdr:rowOff>196225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1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181002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0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44493</xdr:rowOff>
    </xdr:from>
    <xdr:to>
      <xdr:col>19</xdr:col>
      <xdr:colOff>38100</xdr:colOff>
      <xdr:row>37</xdr:row>
      <xdr:rowOff>146093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9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130870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5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122720</xdr:rowOff>
    </xdr:from>
    <xdr:to>
      <xdr:col>15</xdr:col>
      <xdr:colOff>101600</xdr:colOff>
      <xdr:row>37</xdr:row>
      <xdr:rowOff>224320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4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209097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14,058
13,847
159.56
14,463,266
13,355,720
814,819
6,644,412
11,959,150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111996</xdr:rowOff>
    </xdr:from>
    <xdr:to>
      <xdr:col>24</xdr:col>
      <xdr:colOff>63500</xdr:colOff>
      <xdr:row>36</xdr:row>
      <xdr:rowOff>70434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2746"/>
          <a:ext cx="838200" cy="1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18629</xdr:rowOff>
    </xdr:from>
    <xdr:to>
      <xdr:col>19</xdr:col>
      <xdr:colOff>177800</xdr:colOff>
      <xdr:row>36</xdr:row>
      <xdr:rowOff>70434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90829"/>
          <a:ext cx="889000" cy="5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158881</xdr:rowOff>
    </xdr:from>
    <xdr:to>
      <xdr:col>15</xdr:col>
      <xdr:colOff>50800</xdr:colOff>
      <xdr:row>36</xdr:row>
      <xdr:rowOff>18629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9631"/>
          <a:ext cx="889000" cy="3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158881</xdr:rowOff>
    </xdr:from>
    <xdr:to>
      <xdr:col>10</xdr:col>
      <xdr:colOff>114300</xdr:colOff>
      <xdr:row>36</xdr:row>
      <xdr:rowOff>66570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9631"/>
          <a:ext cx="889000" cy="7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61196</xdr:rowOff>
    </xdr:from>
    <xdr:to>
      <xdr:col>24</xdr:col>
      <xdr:colOff>114300</xdr:colOff>
      <xdr:row>35</xdr:row>
      <xdr:rowOff>162796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39623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19634</xdr:rowOff>
    </xdr:from>
    <xdr:to>
      <xdr:col>20</xdr:col>
      <xdr:colOff>38100</xdr:colOff>
      <xdr:row>36</xdr:row>
      <xdr:rowOff>121234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112361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139279</xdr:rowOff>
    </xdr:from>
    <xdr:to>
      <xdr:col>15</xdr:col>
      <xdr:colOff>101600</xdr:colOff>
      <xdr:row>36</xdr:row>
      <xdr:rowOff>69429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60556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108081</xdr:rowOff>
    </xdr:from>
    <xdr:to>
      <xdr:col>10</xdr:col>
      <xdr:colOff>165100</xdr:colOff>
      <xdr:row>36</xdr:row>
      <xdr:rowOff>38231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29358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20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15770</xdr:rowOff>
    </xdr:from>
    <xdr:to>
      <xdr:col>6</xdr:col>
      <xdr:colOff>38100</xdr:colOff>
      <xdr:row>36</xdr:row>
      <xdr:rowOff>117370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108497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28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69115</xdr:rowOff>
    </xdr:from>
    <xdr:to>
      <xdr:col>24</xdr:col>
      <xdr:colOff>63500</xdr:colOff>
      <xdr:row>58</xdr:row>
      <xdr:rowOff>95592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13215"/>
          <a:ext cx="8382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69115</xdr:rowOff>
    </xdr:from>
    <xdr:to>
      <xdr:col>19</xdr:col>
      <xdr:colOff>177800</xdr:colOff>
      <xdr:row>58</xdr:row>
      <xdr:rowOff>89676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13215"/>
          <a:ext cx="889000" cy="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89676</xdr:rowOff>
    </xdr:from>
    <xdr:to>
      <xdr:col>15</xdr:col>
      <xdr:colOff>50800</xdr:colOff>
      <xdr:row>58</xdr:row>
      <xdr:rowOff>122939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3776"/>
          <a:ext cx="889000" cy="3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115049</xdr:rowOff>
    </xdr:from>
    <xdr:to>
      <xdr:col>10</xdr:col>
      <xdr:colOff>114300</xdr:colOff>
      <xdr:row>58</xdr:row>
      <xdr:rowOff>122939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59149"/>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44792</xdr:rowOff>
    </xdr:from>
    <xdr:to>
      <xdr:col>24</xdr:col>
      <xdr:colOff>114300</xdr:colOff>
      <xdr:row>58</xdr:row>
      <xdr:rowOff>146392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131169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18315</xdr:rowOff>
    </xdr:from>
    <xdr:to>
      <xdr:col>20</xdr:col>
      <xdr:colOff>38100</xdr:colOff>
      <xdr:row>58</xdr:row>
      <xdr:rowOff>119915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111042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5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38876</xdr:rowOff>
    </xdr:from>
    <xdr:to>
      <xdr:col>15</xdr:col>
      <xdr:colOff>101600</xdr:colOff>
      <xdr:row>58</xdr:row>
      <xdr:rowOff>140476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131603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7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72139</xdr:rowOff>
    </xdr:from>
    <xdr:to>
      <xdr:col>10</xdr:col>
      <xdr:colOff>165100</xdr:colOff>
      <xdr:row>59</xdr:row>
      <xdr:rowOff>2289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164866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64249</xdr:rowOff>
    </xdr:from>
    <xdr:to>
      <xdr:col>6</xdr:col>
      <xdr:colOff>38100</xdr:colOff>
      <xdr:row>58</xdr:row>
      <xdr:rowOff>165849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156976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163148</xdr:rowOff>
    </xdr:from>
    <xdr:to>
      <xdr:col>24</xdr:col>
      <xdr:colOff>63500</xdr:colOff>
      <xdr:row>78</xdr:row>
      <xdr:rowOff>32127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64798"/>
          <a:ext cx="8382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142770</xdr:rowOff>
    </xdr:from>
    <xdr:to>
      <xdr:col>19</xdr:col>
      <xdr:colOff>177800</xdr:colOff>
      <xdr:row>78</xdr:row>
      <xdr:rowOff>32127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344420"/>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142770</xdr:rowOff>
    </xdr:from>
    <xdr:to>
      <xdr:col>15</xdr:col>
      <xdr:colOff>50800</xdr:colOff>
      <xdr:row>78</xdr:row>
      <xdr:rowOff>26477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344420"/>
          <a:ext cx="889000" cy="5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26477</xdr:rowOff>
    </xdr:from>
    <xdr:to>
      <xdr:col>10</xdr:col>
      <xdr:colOff>114300</xdr:colOff>
      <xdr:row>78</xdr:row>
      <xdr:rowOff>28077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39957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112348</xdr:rowOff>
    </xdr:from>
    <xdr:to>
      <xdr:col>24</xdr:col>
      <xdr:colOff>114300</xdr:colOff>
      <xdr:row>78</xdr:row>
      <xdr:rowOff>42498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90775</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29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152777</xdr:rowOff>
    </xdr:from>
    <xdr:to>
      <xdr:col>20</xdr:col>
      <xdr:colOff>38100</xdr:colOff>
      <xdr:row>78</xdr:row>
      <xdr:rowOff>82927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74054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4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91970</xdr:rowOff>
    </xdr:from>
    <xdr:to>
      <xdr:col>15</xdr:col>
      <xdr:colOff>101600</xdr:colOff>
      <xdr:row>78</xdr:row>
      <xdr:rowOff>22120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13247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38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147127</xdr:rowOff>
    </xdr:from>
    <xdr:to>
      <xdr:col>10</xdr:col>
      <xdr:colOff>165100</xdr:colOff>
      <xdr:row>78</xdr:row>
      <xdr:rowOff>77277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3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68404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4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148727</xdr:rowOff>
    </xdr:from>
    <xdr:to>
      <xdr:col>6</xdr:col>
      <xdr:colOff>38100</xdr:colOff>
      <xdr:row>78</xdr:row>
      <xdr:rowOff>78877</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5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70004</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4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94197</xdr:rowOff>
    </xdr:from>
    <xdr:to>
      <xdr:col>24</xdr:col>
      <xdr:colOff>63500</xdr:colOff>
      <xdr:row>92</xdr:row>
      <xdr:rowOff>27087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5696147"/>
          <a:ext cx="838200" cy="10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27087</xdr:rowOff>
    </xdr:from>
    <xdr:to>
      <xdr:col>19</xdr:col>
      <xdr:colOff>177800</xdr:colOff>
      <xdr:row>92</xdr:row>
      <xdr:rowOff>133104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5800487"/>
          <a:ext cx="889000" cy="10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109710</xdr:rowOff>
    </xdr:from>
    <xdr:to>
      <xdr:col>15</xdr:col>
      <xdr:colOff>50800</xdr:colOff>
      <xdr:row>92</xdr:row>
      <xdr:rowOff>133104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5711660"/>
          <a:ext cx="889000" cy="19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109710</xdr:rowOff>
    </xdr:from>
    <xdr:to>
      <xdr:col>10</xdr:col>
      <xdr:colOff>114300</xdr:colOff>
      <xdr:row>93</xdr:row>
      <xdr:rowOff>47411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5711660"/>
          <a:ext cx="889000" cy="28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43397</xdr:rowOff>
    </xdr:from>
    <xdr:to>
      <xdr:col>24</xdr:col>
      <xdr:colOff>114300</xdr:colOff>
      <xdr:row>91</xdr:row>
      <xdr:rowOff>144997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64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129774</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56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147737</xdr:rowOff>
    </xdr:from>
    <xdr:to>
      <xdr:col>20</xdr:col>
      <xdr:colOff>38100</xdr:colOff>
      <xdr:row>92</xdr:row>
      <xdr:rowOff>77887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57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94414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52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82304</xdr:rowOff>
    </xdr:from>
    <xdr:to>
      <xdr:col>15</xdr:col>
      <xdr:colOff>101600</xdr:colOff>
      <xdr:row>93</xdr:row>
      <xdr:rowOff>12454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58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28981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6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58910</xdr:rowOff>
    </xdr:from>
    <xdr:to>
      <xdr:col>10</xdr:col>
      <xdr:colOff>165100</xdr:colOff>
      <xdr:row>91</xdr:row>
      <xdr:rowOff>160510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6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5587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4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168061</xdr:rowOff>
    </xdr:from>
    <xdr:to>
      <xdr:col>6</xdr:col>
      <xdr:colOff>38100</xdr:colOff>
      <xdr:row>93</xdr:row>
      <xdr:rowOff>98211</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594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114738</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71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95749</xdr:rowOff>
    </xdr:from>
    <xdr:to>
      <xdr:col>55</xdr:col>
      <xdr:colOff>0</xdr:colOff>
      <xdr:row>37</xdr:row>
      <xdr:rowOff>118701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39399"/>
          <a:ext cx="8382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26067</xdr:rowOff>
    </xdr:from>
    <xdr:to>
      <xdr:col>50</xdr:col>
      <xdr:colOff>114300</xdr:colOff>
      <xdr:row>37</xdr:row>
      <xdr:rowOff>95749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69717"/>
          <a:ext cx="889000" cy="6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26067</xdr:rowOff>
    </xdr:from>
    <xdr:to>
      <xdr:col>45</xdr:col>
      <xdr:colOff>177800</xdr:colOff>
      <xdr:row>37</xdr:row>
      <xdr:rowOff>115592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69717"/>
          <a:ext cx="889000" cy="8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141570</xdr:rowOff>
    </xdr:from>
    <xdr:to>
      <xdr:col>41</xdr:col>
      <xdr:colOff>50800</xdr:colOff>
      <xdr:row>37</xdr:row>
      <xdr:rowOff>115592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970870"/>
          <a:ext cx="889000" cy="48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67901</xdr:rowOff>
    </xdr:from>
    <xdr:to>
      <xdr:col>55</xdr:col>
      <xdr:colOff>50800</xdr:colOff>
      <xdr:row>37</xdr:row>
      <xdr:rowOff>169501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46328</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8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44949</xdr:rowOff>
    </xdr:from>
    <xdr:to>
      <xdr:col>50</xdr:col>
      <xdr:colOff>165100</xdr:colOff>
      <xdr:row>37</xdr:row>
      <xdr:rowOff>146549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137676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146717</xdr:rowOff>
    </xdr:from>
    <xdr:to>
      <xdr:col>46</xdr:col>
      <xdr:colOff>38100</xdr:colOff>
      <xdr:row>37</xdr:row>
      <xdr:rowOff>76867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1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67994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41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64792</xdr:rowOff>
    </xdr:from>
    <xdr:to>
      <xdr:col>41</xdr:col>
      <xdr:colOff>101600</xdr:colOff>
      <xdr:row>37</xdr:row>
      <xdr:rowOff>166391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08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157519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50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90770</xdr:rowOff>
    </xdr:from>
    <xdr:to>
      <xdr:col>36</xdr:col>
      <xdr:colOff>165100</xdr:colOff>
      <xdr:row>35</xdr:row>
      <xdr:rowOff>20920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9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37447</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69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23147</xdr:rowOff>
    </xdr:from>
    <xdr:to>
      <xdr:col>55</xdr:col>
      <xdr:colOff>0</xdr:colOff>
      <xdr:row>57</xdr:row>
      <xdr:rowOff>33162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624347"/>
          <a:ext cx="838200" cy="18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78223</xdr:rowOff>
    </xdr:from>
    <xdr:to>
      <xdr:col>50</xdr:col>
      <xdr:colOff>114300</xdr:colOff>
      <xdr:row>57</xdr:row>
      <xdr:rowOff>33162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679423"/>
          <a:ext cx="889000" cy="1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78223</xdr:rowOff>
    </xdr:from>
    <xdr:to>
      <xdr:col>45</xdr:col>
      <xdr:colOff>177800</xdr:colOff>
      <xdr:row>58</xdr:row>
      <xdr:rowOff>60967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679423"/>
          <a:ext cx="889000" cy="32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83576</xdr:rowOff>
    </xdr:from>
    <xdr:to>
      <xdr:col>41</xdr:col>
      <xdr:colOff>50800</xdr:colOff>
      <xdr:row>58</xdr:row>
      <xdr:rowOff>60967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56226"/>
          <a:ext cx="889000" cy="14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143797</xdr:rowOff>
    </xdr:from>
    <xdr:to>
      <xdr:col>55</xdr:col>
      <xdr:colOff>50800</xdr:colOff>
      <xdr:row>56</xdr:row>
      <xdr:rowOff>73947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166674</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2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153812</xdr:rowOff>
    </xdr:from>
    <xdr:to>
      <xdr:col>50</xdr:col>
      <xdr:colOff>165100</xdr:colOff>
      <xdr:row>57</xdr:row>
      <xdr:rowOff>83962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5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75089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84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27423</xdr:rowOff>
    </xdr:from>
    <xdr:to>
      <xdr:col>46</xdr:col>
      <xdr:colOff>38100</xdr:colOff>
      <xdr:row>56</xdr:row>
      <xdr:rowOff>129023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62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145550</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40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10167</xdr:rowOff>
    </xdr:from>
    <xdr:to>
      <xdr:col>41</xdr:col>
      <xdr:colOff>101600</xdr:colOff>
      <xdr:row>58</xdr:row>
      <xdr:rowOff>111767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102894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32776</xdr:rowOff>
    </xdr:from>
    <xdr:to>
      <xdr:col>36</xdr:col>
      <xdr:colOff>165100</xdr:colOff>
      <xdr:row>57</xdr:row>
      <xdr:rowOff>134376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80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125503</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89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28981</xdr:rowOff>
    </xdr:from>
    <xdr:to>
      <xdr:col>55</xdr:col>
      <xdr:colOff>0</xdr:colOff>
      <xdr:row>78</xdr:row>
      <xdr:rowOff>1288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2887731"/>
          <a:ext cx="838200" cy="48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1288</xdr:rowOff>
    </xdr:from>
    <xdr:to>
      <xdr:col>50</xdr:col>
      <xdr:colOff>114300</xdr:colOff>
      <xdr:row>79</xdr:row>
      <xdr:rowOff>12697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374388"/>
          <a:ext cx="889000" cy="18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125874</xdr:rowOff>
    </xdr:from>
    <xdr:to>
      <xdr:col>45</xdr:col>
      <xdr:colOff>177800</xdr:colOff>
      <xdr:row>79</xdr:row>
      <xdr:rowOff>12697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498974"/>
          <a:ext cx="889000" cy="5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125874</xdr:rowOff>
    </xdr:from>
    <xdr:to>
      <xdr:col>41</xdr:col>
      <xdr:colOff>50800</xdr:colOff>
      <xdr:row>79</xdr:row>
      <xdr:rowOff>10530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98974"/>
          <a:ext cx="889000" cy="5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149631</xdr:rowOff>
    </xdr:from>
    <xdr:to>
      <xdr:col>55</xdr:col>
      <xdr:colOff>50800</xdr:colOff>
      <xdr:row>75</xdr:row>
      <xdr:rowOff>79781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28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1058</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121938</xdr:rowOff>
    </xdr:from>
    <xdr:to>
      <xdr:col>50</xdr:col>
      <xdr:colOff>165100</xdr:colOff>
      <xdr:row>78</xdr:row>
      <xdr:rowOff>52088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3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43215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4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133347</xdr:rowOff>
    </xdr:from>
    <xdr:to>
      <xdr:col>46</xdr:col>
      <xdr:colOff>38100</xdr:colOff>
      <xdr:row>79</xdr:row>
      <xdr:rowOff>63497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54624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59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75074</xdr:rowOff>
    </xdr:from>
    <xdr:to>
      <xdr:col>41</xdr:col>
      <xdr:colOff>101600</xdr:colOff>
      <xdr:row>79</xdr:row>
      <xdr:rowOff>5224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167801</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54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131180</xdr:rowOff>
    </xdr:from>
    <xdr:to>
      <xdr:col>36</xdr:col>
      <xdr:colOff>165100</xdr:colOff>
      <xdr:row>79</xdr:row>
      <xdr:rowOff>61330</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5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52457</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428" y="135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102259</xdr:rowOff>
    </xdr:from>
    <xdr:to>
      <xdr:col>55</xdr:col>
      <xdr:colOff>0</xdr:colOff>
      <xdr:row>97</xdr:row>
      <xdr:rowOff>143368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732909"/>
          <a:ext cx="838200" cy="4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136516</xdr:rowOff>
    </xdr:from>
    <xdr:to>
      <xdr:col>50</xdr:col>
      <xdr:colOff>114300</xdr:colOff>
      <xdr:row>97</xdr:row>
      <xdr:rowOff>143368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595716"/>
          <a:ext cx="889000" cy="17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136516</xdr:rowOff>
    </xdr:from>
    <xdr:to>
      <xdr:col>45</xdr:col>
      <xdr:colOff>177800</xdr:colOff>
      <xdr:row>98</xdr:row>
      <xdr:rowOff>127992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595716"/>
          <a:ext cx="889000" cy="33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141839</xdr:rowOff>
    </xdr:from>
    <xdr:to>
      <xdr:col>41</xdr:col>
      <xdr:colOff>50800</xdr:colOff>
      <xdr:row>98</xdr:row>
      <xdr:rowOff>127992</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772489"/>
          <a:ext cx="889000" cy="15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51459</xdr:rowOff>
    </xdr:from>
    <xdr:to>
      <xdr:col>55</xdr:col>
      <xdr:colOff>50800</xdr:colOff>
      <xdr:row>97</xdr:row>
      <xdr:rowOff>153059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6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74336</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53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92568</xdr:rowOff>
    </xdr:from>
    <xdr:to>
      <xdr:col>50</xdr:col>
      <xdr:colOff>165100</xdr:colOff>
      <xdr:row>98</xdr:row>
      <xdr:rowOff>22718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72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39245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49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85716</xdr:rowOff>
    </xdr:from>
    <xdr:to>
      <xdr:col>46</xdr:col>
      <xdr:colOff>38100</xdr:colOff>
      <xdr:row>97</xdr:row>
      <xdr:rowOff>15866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5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32393</xdr:rowOff>
    </xdr:from>
    <xdr:ext cx="59901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32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77192</xdr:rowOff>
    </xdr:from>
    <xdr:to>
      <xdr:col>41</xdr:col>
      <xdr:colOff>101600</xdr:colOff>
      <xdr:row>99</xdr:row>
      <xdr:rowOff>7342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169919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91039</xdr:rowOff>
    </xdr:from>
    <xdr:to>
      <xdr:col>36</xdr:col>
      <xdr:colOff>165100</xdr:colOff>
      <xdr:row>98</xdr:row>
      <xdr:rowOff>21189</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7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37716</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49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58394</xdr:rowOff>
    </xdr:from>
    <xdr:to>
      <xdr:col>85</xdr:col>
      <xdr:colOff>127000</xdr:colOff>
      <xdr:row>38</xdr:row>
      <xdr:rowOff>37821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402044"/>
          <a:ext cx="8382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152795</xdr:rowOff>
    </xdr:from>
    <xdr:to>
      <xdr:col>81</xdr:col>
      <xdr:colOff>50800</xdr:colOff>
      <xdr:row>38</xdr:row>
      <xdr:rowOff>37821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496445"/>
          <a:ext cx="889000" cy="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88591</xdr:rowOff>
    </xdr:from>
    <xdr:to>
      <xdr:col>76</xdr:col>
      <xdr:colOff>114300</xdr:colOff>
      <xdr:row>37</xdr:row>
      <xdr:rowOff>152795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432241"/>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88591</xdr:rowOff>
    </xdr:from>
    <xdr:to>
      <xdr:col>71</xdr:col>
      <xdr:colOff>177800</xdr:colOff>
      <xdr:row>38</xdr:row>
      <xdr:rowOff>144729</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432241"/>
          <a:ext cx="889000" cy="2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169718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7594</xdr:rowOff>
    </xdr:from>
    <xdr:to>
      <xdr:col>85</xdr:col>
      <xdr:colOff>177800</xdr:colOff>
      <xdr:row>37</xdr:row>
      <xdr:rowOff>109194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30471</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2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158471</xdr:rowOff>
    </xdr:from>
    <xdr:to>
      <xdr:col>81</xdr:col>
      <xdr:colOff>101600</xdr:colOff>
      <xdr:row>38</xdr:row>
      <xdr:rowOff>88621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5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105148</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2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101995</xdr:rowOff>
    </xdr:from>
    <xdr:to>
      <xdr:col>76</xdr:col>
      <xdr:colOff>165100</xdr:colOff>
      <xdr:row>38</xdr:row>
      <xdr:rowOff>32145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4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48672</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22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37791</xdr:rowOff>
    </xdr:from>
    <xdr:to>
      <xdr:col>72</xdr:col>
      <xdr:colOff>38100</xdr:colOff>
      <xdr:row>37</xdr:row>
      <xdr:rowOff>139391</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3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155918</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61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93929</xdr:rowOff>
    </xdr:from>
    <xdr:to>
      <xdr:col>67</xdr:col>
      <xdr:colOff>101600</xdr:colOff>
      <xdr:row>39</xdr:row>
      <xdr:rowOff>24079</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15206</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7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52952</xdr:rowOff>
    </xdr:from>
    <xdr:to>
      <xdr:col>85</xdr:col>
      <xdr:colOff>127000</xdr:colOff>
      <xdr:row>76</xdr:row>
      <xdr:rowOff>53791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3083152"/>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50448</xdr:rowOff>
    </xdr:from>
    <xdr:to>
      <xdr:col>81</xdr:col>
      <xdr:colOff>50800</xdr:colOff>
      <xdr:row>76</xdr:row>
      <xdr:rowOff>52952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4592300" y="13080648"/>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18270</xdr:rowOff>
    </xdr:from>
    <xdr:to>
      <xdr:col>76</xdr:col>
      <xdr:colOff>114300</xdr:colOff>
      <xdr:row>76</xdr:row>
      <xdr:rowOff>50448</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3048470"/>
          <a:ext cx="8890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18270</xdr:rowOff>
    </xdr:from>
    <xdr:to>
      <xdr:col>71</xdr:col>
      <xdr:colOff>177800</xdr:colOff>
      <xdr:row>76</xdr:row>
      <xdr:rowOff>72197</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048470"/>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2991</xdr:rowOff>
    </xdr:from>
    <xdr:to>
      <xdr:col>85</xdr:col>
      <xdr:colOff>177800</xdr:colOff>
      <xdr:row>76</xdr:row>
      <xdr:rowOff>104591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152868</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0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2152</xdr:rowOff>
    </xdr:from>
    <xdr:to>
      <xdr:col>81</xdr:col>
      <xdr:colOff>101600</xdr:colOff>
      <xdr:row>76</xdr:row>
      <xdr:rowOff>103752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0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94879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1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171098</xdr:rowOff>
    </xdr:from>
    <xdr:to>
      <xdr:col>76</xdr:col>
      <xdr:colOff>165100</xdr:colOff>
      <xdr:row>76</xdr:row>
      <xdr:rowOff>101248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0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92375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1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138920</xdr:rowOff>
    </xdr:from>
    <xdr:to>
      <xdr:col>72</xdr:col>
      <xdr:colOff>38100</xdr:colOff>
      <xdr:row>76</xdr:row>
      <xdr:rowOff>69070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9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85597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27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21397</xdr:rowOff>
    </xdr:from>
    <xdr:to>
      <xdr:col>67</xdr:col>
      <xdr:colOff>101600</xdr:colOff>
      <xdr:row>76</xdr:row>
      <xdr:rowOff>122997</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0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114124</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14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155896</xdr:rowOff>
    </xdr:from>
    <xdr:to>
      <xdr:col>85</xdr:col>
      <xdr:colOff>127000</xdr:colOff>
      <xdr:row>98</xdr:row>
      <xdr:rowOff>21836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786546"/>
          <a:ext cx="838200" cy="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155896</xdr:rowOff>
    </xdr:from>
    <xdr:to>
      <xdr:col>81</xdr:col>
      <xdr:colOff>50800</xdr:colOff>
      <xdr:row>98</xdr:row>
      <xdr:rowOff>10733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786546"/>
          <a:ext cx="889000" cy="2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71562</xdr:rowOff>
    </xdr:from>
    <xdr:to>
      <xdr:col>76</xdr:col>
      <xdr:colOff>114300</xdr:colOff>
      <xdr:row>98</xdr:row>
      <xdr:rowOff>10733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530762"/>
          <a:ext cx="889000" cy="28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71562</xdr:rowOff>
    </xdr:from>
    <xdr:to>
      <xdr:col>71</xdr:col>
      <xdr:colOff>177800</xdr:colOff>
      <xdr:row>98</xdr:row>
      <xdr:rowOff>45245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530762"/>
          <a:ext cx="889000" cy="31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142486</xdr:rowOff>
    </xdr:from>
    <xdr:to>
      <xdr:col>85</xdr:col>
      <xdr:colOff>177800</xdr:colOff>
      <xdr:row>98</xdr:row>
      <xdr:rowOff>72636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75714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105096</xdr:rowOff>
    </xdr:from>
    <xdr:to>
      <xdr:col>81</xdr:col>
      <xdr:colOff>101600</xdr:colOff>
      <xdr:row>98</xdr:row>
      <xdr:rowOff>35246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3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26373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82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131383</xdr:rowOff>
    </xdr:from>
    <xdr:to>
      <xdr:col>76</xdr:col>
      <xdr:colOff>165100</xdr:colOff>
      <xdr:row>98</xdr:row>
      <xdr:rowOff>61533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7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52660</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85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20762</xdr:rowOff>
    </xdr:from>
    <xdr:to>
      <xdr:col>72</xdr:col>
      <xdr:colOff>38100</xdr:colOff>
      <xdr:row>96</xdr:row>
      <xdr:rowOff>122362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138889</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03795" y="1625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165895</xdr:rowOff>
    </xdr:from>
    <xdr:to>
      <xdr:col>67</xdr:col>
      <xdr:colOff>101600</xdr:colOff>
      <xdr:row>98</xdr:row>
      <xdr:rowOff>96045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7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112572</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142378</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971678"/>
          <a:ext cx="1269" cy="813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89055</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7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142378</xdr:rowOff>
    </xdr:from>
    <xdr:to>
      <xdr:col>116</xdr:col>
      <xdr:colOff>152400</xdr:colOff>
      <xdr:row>34</xdr:row>
      <xdr:rowOff>142378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971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128499</xdr:rowOff>
    </xdr:from>
    <xdr:to>
      <xdr:col>116</xdr:col>
      <xdr:colOff>63500</xdr:colOff>
      <xdr:row>37</xdr:row>
      <xdr:rowOff>166250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472149"/>
          <a:ext cx="8382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47047</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562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68620</xdr:rowOff>
    </xdr:from>
    <xdr:to>
      <xdr:col>116</xdr:col>
      <xdr:colOff>114300</xdr:colOff>
      <xdr:row>38</xdr:row>
      <xdr:rowOff>170220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58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128499</xdr:rowOff>
    </xdr:from>
    <xdr:to>
      <xdr:col>111</xdr:col>
      <xdr:colOff>177800</xdr:colOff>
      <xdr:row>37</xdr:row>
      <xdr:rowOff>151783</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472149"/>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88345</xdr:rowOff>
    </xdr:from>
    <xdr:to>
      <xdr:col>112</xdr:col>
      <xdr:colOff>38100</xdr:colOff>
      <xdr:row>39</xdr:row>
      <xdr:rowOff>18495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0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9622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6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34968</xdr:rowOff>
    </xdr:from>
    <xdr:to>
      <xdr:col>107</xdr:col>
      <xdr:colOff>50800</xdr:colOff>
      <xdr:row>37</xdr:row>
      <xdr:rowOff>151783</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5349918"/>
          <a:ext cx="889000" cy="11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36714</xdr:rowOff>
    </xdr:from>
    <xdr:to>
      <xdr:col>107</xdr:col>
      <xdr:colOff>101600</xdr:colOff>
      <xdr:row>38</xdr:row>
      <xdr:rowOff>138314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129441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34968</xdr:rowOff>
    </xdr:from>
    <xdr:to>
      <xdr:col>102</xdr:col>
      <xdr:colOff>114300</xdr:colOff>
      <xdr:row>37</xdr:row>
      <xdr:rowOff>107696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5349918"/>
          <a:ext cx="889000" cy="11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116463</xdr:rowOff>
    </xdr:from>
    <xdr:to>
      <xdr:col>102</xdr:col>
      <xdr:colOff>165100</xdr:colOff>
      <xdr:row>39</xdr:row>
      <xdr:rowOff>46613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37740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72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122994</xdr:rowOff>
    </xdr:from>
    <xdr:to>
      <xdr:col>98</xdr:col>
      <xdr:colOff>38100</xdr:colOff>
      <xdr:row>39</xdr:row>
      <xdr:rowOff>53144</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44271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73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115450</xdr:rowOff>
    </xdr:from>
    <xdr:to>
      <xdr:col>116</xdr:col>
      <xdr:colOff>114300</xdr:colOff>
      <xdr:row>38</xdr:row>
      <xdr:rowOff>45600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4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138327</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31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77699</xdr:rowOff>
    </xdr:from>
    <xdr:to>
      <xdr:col>112</xdr:col>
      <xdr:colOff>38100</xdr:colOff>
      <xdr:row>38</xdr:row>
      <xdr:rowOff>7849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24376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100983</xdr:rowOff>
    </xdr:from>
    <xdr:to>
      <xdr:col>107</xdr:col>
      <xdr:colOff>101600</xdr:colOff>
      <xdr:row>38</xdr:row>
      <xdr:rowOff>31133</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4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47660</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21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155618</xdr:rowOff>
    </xdr:from>
    <xdr:to>
      <xdr:col>102</xdr:col>
      <xdr:colOff>165100</xdr:colOff>
      <xdr:row>31</xdr:row>
      <xdr:rowOff>85768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52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102295</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278111" y="507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56896</xdr:rowOff>
    </xdr:from>
    <xdr:to>
      <xdr:col>98</xdr:col>
      <xdr:colOff>38100</xdr:colOff>
      <xdr:row>37</xdr:row>
      <xdr:rowOff>158496</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3573</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389111" y="61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134534</xdr:rowOff>
    </xdr:from>
    <xdr:to>
      <xdr:col>102</xdr:col>
      <xdr:colOff>114300</xdr:colOff>
      <xdr:row>58</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7863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83734</xdr:rowOff>
    </xdr:from>
    <xdr:to>
      <xdr:col>98</xdr:col>
      <xdr:colOff>38100</xdr:colOff>
      <xdr:row>59</xdr:row>
      <xdr:rowOff>13884</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5011</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2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96610</xdr:rowOff>
    </xdr:from>
    <xdr:to>
      <xdr:col>116</xdr:col>
      <xdr:colOff>63500</xdr:colOff>
      <xdr:row>77</xdr:row>
      <xdr:rowOff>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126810"/>
          <a:ext cx="838200" cy="7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xdr:rowOff>
    </xdr:from>
    <xdr:to>
      <xdr:col>111</xdr:col>
      <xdr:colOff>177800</xdr:colOff>
      <xdr:row>77</xdr:row>
      <xdr:rowOff>38202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01698"/>
          <a:ext cx="889000" cy="3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38202</xdr:rowOff>
    </xdr:from>
    <xdr:to>
      <xdr:col>107</xdr:col>
      <xdr:colOff>50800</xdr:colOff>
      <xdr:row>77</xdr:row>
      <xdr:rowOff>64697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239852"/>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56649</xdr:rowOff>
    </xdr:from>
    <xdr:to>
      <xdr:col>102</xdr:col>
      <xdr:colOff>114300</xdr:colOff>
      <xdr:row>77</xdr:row>
      <xdr:rowOff>64697</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3258299"/>
          <a:ext cx="8890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45810</xdr:rowOff>
    </xdr:from>
    <xdr:to>
      <xdr:col>116</xdr:col>
      <xdr:colOff>114300</xdr:colOff>
      <xdr:row>76</xdr:row>
      <xdr:rowOff>147410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0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24237</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0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120698</xdr:rowOff>
    </xdr:from>
    <xdr:to>
      <xdr:col>112</xdr:col>
      <xdr:colOff>38100</xdr:colOff>
      <xdr:row>77</xdr:row>
      <xdr:rowOff>50848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15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41975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24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158852</xdr:rowOff>
    </xdr:from>
    <xdr:to>
      <xdr:col>107</xdr:col>
      <xdr:colOff>101600</xdr:colOff>
      <xdr:row>77</xdr:row>
      <xdr:rowOff>89002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1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80129</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2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13897</xdr:rowOff>
    </xdr:from>
    <xdr:to>
      <xdr:col>102</xdr:col>
      <xdr:colOff>165100</xdr:colOff>
      <xdr:row>77</xdr:row>
      <xdr:rowOff>115497</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21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106624</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330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5849</xdr:rowOff>
    </xdr:from>
    <xdr:to>
      <xdr:col>98</xdr:col>
      <xdr:colOff>38100</xdr:colOff>
      <xdr:row>77</xdr:row>
      <xdr:rowOff>107449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2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98576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3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９５０，０４４</a:t>
          </a:r>
          <a:r>
            <a:rPr kumimoji="1" lang="ja-JP" altLang="ja-JP" sz="1100">
              <a:solidFill>
                <a:schemeClr val="dk1"/>
              </a:solidFill>
              <a:effectLst/>
              <a:latin typeface="+mn-lt"/>
              <a:ea typeface="+mn-ea"/>
              <a:cs typeface="+mn-cs"/>
            </a:rPr>
            <a:t>円となっている。主な構成項目である人件費は、住民一人当たり</a:t>
          </a:r>
          <a:r>
            <a:rPr kumimoji="1" lang="ja-JP" altLang="en-US" sz="1100">
              <a:solidFill>
                <a:schemeClr val="dk1"/>
              </a:solidFill>
              <a:effectLst/>
              <a:latin typeface="+mn-lt"/>
              <a:ea typeface="+mn-ea"/>
              <a:cs typeface="+mn-cs"/>
            </a:rPr>
            <a:t>１２１，７９５</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年度から１００，０００円以上で推移してきており、これは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町村が合併したため、類似団体に比べて人口１人当たりの職員数が多い状態になっているためで</a:t>
          </a:r>
          <a:r>
            <a:rPr kumimoji="1" lang="ja-JP" altLang="en-US" sz="1100">
              <a:solidFill>
                <a:schemeClr val="dk1"/>
              </a:solidFill>
              <a:effectLst/>
              <a:latin typeface="+mn-lt"/>
              <a:ea typeface="+mn-ea"/>
              <a:cs typeface="+mn-cs"/>
            </a:rPr>
            <a:t>あった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行財政改革の中で、職員の定員管理計画を策定し計画に沿った定員管理を進め</a:t>
          </a:r>
          <a:r>
            <a:rPr kumimoji="1" lang="ja-JP" altLang="en-US" sz="1100">
              <a:solidFill>
                <a:schemeClr val="dk1"/>
              </a:solidFill>
              <a:effectLst/>
              <a:latin typeface="+mn-lt"/>
              <a:ea typeface="+mn-ea"/>
              <a:cs typeface="+mn-cs"/>
            </a:rPr>
            <a:t>てきた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次総合計画（実施計画（Ｒ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）に基づき、さらなる職員数の適正化に努めてい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扶助費については、住民一人当たり</a:t>
          </a:r>
          <a:r>
            <a:rPr kumimoji="1" lang="ja-JP" altLang="en-US" sz="1100">
              <a:solidFill>
                <a:schemeClr val="dk1"/>
              </a:solidFill>
              <a:effectLst/>
              <a:latin typeface="+mn-lt"/>
              <a:ea typeface="+mn-ea"/>
              <a:cs typeface="+mn-cs"/>
            </a:rPr>
            <a:t>１５６，４３０</a:t>
          </a:r>
          <a:r>
            <a:rPr kumimoji="1" lang="ja-JP" altLang="ja-JP" sz="1100">
              <a:solidFill>
                <a:schemeClr val="dk1"/>
              </a:solidFill>
              <a:effectLst/>
              <a:latin typeface="+mn-lt"/>
              <a:ea typeface="+mn-ea"/>
              <a:cs typeface="+mn-cs"/>
            </a:rPr>
            <a:t>円となっているが、これは他団体にはない救護施設「しらがね寮」（生活保護施設）があることや、保育園、認定こども園等が他団体に比べ施設数が多いことが大きな要因として考えられる。今後は社会保障費の自然増に対応しながら</a:t>
          </a:r>
          <a:r>
            <a:rPr kumimoji="1" lang="ja-JP" altLang="en-US" sz="1100">
              <a:solidFill>
                <a:schemeClr val="dk1"/>
              </a:solidFill>
              <a:effectLst/>
              <a:latin typeface="+mn-lt"/>
              <a:ea typeface="+mn-ea"/>
              <a:cs typeface="+mn-cs"/>
            </a:rPr>
            <a:t>第３次総合計画</a:t>
          </a:r>
          <a:r>
            <a:rPr kumimoji="1" lang="ja-JP" altLang="ja-JP" sz="1100">
              <a:solidFill>
                <a:schemeClr val="dk1"/>
              </a:solidFill>
              <a:effectLst/>
              <a:latin typeface="+mn-lt"/>
              <a:ea typeface="+mn-ea"/>
              <a:cs typeface="+mn-cs"/>
            </a:rPr>
            <a:t>に沿って扶助費全体について抑制していく。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普通建設事業費（うち</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整備）については、住民一人当たり</a:t>
          </a:r>
          <a:r>
            <a:rPr kumimoji="1" lang="ja-JP" altLang="en-US" sz="1100">
              <a:solidFill>
                <a:schemeClr val="dk1"/>
              </a:solidFill>
              <a:effectLst/>
              <a:latin typeface="+mn-lt"/>
              <a:ea typeface="+mn-ea"/>
              <a:cs typeface="+mn-cs"/>
            </a:rPr>
            <a:t>６９，４２１</a:t>
          </a:r>
          <a:r>
            <a:rPr kumimoji="1" lang="ja-JP" altLang="ja-JP" sz="1100">
              <a:solidFill>
                <a:schemeClr val="dk1"/>
              </a:solidFill>
              <a:effectLst/>
              <a:latin typeface="+mn-lt"/>
              <a:ea typeface="+mn-ea"/>
              <a:cs typeface="+mn-cs"/>
            </a:rPr>
            <a:t>円と前年度より</a:t>
          </a:r>
          <a:r>
            <a:rPr kumimoji="1" lang="ja-JP" altLang="en-US" sz="1100">
              <a:solidFill>
                <a:schemeClr val="dk1"/>
              </a:solidFill>
              <a:effectLst/>
              <a:latin typeface="+mn-lt"/>
              <a:ea typeface="+mn-ea"/>
              <a:cs typeface="+mn-cs"/>
            </a:rPr>
            <a:t>４４，７０６</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となっている。令和４年度から令和５年度にかけて大型事業である、第二庁舎建設事業</a:t>
          </a:r>
          <a:r>
            <a:rPr kumimoji="1" lang="ja-JP" altLang="en-US" sz="1100">
              <a:solidFill>
                <a:schemeClr val="dk1"/>
              </a:solidFill>
              <a:effectLst/>
              <a:latin typeface="+mn-lt"/>
              <a:ea typeface="+mn-ea"/>
              <a:cs typeface="+mn-cs"/>
            </a:rPr>
            <a:t>が令和６年度へ繰越となったこと</a:t>
          </a:r>
          <a:r>
            <a:rPr kumimoji="1" lang="ja-JP" altLang="ja-JP" sz="1100">
              <a:solidFill>
                <a:schemeClr val="dk1"/>
              </a:solidFill>
              <a:effectLst/>
              <a:latin typeface="+mn-lt"/>
              <a:ea typeface="+mn-ea"/>
              <a:cs typeface="+mn-cs"/>
            </a:rPr>
            <a:t>が主な要因となっている。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14,058
13,847
159.56
14,463,266
13,355,720
814,819
6,644,412
11,959,150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74168</xdr:rowOff>
    </xdr:from>
    <xdr:to>
      <xdr:col>24</xdr:col>
      <xdr:colOff>63500</xdr:colOff>
      <xdr:row>37</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17818"/>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143891</xdr:rowOff>
    </xdr:from>
    <xdr:to>
      <xdr:col>19</xdr:col>
      <xdr:colOff>177800</xdr:colOff>
      <xdr:row>38</xdr:row>
      <xdr:rowOff>41783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7541"/>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5969</xdr:rowOff>
    </xdr:from>
    <xdr:to>
      <xdr:col>15</xdr:col>
      <xdr:colOff>50800</xdr:colOff>
      <xdr:row>38</xdr:row>
      <xdr:rowOff>41783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106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156083</xdr:rowOff>
    </xdr:from>
    <xdr:to>
      <xdr:col>10</xdr:col>
      <xdr:colOff>114300</xdr:colOff>
      <xdr:row>38</xdr:row>
      <xdr:rowOff>5969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9733"/>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23368</xdr:rowOff>
    </xdr:from>
    <xdr:to>
      <xdr:col>24</xdr:col>
      <xdr:colOff>114300</xdr:colOff>
      <xdr:row>37</xdr:row>
      <xdr:rowOff>124968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93091</xdr:rowOff>
    </xdr:from>
    <xdr:to>
      <xdr:col>20</xdr:col>
      <xdr:colOff>38100</xdr:colOff>
      <xdr:row>38</xdr:row>
      <xdr:rowOff>23240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162433</xdr:rowOff>
    </xdr:from>
    <xdr:to>
      <xdr:col>15</xdr:col>
      <xdr:colOff>101600</xdr:colOff>
      <xdr:row>38</xdr:row>
      <xdr:rowOff>92583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83710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126619</xdr:rowOff>
    </xdr:from>
    <xdr:to>
      <xdr:col>10</xdr:col>
      <xdr:colOff>165100</xdr:colOff>
      <xdr:row>38</xdr:row>
      <xdr:rowOff>56769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47896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105283</xdr:rowOff>
    </xdr:from>
    <xdr:to>
      <xdr:col>6</xdr:col>
      <xdr:colOff>38100</xdr:colOff>
      <xdr:row>38</xdr:row>
      <xdr:rowOff>35433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26560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19054</xdr:rowOff>
    </xdr:from>
    <xdr:to>
      <xdr:col>24</xdr:col>
      <xdr:colOff>63500</xdr:colOff>
      <xdr:row>58</xdr:row>
      <xdr:rowOff>55125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3154"/>
          <a:ext cx="838200" cy="3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38053</xdr:rowOff>
    </xdr:from>
    <xdr:to>
      <xdr:col>19</xdr:col>
      <xdr:colOff>177800</xdr:colOff>
      <xdr:row>58</xdr:row>
      <xdr:rowOff>55125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2153"/>
          <a:ext cx="889000" cy="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148203</xdr:rowOff>
    </xdr:from>
    <xdr:to>
      <xdr:col>15</xdr:col>
      <xdr:colOff>50800</xdr:colOff>
      <xdr:row>58</xdr:row>
      <xdr:rowOff>38053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20853"/>
          <a:ext cx="889000" cy="6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148203</xdr:rowOff>
    </xdr:from>
    <xdr:to>
      <xdr:col>10</xdr:col>
      <xdr:colOff>114300</xdr:colOff>
      <xdr:row>58</xdr:row>
      <xdr:rowOff>16419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20853"/>
          <a:ext cx="889000" cy="3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139704</xdr:rowOff>
    </xdr:from>
    <xdr:to>
      <xdr:col>24</xdr:col>
      <xdr:colOff>114300</xdr:colOff>
      <xdr:row>58</xdr:row>
      <xdr:rowOff>69854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162581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4325</xdr:rowOff>
    </xdr:from>
    <xdr:to>
      <xdr:col>20</xdr:col>
      <xdr:colOff>38100</xdr:colOff>
      <xdr:row>58</xdr:row>
      <xdr:rowOff>105925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97052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4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158703</xdr:rowOff>
    </xdr:from>
    <xdr:to>
      <xdr:col>15</xdr:col>
      <xdr:colOff>101600</xdr:colOff>
      <xdr:row>58</xdr:row>
      <xdr:rowOff>88853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105380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0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97403</xdr:rowOff>
    </xdr:from>
    <xdr:to>
      <xdr:col>10</xdr:col>
      <xdr:colOff>165100</xdr:colOff>
      <xdr:row>58</xdr:row>
      <xdr:rowOff>27553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44080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4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137069</xdr:rowOff>
    </xdr:from>
    <xdr:to>
      <xdr:col>6</xdr:col>
      <xdr:colOff>38100</xdr:colOff>
      <xdr:row>58</xdr:row>
      <xdr:rowOff>67219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83746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8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48282</xdr:rowOff>
    </xdr:from>
    <xdr:to>
      <xdr:col>24</xdr:col>
      <xdr:colOff>63500</xdr:colOff>
      <xdr:row>72</xdr:row>
      <xdr:rowOff>117058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392682"/>
          <a:ext cx="838200" cy="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117058</xdr:rowOff>
    </xdr:from>
    <xdr:to>
      <xdr:col>19</xdr:col>
      <xdr:colOff>177800</xdr:colOff>
      <xdr:row>74</xdr:row>
      <xdr:rowOff>7145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461458"/>
          <a:ext cx="889000" cy="2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38702</xdr:rowOff>
    </xdr:from>
    <xdr:to>
      <xdr:col>15</xdr:col>
      <xdr:colOff>50800</xdr:colOff>
      <xdr:row>74</xdr:row>
      <xdr:rowOff>7145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554552"/>
          <a:ext cx="889000" cy="13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107968</xdr:rowOff>
    </xdr:from>
    <xdr:to>
      <xdr:col>10</xdr:col>
      <xdr:colOff>114300</xdr:colOff>
      <xdr:row>73</xdr:row>
      <xdr:rowOff>38702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452368"/>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168932</xdr:rowOff>
    </xdr:from>
    <xdr:to>
      <xdr:col>24</xdr:col>
      <xdr:colOff>114300</xdr:colOff>
      <xdr:row>72</xdr:row>
      <xdr:rowOff>99082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3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20359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9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66258</xdr:rowOff>
    </xdr:from>
    <xdr:to>
      <xdr:col>20</xdr:col>
      <xdr:colOff>38100</xdr:colOff>
      <xdr:row>72</xdr:row>
      <xdr:rowOff>167858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4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12935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18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127795</xdr:rowOff>
    </xdr:from>
    <xdr:to>
      <xdr:col>15</xdr:col>
      <xdr:colOff>101600</xdr:colOff>
      <xdr:row>74</xdr:row>
      <xdr:rowOff>57945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6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74472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41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159352</xdr:rowOff>
    </xdr:from>
    <xdr:to>
      <xdr:col>10</xdr:col>
      <xdr:colOff>165100</xdr:colOff>
      <xdr:row>73</xdr:row>
      <xdr:rowOff>89502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5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106029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27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57168</xdr:rowOff>
    </xdr:from>
    <xdr:to>
      <xdr:col>6</xdr:col>
      <xdr:colOff>38100</xdr:colOff>
      <xdr:row>72</xdr:row>
      <xdr:rowOff>158768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4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3845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17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159226</xdr:rowOff>
    </xdr:from>
    <xdr:to>
      <xdr:col>24</xdr:col>
      <xdr:colOff>63500</xdr:colOff>
      <xdr:row>97</xdr:row>
      <xdr:rowOff>163151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89876"/>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153998</xdr:rowOff>
    </xdr:from>
    <xdr:to>
      <xdr:col>19</xdr:col>
      <xdr:colOff>177800</xdr:colOff>
      <xdr:row>97</xdr:row>
      <xdr:rowOff>159226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84648"/>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100887</xdr:rowOff>
    </xdr:from>
    <xdr:to>
      <xdr:col>15</xdr:col>
      <xdr:colOff>50800</xdr:colOff>
      <xdr:row>97</xdr:row>
      <xdr:rowOff>153998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31537"/>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100887</xdr:rowOff>
    </xdr:from>
    <xdr:to>
      <xdr:col>10</xdr:col>
      <xdr:colOff>114300</xdr:colOff>
      <xdr:row>98</xdr:row>
      <xdr:rowOff>28775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31537"/>
          <a:ext cx="889000" cy="9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112351</xdr:rowOff>
    </xdr:from>
    <xdr:to>
      <xdr:col>24</xdr:col>
      <xdr:colOff>114300</xdr:colOff>
      <xdr:row>98</xdr:row>
      <xdr:rowOff>42501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27278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108426</xdr:rowOff>
    </xdr:from>
    <xdr:to>
      <xdr:col>20</xdr:col>
      <xdr:colOff>38100</xdr:colOff>
      <xdr:row>98</xdr:row>
      <xdr:rowOff>38576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29703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3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103198</xdr:rowOff>
    </xdr:from>
    <xdr:to>
      <xdr:col>15</xdr:col>
      <xdr:colOff>101600</xdr:colOff>
      <xdr:row>98</xdr:row>
      <xdr:rowOff>33348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3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24475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50087</xdr:rowOff>
    </xdr:from>
    <xdr:to>
      <xdr:col>10</xdr:col>
      <xdr:colOff>165100</xdr:colOff>
      <xdr:row>97</xdr:row>
      <xdr:rowOff>151687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8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142814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149425</xdr:rowOff>
    </xdr:from>
    <xdr:to>
      <xdr:col>6</xdr:col>
      <xdr:colOff>38100</xdr:colOff>
      <xdr:row>98</xdr:row>
      <xdr:rowOff>79575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70702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170209</xdr:rowOff>
    </xdr:from>
    <xdr:to>
      <xdr:col>55</xdr:col>
      <xdr:colOff>0</xdr:colOff>
      <xdr:row>57</xdr:row>
      <xdr:rowOff>1987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71409"/>
          <a:ext cx="8382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139919</xdr:rowOff>
    </xdr:from>
    <xdr:to>
      <xdr:col>50</xdr:col>
      <xdr:colOff>114300</xdr:colOff>
      <xdr:row>57</xdr:row>
      <xdr:rowOff>1987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41119"/>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139919</xdr:rowOff>
    </xdr:from>
    <xdr:to>
      <xdr:col>45</xdr:col>
      <xdr:colOff>177800</xdr:colOff>
      <xdr:row>57</xdr:row>
      <xdr:rowOff>54505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41119"/>
          <a:ext cx="889000" cy="8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7601</xdr:rowOff>
    </xdr:from>
    <xdr:to>
      <xdr:col>41</xdr:col>
      <xdr:colOff>50800</xdr:colOff>
      <xdr:row>57</xdr:row>
      <xdr:rowOff>54505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80251"/>
          <a:ext cx="889000" cy="4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119409</xdr:rowOff>
    </xdr:from>
    <xdr:to>
      <xdr:col>55</xdr:col>
      <xdr:colOff>50800</xdr:colOff>
      <xdr:row>57</xdr:row>
      <xdr:rowOff>49559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97836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122637</xdr:rowOff>
    </xdr:from>
    <xdr:to>
      <xdr:col>50</xdr:col>
      <xdr:colOff>165100</xdr:colOff>
      <xdr:row>57</xdr:row>
      <xdr:rowOff>52787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43914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1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89119</xdr:rowOff>
    </xdr:from>
    <xdr:to>
      <xdr:col>46</xdr:col>
      <xdr:colOff>38100</xdr:colOff>
      <xdr:row>57</xdr:row>
      <xdr:rowOff>19269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78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3705</xdr:rowOff>
    </xdr:from>
    <xdr:to>
      <xdr:col>41</xdr:col>
      <xdr:colOff>101600</xdr:colOff>
      <xdr:row>57</xdr:row>
      <xdr:rowOff>105305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96432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6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128251</xdr:rowOff>
    </xdr:from>
    <xdr:to>
      <xdr:col>36</xdr:col>
      <xdr:colOff>165100</xdr:colOff>
      <xdr:row>57</xdr:row>
      <xdr:rowOff>58401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49528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48999</xdr:rowOff>
    </xdr:from>
    <xdr:to>
      <xdr:col>55</xdr:col>
      <xdr:colOff>0</xdr:colOff>
      <xdr:row>79</xdr:row>
      <xdr:rowOff>56829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93549"/>
          <a:ext cx="8382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55987</xdr:rowOff>
    </xdr:from>
    <xdr:to>
      <xdr:col>50</xdr:col>
      <xdr:colOff>114300</xdr:colOff>
      <xdr:row>79</xdr:row>
      <xdr:rowOff>56829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600537"/>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53129</xdr:rowOff>
    </xdr:from>
    <xdr:to>
      <xdr:col>45</xdr:col>
      <xdr:colOff>177800</xdr:colOff>
      <xdr:row>79</xdr:row>
      <xdr:rowOff>55987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9767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14503</xdr:rowOff>
    </xdr:from>
    <xdr:to>
      <xdr:col>41</xdr:col>
      <xdr:colOff>50800</xdr:colOff>
      <xdr:row>79</xdr:row>
      <xdr:rowOff>53129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59053"/>
          <a:ext cx="889000" cy="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169649</xdr:rowOff>
    </xdr:from>
    <xdr:to>
      <xdr:col>55</xdr:col>
      <xdr:colOff>50800</xdr:colOff>
      <xdr:row>79</xdr:row>
      <xdr:rowOff>99799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84576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5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6029</xdr:rowOff>
    </xdr:from>
    <xdr:to>
      <xdr:col>50</xdr:col>
      <xdr:colOff>165100</xdr:colOff>
      <xdr:row>79</xdr:row>
      <xdr:rowOff>107629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5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98756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5187</xdr:rowOff>
    </xdr:from>
    <xdr:to>
      <xdr:col>46</xdr:col>
      <xdr:colOff>38100</xdr:colOff>
      <xdr:row>79</xdr:row>
      <xdr:rowOff>106787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97914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4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2329</xdr:rowOff>
    </xdr:from>
    <xdr:to>
      <xdr:col>41</xdr:col>
      <xdr:colOff>101600</xdr:colOff>
      <xdr:row>79</xdr:row>
      <xdr:rowOff>103929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95056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3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135153</xdr:rowOff>
    </xdr:from>
    <xdr:to>
      <xdr:col>36</xdr:col>
      <xdr:colOff>165100</xdr:colOff>
      <xdr:row>79</xdr:row>
      <xdr:rowOff>65303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56430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103908</xdr:rowOff>
    </xdr:from>
    <xdr:to>
      <xdr:col>55</xdr:col>
      <xdr:colOff>0</xdr:colOff>
      <xdr:row>96</xdr:row>
      <xdr:rowOff>145317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63108"/>
          <a:ext cx="838200" cy="4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145002</xdr:rowOff>
    </xdr:from>
    <xdr:to>
      <xdr:col>50</xdr:col>
      <xdr:colOff>114300</xdr:colOff>
      <xdr:row>96</xdr:row>
      <xdr:rowOff>145317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04202"/>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23354</xdr:rowOff>
    </xdr:from>
    <xdr:to>
      <xdr:col>45</xdr:col>
      <xdr:colOff>177800</xdr:colOff>
      <xdr:row>96</xdr:row>
      <xdr:rowOff>145002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482554"/>
          <a:ext cx="889000" cy="1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23354</xdr:rowOff>
    </xdr:from>
    <xdr:to>
      <xdr:col>41</xdr:col>
      <xdr:colOff>50800</xdr:colOff>
      <xdr:row>97</xdr:row>
      <xdr:rowOff>2409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82554"/>
          <a:ext cx="889000" cy="15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53108</xdr:rowOff>
    </xdr:from>
    <xdr:to>
      <xdr:col>55</xdr:col>
      <xdr:colOff>50800</xdr:colOff>
      <xdr:row>96</xdr:row>
      <xdr:rowOff>154708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31535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94517</xdr:rowOff>
    </xdr:from>
    <xdr:to>
      <xdr:col>50</xdr:col>
      <xdr:colOff>165100</xdr:colOff>
      <xdr:row>97</xdr:row>
      <xdr:rowOff>24667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4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94202</xdr:rowOff>
    </xdr:from>
    <xdr:to>
      <xdr:col>46</xdr:col>
      <xdr:colOff>38100</xdr:colOff>
      <xdr:row>97</xdr:row>
      <xdr:rowOff>24352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144004</xdr:rowOff>
    </xdr:from>
    <xdr:to>
      <xdr:col>41</xdr:col>
      <xdr:colOff>101600</xdr:colOff>
      <xdr:row>96</xdr:row>
      <xdr:rowOff>74154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90681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123059</xdr:rowOff>
    </xdr:from>
    <xdr:to>
      <xdr:col>36</xdr:col>
      <xdr:colOff>165100</xdr:colOff>
      <xdr:row>97</xdr:row>
      <xdr:rowOff>53209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44336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38773</xdr:rowOff>
    </xdr:from>
    <xdr:to>
      <xdr:col>85</xdr:col>
      <xdr:colOff>127000</xdr:colOff>
      <xdr:row>37</xdr:row>
      <xdr:rowOff>128179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82423"/>
          <a:ext cx="838200" cy="8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120932</xdr:rowOff>
    </xdr:from>
    <xdr:to>
      <xdr:col>81</xdr:col>
      <xdr:colOff>50800</xdr:colOff>
      <xdr:row>37</xdr:row>
      <xdr:rowOff>128179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64582"/>
          <a:ext cx="8890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120932</xdr:rowOff>
    </xdr:from>
    <xdr:to>
      <xdr:col>76</xdr:col>
      <xdr:colOff>114300</xdr:colOff>
      <xdr:row>37</xdr:row>
      <xdr:rowOff>132202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64582"/>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132202</xdr:rowOff>
    </xdr:from>
    <xdr:to>
      <xdr:col>71</xdr:col>
      <xdr:colOff>177800</xdr:colOff>
      <xdr:row>37</xdr:row>
      <xdr:rowOff>137345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7585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159423</xdr:rowOff>
    </xdr:from>
    <xdr:to>
      <xdr:col>85</xdr:col>
      <xdr:colOff>177800</xdr:colOff>
      <xdr:row>37</xdr:row>
      <xdr:rowOff>89573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137850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77379</xdr:rowOff>
    </xdr:from>
    <xdr:to>
      <xdr:col>81</xdr:col>
      <xdr:colOff>101600</xdr:colOff>
      <xdr:row>38</xdr:row>
      <xdr:rowOff>7528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1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1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70132</xdr:rowOff>
    </xdr:from>
    <xdr:to>
      <xdr:col>76</xdr:col>
      <xdr:colOff>165100</xdr:colOff>
      <xdr:row>38</xdr:row>
      <xdr:rowOff>282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81402</xdr:rowOff>
    </xdr:from>
    <xdr:to>
      <xdr:col>72</xdr:col>
      <xdr:colOff>38100</xdr:colOff>
      <xdr:row>38</xdr:row>
      <xdr:rowOff>11552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86545</xdr:rowOff>
    </xdr:from>
    <xdr:to>
      <xdr:col>67</xdr:col>
      <xdr:colOff>101600</xdr:colOff>
      <xdr:row>38</xdr:row>
      <xdr:rowOff>16695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87995</xdr:rowOff>
    </xdr:from>
    <xdr:to>
      <xdr:col>85</xdr:col>
      <xdr:colOff>127000</xdr:colOff>
      <xdr:row>56</xdr:row>
      <xdr:rowOff>118052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89195"/>
          <a:ext cx="838200" cy="3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163675</xdr:rowOff>
    </xdr:from>
    <xdr:to>
      <xdr:col>81</xdr:col>
      <xdr:colOff>50800</xdr:colOff>
      <xdr:row>56</xdr:row>
      <xdr:rowOff>87995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93425"/>
          <a:ext cx="889000" cy="9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163675</xdr:rowOff>
    </xdr:from>
    <xdr:to>
      <xdr:col>76</xdr:col>
      <xdr:colOff>114300</xdr:colOff>
      <xdr:row>57</xdr:row>
      <xdr:rowOff>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93425"/>
          <a:ext cx="889000" cy="17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xdr:rowOff>
    </xdr:from>
    <xdr:to>
      <xdr:col>71</xdr:col>
      <xdr:colOff>177800</xdr:colOff>
      <xdr:row>57</xdr:row>
      <xdr:rowOff>11903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72721"/>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67252</xdr:rowOff>
    </xdr:from>
    <xdr:to>
      <xdr:col>85</xdr:col>
      <xdr:colOff>177800</xdr:colOff>
      <xdr:row>56</xdr:row>
      <xdr:rowOff>168852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153629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37195</xdr:rowOff>
    </xdr:from>
    <xdr:to>
      <xdr:col>81</xdr:col>
      <xdr:colOff>101600</xdr:colOff>
      <xdr:row>56</xdr:row>
      <xdr:rowOff>138795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129922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112875</xdr:rowOff>
    </xdr:from>
    <xdr:to>
      <xdr:col>76</xdr:col>
      <xdr:colOff>165100</xdr:colOff>
      <xdr:row>56</xdr:row>
      <xdr:rowOff>43025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59552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31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120721</xdr:rowOff>
    </xdr:from>
    <xdr:to>
      <xdr:col>72</xdr:col>
      <xdr:colOff>38100</xdr:colOff>
      <xdr:row>57</xdr:row>
      <xdr:rowOff>50871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41998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132553</xdr:rowOff>
    </xdr:from>
    <xdr:to>
      <xdr:col>67</xdr:col>
      <xdr:colOff>101600</xdr:colOff>
      <xdr:row>57</xdr:row>
      <xdr:rowOff>62703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53830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58395</xdr:rowOff>
    </xdr:from>
    <xdr:to>
      <xdr:col>85</xdr:col>
      <xdr:colOff>127000</xdr:colOff>
      <xdr:row>78</xdr:row>
      <xdr:rowOff>37821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26004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152795</xdr:rowOff>
    </xdr:from>
    <xdr:to>
      <xdr:col>81</xdr:col>
      <xdr:colOff>50800</xdr:colOff>
      <xdr:row>78</xdr:row>
      <xdr:rowOff>37821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354445"/>
          <a:ext cx="889000" cy="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88591</xdr:rowOff>
    </xdr:from>
    <xdr:to>
      <xdr:col>76</xdr:col>
      <xdr:colOff>114300</xdr:colOff>
      <xdr:row>77</xdr:row>
      <xdr:rowOff>152795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90241"/>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88591</xdr:rowOff>
    </xdr:from>
    <xdr:to>
      <xdr:col>71</xdr:col>
      <xdr:colOff>177800</xdr:colOff>
      <xdr:row>78</xdr:row>
      <xdr:rowOff>144729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290241"/>
          <a:ext cx="889000" cy="2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169718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7595</xdr:rowOff>
    </xdr:from>
    <xdr:to>
      <xdr:col>85</xdr:col>
      <xdr:colOff>177800</xdr:colOff>
      <xdr:row>77</xdr:row>
      <xdr:rowOff>109195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2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30472</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6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158471</xdr:rowOff>
    </xdr:from>
    <xdr:to>
      <xdr:col>81</xdr:col>
      <xdr:colOff>101600</xdr:colOff>
      <xdr:row>78</xdr:row>
      <xdr:rowOff>88621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105148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101995</xdr:rowOff>
    </xdr:from>
    <xdr:to>
      <xdr:col>76</xdr:col>
      <xdr:colOff>165100</xdr:colOff>
      <xdr:row>78</xdr:row>
      <xdr:rowOff>32145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48672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07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37791</xdr:rowOff>
    </xdr:from>
    <xdr:to>
      <xdr:col>72</xdr:col>
      <xdr:colOff>38100</xdr:colOff>
      <xdr:row>77</xdr:row>
      <xdr:rowOff>139391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155918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01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93929</xdr:rowOff>
    </xdr:from>
    <xdr:to>
      <xdr:col>67</xdr:col>
      <xdr:colOff>101600</xdr:colOff>
      <xdr:row>79</xdr:row>
      <xdr:rowOff>24079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15206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5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52952</xdr:rowOff>
    </xdr:from>
    <xdr:to>
      <xdr:col>85</xdr:col>
      <xdr:colOff>127000</xdr:colOff>
      <xdr:row>96</xdr:row>
      <xdr:rowOff>53791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512152"/>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50448</xdr:rowOff>
    </xdr:from>
    <xdr:to>
      <xdr:col>81</xdr:col>
      <xdr:colOff>50800</xdr:colOff>
      <xdr:row>96</xdr:row>
      <xdr:rowOff>52952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509648"/>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18270</xdr:rowOff>
    </xdr:from>
    <xdr:to>
      <xdr:col>76</xdr:col>
      <xdr:colOff>114300</xdr:colOff>
      <xdr:row>96</xdr:row>
      <xdr:rowOff>50448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477470"/>
          <a:ext cx="8890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18270</xdr:rowOff>
    </xdr:from>
    <xdr:to>
      <xdr:col>71</xdr:col>
      <xdr:colOff>177800</xdr:colOff>
      <xdr:row>96</xdr:row>
      <xdr:rowOff>72197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477470"/>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2991</xdr:rowOff>
    </xdr:from>
    <xdr:to>
      <xdr:col>85</xdr:col>
      <xdr:colOff>177800</xdr:colOff>
      <xdr:row>96</xdr:row>
      <xdr:rowOff>104591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152868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2152</xdr:rowOff>
    </xdr:from>
    <xdr:to>
      <xdr:col>81</xdr:col>
      <xdr:colOff>101600</xdr:colOff>
      <xdr:row>96</xdr:row>
      <xdr:rowOff>103752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94879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55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171098</xdr:rowOff>
    </xdr:from>
    <xdr:to>
      <xdr:col>76</xdr:col>
      <xdr:colOff>165100</xdr:colOff>
      <xdr:row>96</xdr:row>
      <xdr:rowOff>101248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92375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138920</xdr:rowOff>
    </xdr:from>
    <xdr:to>
      <xdr:col>72</xdr:col>
      <xdr:colOff>38100</xdr:colOff>
      <xdr:row>96</xdr:row>
      <xdr:rowOff>69070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85597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20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21397</xdr:rowOff>
    </xdr:from>
    <xdr:to>
      <xdr:col>67</xdr:col>
      <xdr:colOff>101600</xdr:colOff>
      <xdr:row>96</xdr:row>
      <xdr:rowOff>122997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7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費については、住民一人当たり</a:t>
          </a:r>
          <a:r>
            <a:rPr kumimoji="1" lang="ja-JP" altLang="en-US" sz="1100">
              <a:solidFill>
                <a:schemeClr val="dk1"/>
              </a:solidFill>
              <a:effectLst/>
              <a:latin typeface="+mn-lt"/>
              <a:ea typeface="+mn-ea"/>
              <a:cs typeface="+mn-cs"/>
            </a:rPr>
            <a:t>２３０，８３０</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３３，１３６</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光基盤整備</a:t>
          </a:r>
          <a:r>
            <a:rPr kumimoji="1" lang="ja-JP" altLang="ja-JP" sz="1100">
              <a:solidFill>
                <a:schemeClr val="dk1"/>
              </a:solidFill>
              <a:effectLst/>
              <a:latin typeface="+mn-lt"/>
              <a:ea typeface="+mn-ea"/>
              <a:cs typeface="+mn-cs"/>
            </a:rPr>
            <a:t>事業及び</a:t>
          </a:r>
          <a:r>
            <a:rPr kumimoji="1" lang="ja-JP" altLang="en-US" sz="1100">
              <a:solidFill>
                <a:schemeClr val="dk1"/>
              </a:solidFill>
              <a:effectLst/>
              <a:latin typeface="+mn-lt"/>
              <a:ea typeface="+mn-ea"/>
              <a:cs typeface="+mn-cs"/>
            </a:rPr>
            <a:t>第二庁舎建設</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（繰越）</a:t>
          </a:r>
          <a:r>
            <a:rPr kumimoji="1" lang="ja-JP" altLang="ja-JP" sz="1100">
              <a:solidFill>
                <a:schemeClr val="dk1"/>
              </a:solidFill>
              <a:effectLst/>
              <a:latin typeface="+mn-lt"/>
              <a:ea typeface="+mn-ea"/>
              <a:cs typeface="+mn-cs"/>
            </a:rPr>
            <a:t>などの増加が主な要因である。また、</a:t>
          </a:r>
          <a:r>
            <a:rPr kumimoji="1" lang="ja-JP" altLang="en-US" sz="1100">
              <a:solidFill>
                <a:schemeClr val="dk1"/>
              </a:solidFill>
              <a:effectLst/>
              <a:latin typeface="+mn-lt"/>
              <a:ea typeface="+mn-ea"/>
              <a:cs typeface="+mn-cs"/>
            </a:rPr>
            <a:t>民生費の</a:t>
          </a:r>
          <a:r>
            <a:rPr kumimoji="1" lang="ja-JP" altLang="ja-JP" sz="1100">
              <a:solidFill>
                <a:schemeClr val="dk1"/>
              </a:solidFill>
              <a:effectLst/>
              <a:latin typeface="+mn-lt"/>
              <a:ea typeface="+mn-ea"/>
              <a:cs typeface="+mn-cs"/>
            </a:rPr>
            <a:t>類似団体に比べ</a:t>
          </a:r>
          <a:r>
            <a:rPr kumimoji="1" lang="ja-JP" altLang="en-US" sz="1100">
              <a:solidFill>
                <a:schemeClr val="dk1"/>
              </a:solidFill>
              <a:effectLst/>
              <a:latin typeface="+mn-lt"/>
              <a:ea typeface="+mn-ea"/>
              <a:cs typeface="+mn-cs"/>
            </a:rPr>
            <a:t>４０，８４８</a:t>
          </a:r>
          <a:r>
            <a:rPr kumimoji="1" lang="ja-JP" altLang="ja-JP" sz="1100">
              <a:solidFill>
                <a:schemeClr val="dk1"/>
              </a:solidFill>
              <a:effectLst/>
              <a:latin typeface="+mn-lt"/>
              <a:ea typeface="+mn-ea"/>
              <a:cs typeface="+mn-cs"/>
            </a:rPr>
            <a:t>円多い要因としては他団体にない救護施設「しらがね寮」（生活保護施設）があることや、他団体に比べ保育園・認定こども園の施設数が多いことも大きな要因として考えられる。今後 も社会保障費の自然増に対応しながら</a:t>
          </a:r>
          <a:r>
            <a:rPr kumimoji="1" lang="ja-JP" altLang="en-US" sz="1100">
              <a:solidFill>
                <a:schemeClr val="dk1"/>
              </a:solidFill>
              <a:effectLst/>
              <a:latin typeface="+mn-lt"/>
              <a:ea typeface="+mn-ea"/>
              <a:cs typeface="+mn-cs"/>
            </a:rPr>
            <a:t>第３次総合計画</a:t>
          </a:r>
          <a:r>
            <a:rPr kumimoji="1" lang="ja-JP" altLang="ja-JP" sz="1100">
              <a:solidFill>
                <a:schemeClr val="dk1"/>
              </a:solidFill>
              <a:effectLst/>
              <a:latin typeface="+mn-lt"/>
              <a:ea typeface="+mn-ea"/>
              <a:cs typeface="+mn-cs"/>
            </a:rPr>
            <a:t>に沿って扶助費全体について抑制していく。</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費については、住民一人当たり</a:t>
          </a:r>
          <a:r>
            <a:rPr kumimoji="1" lang="ja-JP" altLang="en-US" sz="1100">
              <a:solidFill>
                <a:schemeClr val="dk1"/>
              </a:solidFill>
              <a:effectLst/>
              <a:latin typeface="+mn-lt"/>
              <a:ea typeface="+mn-ea"/>
              <a:cs typeface="+mn-cs"/>
            </a:rPr>
            <a:t>３５，２１９</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１３，８６０</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過年災害による公共土木施設災害復旧事業や農地等災害復旧事業</a:t>
          </a:r>
          <a:r>
            <a:rPr kumimoji="1" lang="ja-JP" altLang="ja-JP" sz="1100">
              <a:solidFill>
                <a:schemeClr val="dk1"/>
              </a:solidFill>
              <a:effectLst/>
              <a:latin typeface="+mn-lt"/>
              <a:ea typeface="+mn-ea"/>
              <a:cs typeface="+mn-cs"/>
            </a:rPr>
            <a:t>などによる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財政計画において、実質収支３億円を確保するよう財政規律を定めて財政運営を行っている。事務効率化による歳出削減に努めるなか、税収の臨時的伸び</a:t>
          </a:r>
          <a:r>
            <a:rPr lang="ja-JP" altLang="en-US" sz="1100">
              <a:solidFill>
                <a:schemeClr val="dk1"/>
              </a:solidFill>
              <a:effectLst/>
              <a:latin typeface="+mn-lt"/>
              <a:ea typeface="+mn-ea"/>
              <a:cs typeface="+mn-cs"/>
            </a:rPr>
            <a:t>はなかったが</a:t>
          </a:r>
          <a:r>
            <a:rPr lang="ja-JP" altLang="ja-JP" sz="1100">
              <a:solidFill>
                <a:schemeClr val="dk1"/>
              </a:solidFill>
              <a:effectLst/>
              <a:latin typeface="+mn-lt"/>
              <a:ea typeface="+mn-ea"/>
              <a:cs typeface="+mn-cs"/>
            </a:rPr>
            <a:t>普通交付税</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の増額</a:t>
          </a:r>
          <a:r>
            <a:rPr lang="ja-JP" altLang="en-US" sz="1100">
              <a:solidFill>
                <a:schemeClr val="dk1"/>
              </a:solidFill>
              <a:effectLst/>
              <a:latin typeface="+mn-lt"/>
              <a:ea typeface="+mn-ea"/>
              <a:cs typeface="+mn-cs"/>
            </a:rPr>
            <a:t>があったことなどから</a:t>
          </a:r>
          <a:r>
            <a:rPr lang="ja-JP" altLang="ja-JP" sz="1100">
              <a:solidFill>
                <a:schemeClr val="dk1"/>
              </a:solidFill>
              <a:effectLst/>
              <a:latin typeface="+mn-lt"/>
              <a:ea typeface="+mn-ea"/>
              <a:cs typeface="+mn-cs"/>
            </a:rPr>
            <a:t>最終的には財政調整基金の</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億円を取り</a:t>
          </a:r>
          <a:r>
            <a:rPr lang="ja-JP" altLang="en-US" sz="1100">
              <a:solidFill>
                <a:schemeClr val="dk1"/>
              </a:solidFill>
              <a:effectLst/>
              <a:latin typeface="+mn-lt"/>
              <a:ea typeface="+mn-ea"/>
              <a:cs typeface="+mn-cs"/>
            </a:rPr>
            <a:t>崩さず</a:t>
          </a:r>
          <a:r>
            <a:rPr lang="ja-JP" altLang="ja-JP" sz="1100">
              <a:solidFill>
                <a:schemeClr val="dk1"/>
              </a:solidFill>
              <a:effectLst/>
              <a:latin typeface="+mn-lt"/>
              <a:ea typeface="+mn-ea"/>
              <a:cs typeface="+mn-cs"/>
            </a:rPr>
            <a:t>実質収支額を確保した。</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実質単年度収支は、</a:t>
          </a:r>
          <a:r>
            <a:rPr lang="ja-JP" altLang="en-US" sz="1100">
              <a:solidFill>
                <a:schemeClr val="dk1"/>
              </a:solidFill>
              <a:effectLst/>
              <a:latin typeface="+mn-lt"/>
              <a:ea typeface="+mn-ea"/>
              <a:cs typeface="+mn-cs"/>
            </a:rPr>
            <a:t>当初予定していた</a:t>
          </a:r>
          <a:r>
            <a:rPr lang="ja-JP" altLang="ja-JP" sz="1100">
              <a:solidFill>
                <a:schemeClr val="dk1"/>
              </a:solidFill>
              <a:effectLst/>
              <a:latin typeface="+mn-lt"/>
              <a:ea typeface="+mn-ea"/>
              <a:cs typeface="+mn-cs"/>
            </a:rPr>
            <a:t>財政調整基金を</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を取り崩さず、</a:t>
          </a:r>
          <a:r>
            <a:rPr lang="ja-JP" altLang="ja-JP" sz="1100">
              <a:solidFill>
                <a:schemeClr val="dk1"/>
              </a:solidFill>
              <a:effectLst/>
              <a:latin typeface="+mn-lt"/>
              <a:ea typeface="+mn-ea"/>
              <a:cs typeface="+mn-cs"/>
            </a:rPr>
            <a:t>また前年度繰越金、基金運用収入による積立金により黒字となった</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今後も厳しい決算内容となることを想定している。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会計において黒字決算となったが今後は、水道事業、下水道事業等の公営企業会計への公債費に対する繰出金が増加する見込みであるため、独立採算の原則に立ち返った使用料の見直しも含め、健全化・適正化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国民健康保険特別会計においても、国民健康保険税の適正化や医療費削減のための健康づくりを推進し、一般会計の負担額軽減を図る。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14463266</v>
      </c>
      <c r="BO4" s="449"/>
      <c r="BP4" s="449"/>
      <c r="BQ4" s="449"/>
      <c r="BR4" s="449"/>
      <c r="BS4" s="449"/>
      <c r="BT4" s="449"/>
      <c r="BU4" s="450"/>
      <c r="BV4" s="448">
        <v>14040972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12.3</v>
      </c>
      <c r="CU4" s="589"/>
      <c r="CV4" s="589"/>
      <c r="CW4" s="589"/>
      <c r="CX4" s="589"/>
      <c r="CY4" s="589"/>
      <c r="CZ4" s="589"/>
      <c r="DA4" s="590"/>
      <c r="DB4" s="588">
        <v>13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13355720</v>
      </c>
      <c r="BO5" s="420"/>
      <c r="BP5" s="420"/>
      <c r="BQ5" s="420"/>
      <c r="BR5" s="420"/>
      <c r="BS5" s="420"/>
      <c r="BT5" s="420"/>
      <c r="BU5" s="421"/>
      <c r="BV5" s="419">
        <v>12812391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90.4</v>
      </c>
      <c r="CU5" s="417"/>
      <c r="CV5" s="417"/>
      <c r="CW5" s="417"/>
      <c r="CX5" s="417"/>
      <c r="CY5" s="417"/>
      <c r="CZ5" s="417"/>
      <c r="DA5" s="418"/>
      <c r="DB5" s="416">
        <v>85.7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1107546</v>
      </c>
      <c r="BO6" s="420"/>
      <c r="BP6" s="420"/>
      <c r="BQ6" s="420"/>
      <c r="BR6" s="420"/>
      <c r="BS6" s="420"/>
      <c r="BT6" s="420"/>
      <c r="BU6" s="421"/>
      <c r="BV6" s="419">
        <v>1228581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90.6</v>
      </c>
      <c r="CU6" s="563"/>
      <c r="CV6" s="563"/>
      <c r="CW6" s="563"/>
      <c r="CX6" s="563"/>
      <c r="CY6" s="563"/>
      <c r="CZ6" s="563"/>
      <c r="DA6" s="564"/>
      <c r="DB6" s="562">
        <v>86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292727</v>
      </c>
      <c r="BO7" s="420"/>
      <c r="BP7" s="420"/>
      <c r="BQ7" s="420"/>
      <c r="BR7" s="420"/>
      <c r="BS7" s="420"/>
      <c r="BT7" s="420"/>
      <c r="BU7" s="421"/>
      <c r="BV7" s="419">
        <v>376173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6644412</v>
      </c>
      <c r="CU7" s="420"/>
      <c r="CV7" s="420"/>
      <c r="CW7" s="420"/>
      <c r="CX7" s="420"/>
      <c r="CY7" s="420"/>
      <c r="CZ7" s="420"/>
      <c r="DA7" s="421"/>
      <c r="DB7" s="419">
        <v>6570890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814819</v>
      </c>
      <c r="BO8" s="420"/>
      <c r="BP8" s="420"/>
      <c r="BQ8" s="420"/>
      <c r="BR8" s="420"/>
      <c r="BS8" s="420"/>
      <c r="BT8" s="420"/>
      <c r="BU8" s="421"/>
      <c r="BV8" s="419">
        <v>852408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14676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-37589</v>
      </c>
      <c r="BO9" s="420"/>
      <c r="BP9" s="420"/>
      <c r="BQ9" s="420"/>
      <c r="BR9" s="420"/>
      <c r="BS9" s="420"/>
      <c r="BT9" s="420"/>
      <c r="BU9" s="421"/>
      <c r="BV9" s="419">
        <v>126787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12.9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15523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432530</v>
      </c>
      <c r="BO10" s="420"/>
      <c r="BP10" s="420"/>
      <c r="BQ10" s="420"/>
      <c r="BR10" s="420"/>
      <c r="BS10" s="420"/>
      <c r="BT10" s="420"/>
      <c r="BU10" s="421"/>
      <c r="BV10" s="419">
        <v>368763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14058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13847</v>
      </c>
      <c r="S13" s="507"/>
      <c r="T13" s="507"/>
      <c r="U13" s="507"/>
      <c r="V13" s="508"/>
      <c r="W13" s="509" t="s">
        <v>131</v>
      </c>
      <c r="X13" s="405"/>
      <c r="Y13" s="405"/>
      <c r="Z13" s="405"/>
      <c r="AA13" s="405"/>
      <c r="AB13" s="406"/>
      <c r="AC13" s="372">
        <v>1694</v>
      </c>
      <c r="AD13" s="373"/>
      <c r="AE13" s="373"/>
      <c r="AF13" s="373"/>
      <c r="AG13" s="374"/>
      <c r="AH13" s="372">
        <v>1778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394941</v>
      </c>
      <c r="BO13" s="420"/>
      <c r="BP13" s="420"/>
      <c r="BQ13" s="420"/>
      <c r="BR13" s="420"/>
      <c r="BS13" s="420"/>
      <c r="BT13" s="420"/>
      <c r="BU13" s="421"/>
      <c r="BV13" s="419">
        <v>195550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8.3000000000000007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14341</v>
      </c>
      <c r="S14" s="507"/>
      <c r="T14" s="507"/>
      <c r="U14" s="507"/>
      <c r="V14" s="508"/>
      <c r="W14" s="510"/>
      <c r="X14" s="408"/>
      <c r="Y14" s="408"/>
      <c r="Z14" s="408"/>
      <c r="AA14" s="408"/>
      <c r="AB14" s="409"/>
      <c r="AC14" s="499">
        <v>22.3</v>
      </c>
      <c r="AD14" s="500"/>
      <c r="AE14" s="500"/>
      <c r="AF14" s="500"/>
      <c r="AG14" s="501"/>
      <c r="AH14" s="499">
        <v>22.8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14127</v>
      </c>
      <c r="S15" s="507"/>
      <c r="T15" s="507"/>
      <c r="U15" s="507"/>
      <c r="V15" s="508"/>
      <c r="W15" s="509" t="s">
        <v>137</v>
      </c>
      <c r="X15" s="405"/>
      <c r="Y15" s="405"/>
      <c r="Z15" s="405"/>
      <c r="AA15" s="405"/>
      <c r="AB15" s="406"/>
      <c r="AC15" s="372">
        <v>1764</v>
      </c>
      <c r="AD15" s="373"/>
      <c r="AE15" s="373"/>
      <c r="AF15" s="373"/>
      <c r="AG15" s="374"/>
      <c r="AH15" s="372">
        <v>1760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1522492</v>
      </c>
      <c r="BO15" s="449"/>
      <c r="BP15" s="449"/>
      <c r="BQ15" s="449"/>
      <c r="BR15" s="449"/>
      <c r="BS15" s="449"/>
      <c r="BT15" s="449"/>
      <c r="BU15" s="450"/>
      <c r="BV15" s="448">
        <v>1482380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23.3</v>
      </c>
      <c r="AD16" s="500"/>
      <c r="AE16" s="500"/>
      <c r="AF16" s="500"/>
      <c r="AG16" s="501"/>
      <c r="AH16" s="499">
        <v>22.6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6286928</v>
      </c>
      <c r="BO16" s="420"/>
      <c r="BP16" s="420"/>
      <c r="BQ16" s="420"/>
      <c r="BR16" s="420"/>
      <c r="BS16" s="420"/>
      <c r="BT16" s="420"/>
      <c r="BU16" s="421"/>
      <c r="BV16" s="419">
        <v>6216498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4128</v>
      </c>
      <c r="AD17" s="373"/>
      <c r="AE17" s="373"/>
      <c r="AF17" s="373"/>
      <c r="AG17" s="374"/>
      <c r="AH17" s="372">
        <v>4245</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1867082</v>
      </c>
      <c r="BO17" s="420"/>
      <c r="BP17" s="420"/>
      <c r="BQ17" s="420"/>
      <c r="BR17" s="420"/>
      <c r="BS17" s="420"/>
      <c r="BT17" s="420"/>
      <c r="BU17" s="421"/>
      <c r="BV17" s="419">
        <v>1817453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159.56</v>
      </c>
      <c r="M18" s="472"/>
      <c r="N18" s="472"/>
      <c r="O18" s="472"/>
      <c r="P18" s="472"/>
      <c r="Q18" s="472"/>
      <c r="R18" s="473"/>
      <c r="S18" s="473"/>
      <c r="T18" s="473"/>
      <c r="U18" s="473"/>
      <c r="V18" s="474"/>
      <c r="W18" s="490"/>
      <c r="X18" s="491"/>
      <c r="Y18" s="491"/>
      <c r="Z18" s="491"/>
      <c r="AA18" s="491"/>
      <c r="AB18" s="515"/>
      <c r="AC18" s="389">
        <v>54.4</v>
      </c>
      <c r="AD18" s="390"/>
      <c r="AE18" s="390"/>
      <c r="AF18" s="390"/>
      <c r="AG18" s="475"/>
      <c r="AH18" s="389">
        <v>54.5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6038920</v>
      </c>
      <c r="BO18" s="420"/>
      <c r="BP18" s="420"/>
      <c r="BQ18" s="420"/>
      <c r="BR18" s="420"/>
      <c r="BS18" s="420"/>
      <c r="BT18" s="420"/>
      <c r="BU18" s="421"/>
      <c r="BV18" s="419">
        <v>5715640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8653563</v>
      </c>
      <c r="BO19" s="420"/>
      <c r="BP19" s="420"/>
      <c r="BQ19" s="420"/>
      <c r="BR19" s="420"/>
      <c r="BS19" s="420"/>
      <c r="BT19" s="420"/>
      <c r="BU19" s="421"/>
      <c r="BV19" s="419">
        <v>8945912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5357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11959150</v>
      </c>
      <c r="BO22" s="449"/>
      <c r="BP22" s="449"/>
      <c r="BQ22" s="449"/>
      <c r="BR22" s="449"/>
      <c r="BS22" s="449"/>
      <c r="BT22" s="449"/>
      <c r="BU22" s="450"/>
      <c r="BV22" s="448">
        <v>11382171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7192032</v>
      </c>
      <c r="BO23" s="420"/>
      <c r="BP23" s="420"/>
      <c r="BQ23" s="420"/>
      <c r="BR23" s="420"/>
      <c r="BS23" s="420"/>
      <c r="BT23" s="420"/>
      <c r="BU23" s="421"/>
      <c r="BV23" s="419">
        <v>6427326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7870</v>
      </c>
      <c r="R24" s="373"/>
      <c r="S24" s="373"/>
      <c r="T24" s="373"/>
      <c r="U24" s="373"/>
      <c r="V24" s="374"/>
      <c r="W24" s="462"/>
      <c r="X24" s="399"/>
      <c r="Y24" s="400"/>
      <c r="Z24" s="375" t="s">
        <v>161</v>
      </c>
      <c r="AA24" s="376"/>
      <c r="AB24" s="376"/>
      <c r="AC24" s="376"/>
      <c r="AD24" s="376"/>
      <c r="AE24" s="376"/>
      <c r="AF24" s="376"/>
      <c r="AG24" s="377"/>
      <c r="AH24" s="372">
        <v>159</v>
      </c>
      <c r="AI24" s="373"/>
      <c r="AJ24" s="373"/>
      <c r="AK24" s="373"/>
      <c r="AL24" s="374"/>
      <c r="AM24" s="372">
        <v>515796</v>
      </c>
      <c r="AN24" s="373"/>
      <c r="AO24" s="373"/>
      <c r="AP24" s="373"/>
      <c r="AQ24" s="373"/>
      <c r="AR24" s="374"/>
      <c r="AS24" s="372">
        <v>3244</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9091109</v>
      </c>
      <c r="BO24" s="420"/>
      <c r="BP24" s="420"/>
      <c r="BQ24" s="420"/>
      <c r="BR24" s="420"/>
      <c r="BS24" s="420"/>
      <c r="BT24" s="420"/>
      <c r="BU24" s="421"/>
      <c r="BV24" s="419">
        <v>8141234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6050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2121273</v>
      </c>
      <c r="BO25" s="449"/>
      <c r="BP25" s="449"/>
      <c r="BQ25" s="449"/>
      <c r="BR25" s="449"/>
      <c r="BS25" s="449"/>
      <c r="BT25" s="449"/>
      <c r="BU25" s="450"/>
      <c r="BV25" s="448">
        <v>2776882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5350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3160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2610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5261624</v>
      </c>
      <c r="BO28" s="449"/>
      <c r="BP28" s="449"/>
      <c r="BQ28" s="449"/>
      <c r="BR28" s="449"/>
      <c r="BS28" s="449"/>
      <c r="BT28" s="449"/>
      <c r="BU28" s="450"/>
      <c r="BV28" s="448">
        <v>4829094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2370</v>
      </c>
      <c r="R29" s="373"/>
      <c r="S29" s="373"/>
      <c r="T29" s="373"/>
      <c r="U29" s="373"/>
      <c r="V29" s="374"/>
      <c r="W29" s="463"/>
      <c r="X29" s="464"/>
      <c r="Y29" s="465"/>
      <c r="Z29" s="375" t="s">
        <v>177</v>
      </c>
      <c r="AA29" s="376"/>
      <c r="AB29" s="376"/>
      <c r="AC29" s="376"/>
      <c r="AD29" s="376"/>
      <c r="AE29" s="376"/>
      <c r="AF29" s="376"/>
      <c r="AG29" s="377"/>
      <c r="AH29" s="372">
        <v>160</v>
      </c>
      <c r="AI29" s="373"/>
      <c r="AJ29" s="373"/>
      <c r="AK29" s="373"/>
      <c r="AL29" s="374"/>
      <c r="AM29" s="372">
        <v>520159</v>
      </c>
      <c r="AN29" s="373"/>
      <c r="AO29" s="373"/>
      <c r="AP29" s="373"/>
      <c r="AQ29" s="373"/>
      <c r="AR29" s="374"/>
      <c r="AS29" s="372">
        <v>3251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1278588</v>
      </c>
      <c r="BO29" s="420"/>
      <c r="BP29" s="420"/>
      <c r="BQ29" s="420"/>
      <c r="BR29" s="420"/>
      <c r="BS29" s="420"/>
      <c r="BT29" s="420"/>
      <c r="BU29" s="421"/>
      <c r="BV29" s="419">
        <v>1283616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3551742</v>
      </c>
      <c r="BO30" s="454"/>
      <c r="BP30" s="454"/>
      <c r="BQ30" s="454"/>
      <c r="BR30" s="454"/>
      <c r="BS30" s="454"/>
      <c r="BT30" s="454"/>
      <c r="BU30" s="455"/>
      <c r="BV30" s="453">
        <v>3889540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球磨郡公立多良木病院</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株式会社あさぎり商社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球磨郡障害認定審査事業特別会計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上球磨消防組合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くま川鉄道（株）</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球磨郡介護認定審査事業特別会計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人吉球磨広域行政組合（一般会計）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熊本県後期高齢者医療広域連合（後期高齢者医療特別会計）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HzmvlsU1rAYYdQlgFFo55KLWAqACySsDYVxF7xSk+ppwsKj4lVhYzvxvqGsXeWs6gvkmHbVHU324v51M9y++Q==" saltValue="+QsmHihORNl+Km2LK9G6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15.78</v>
      </c>
      <c r="G34" s="33">
        <v>9.85</v>
      </c>
      <c r="H34" s="33">
        <v>10.78</v>
      </c>
      <c r="I34" s="33">
        <v>12.71</v>
      </c>
      <c r="J34" s="34">
        <v>11.97</v>
      </c>
      <c r="K34" s="22"/>
      <c r="L34" s="22"/>
      <c r="M34" s="22"/>
      <c r="N34" s="22"/>
      <c r="O34" s="22"/>
      <c r="P34" s="22"/>
    </row>
    <row r="35" spans="1:16" ht="39" customHeight="1" x14ac:dyDescent="0.15">
      <c r="A35" s="22"/>
      <c r="B35" s="35"/>
      <c r="C35" s="1145" t="s">
        <v>533</v>
      </c>
      <c r="D35" s="1146"/>
      <c r="E35" s="1147"/>
      <c r="F35" s="36">
        <v>8.2100000000000009</v>
      </c>
      <c r="G35" s="37">
        <v>8.89</v>
      </c>
      <c r="H35" s="37">
        <v>9.34</v>
      </c>
      <c r="I35" s="37">
        <v>10.41</v>
      </c>
      <c r="J35" s="38">
        <v>10.73</v>
      </c>
      <c r="K35" s="22"/>
      <c r="L35" s="22"/>
      <c r="M35" s="22"/>
      <c r="N35" s="22"/>
      <c r="O35" s="22"/>
      <c r="P35" s="22"/>
    </row>
    <row r="36" spans="1:16" ht="39" customHeight="1" x14ac:dyDescent="0.15">
      <c r="A36" s="22"/>
      <c r="B36" s="35"/>
      <c r="C36" s="1145" t="s">
        <v>534</v>
      </c>
      <c r="D36" s="1146"/>
      <c r="E36" s="1147"/>
      <c r="F36" s="36">
        <v>1.76</v>
      </c>
      <c r="G36" s="37">
        <v>1.41</v>
      </c>
      <c r="H36" s="37">
        <v>2.52</v>
      </c>
      <c r="I36" s="37">
        <v>2.66</v>
      </c>
      <c r="J36" s="38">
        <v>2.57</v>
      </c>
      <c r="K36" s="22"/>
      <c r="L36" s="22"/>
      <c r="M36" s="22"/>
      <c r="N36" s="22"/>
      <c r="O36" s="22"/>
      <c r="P36" s="22"/>
    </row>
    <row r="37" spans="1:16" ht="39" customHeight="1" x14ac:dyDescent="0.15">
      <c r="A37" s="22"/>
      <c r="B37" s="35"/>
      <c r="C37" s="1145" t="s">
        <v>535</v>
      </c>
      <c r="D37" s="1146"/>
      <c r="E37" s="1147"/>
      <c r="F37" s="36">
        <v>1.52</v>
      </c>
      <c r="G37" s="37">
        <v>0.11</v>
      </c>
      <c r="H37" s="37">
        <v>0.62</v>
      </c>
      <c r="I37" s="37">
        <v>0.93</v>
      </c>
      <c r="J37" s="38">
        <v>1.55</v>
      </c>
      <c r="K37" s="22"/>
      <c r="L37" s="22"/>
      <c r="M37" s="22"/>
      <c r="N37" s="22"/>
      <c r="O37" s="22"/>
      <c r="P37" s="22"/>
    </row>
    <row r="38" spans="1:16" ht="39" customHeight="1" x14ac:dyDescent="0.15">
      <c r="A38" s="22"/>
      <c r="B38" s="35"/>
      <c r="C38" s="1145" t="s">
        <v>536</v>
      </c>
      <c r="D38" s="1146"/>
      <c r="E38" s="1147"/>
      <c r="F38" s="36">
        <v>0.04</v>
      </c>
      <c r="G38" s="37">
        <v>0.05</v>
      </c>
      <c r="H38" s="37">
        <v>0.45</v>
      </c>
      <c r="I38" s="37">
        <v>0.45</v>
      </c>
      <c r="J38" s="38">
        <v>0.44</v>
      </c>
      <c r="K38" s="22"/>
      <c r="L38" s="22"/>
      <c r="M38" s="22"/>
      <c r="N38" s="22"/>
      <c r="O38" s="22"/>
      <c r="P38" s="22"/>
    </row>
    <row r="39" spans="1:16" ht="39" customHeight="1" x14ac:dyDescent="0.15">
      <c r="A39" s="22"/>
      <c r="B39" s="35"/>
      <c r="C39" s="1145" t="s">
        <v>537</v>
      </c>
      <c r="D39" s="1146"/>
      <c r="E39" s="1147"/>
      <c r="F39" s="36">
        <v>0.12</v>
      </c>
      <c r="G39" s="37">
        <v>0.13</v>
      </c>
      <c r="H39" s="37">
        <v>0.19</v>
      </c>
      <c r="I39" s="37">
        <v>0.22</v>
      </c>
      <c r="J39" s="38">
        <v>0.25</v>
      </c>
      <c r="K39" s="22"/>
      <c r="L39" s="22"/>
      <c r="M39" s="22"/>
      <c r="N39" s="22"/>
      <c r="O39" s="22"/>
      <c r="P39" s="22"/>
    </row>
    <row r="40" spans="1:16" ht="39" customHeight="1" x14ac:dyDescent="0.15">
      <c r="A40" s="22"/>
      <c r="B40" s="35"/>
      <c r="C40" s="1145" t="s">
        <v>538</v>
      </c>
      <c r="D40" s="1146"/>
      <c r="E40" s="1147"/>
      <c r="F40" s="36">
        <v>1.59</v>
      </c>
      <c r="G40" s="37">
        <v>0.92</v>
      </c>
      <c r="H40" s="37">
        <v>0.34</v>
      </c>
      <c r="I40" s="37">
        <v>0.22</v>
      </c>
      <c r="J40" s="38">
        <v>0.1</v>
      </c>
      <c r="K40" s="22"/>
      <c r="L40" s="22"/>
      <c r="M40" s="22"/>
      <c r="N40" s="22"/>
      <c r="O40" s="22"/>
      <c r="P40" s="22"/>
    </row>
    <row r="41" spans="1:16" ht="39" customHeight="1" x14ac:dyDescent="0.15">
      <c r="A41" s="22"/>
      <c r="B41" s="35"/>
      <c r="C41" s="1145" t="s">
        <v>539</v>
      </c>
      <c r="D41" s="1146"/>
      <c r="E41" s="1147"/>
      <c r="F41" s="36">
        <v>0.03</v>
      </c>
      <c r="G41" s="37">
        <v>0.04</v>
      </c>
      <c r="H41" s="37">
        <v>0.05</v>
      </c>
      <c r="I41" s="37">
        <v>0.06</v>
      </c>
      <c r="J41" s="38">
        <v>0.06</v>
      </c>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Psuy+pKeu0TGwqrcy5HLfTQeN2lTDJwsp6+KCAPQn4bE4q+Y7lypUHHMU0JS4RZBvs9zuyv27VkfqlLGT60Sw==" saltValue="GJGVEY8LwoxNQvu79kt1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1203</v>
      </c>
      <c r="L45" s="60">
        <v>1254</v>
      </c>
      <c r="M45" s="60">
        <v>1189</v>
      </c>
      <c r="N45" s="60">
        <v>1168</v>
      </c>
      <c r="O45" s="61">
        <v>1144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384</v>
      </c>
      <c r="L48" s="64">
        <v>365</v>
      </c>
      <c r="M48" s="64">
        <v>389</v>
      </c>
      <c r="N48" s="64">
        <v>417</v>
      </c>
      <c r="O48" s="65">
        <v>432</v>
      </c>
      <c r="P48" s="48"/>
      <c r="Q48" s="48"/>
      <c r="R48" s="48"/>
      <c r="S48" s="48"/>
      <c r="T48" s="48"/>
      <c r="U48" s="48"/>
    </row>
    <row r="49" spans="1:21" ht="30.75" customHeight="1" x14ac:dyDescent="0.15">
      <c r="A49" s="48"/>
      <c r="B49" s="1178"/>
      <c r="C49" s="1179"/>
      <c r="D49" s="62"/>
      <c r="E49" s="1155" t="s">
        <v>14</v>
      </c>
      <c r="F49" s="1155"/>
      <c r="G49" s="1155"/>
      <c r="H49" s="1155"/>
      <c r="I49" s="1155"/>
      <c r="J49" s="1156"/>
      <c r="K49" s="63">
        <v>86</v>
      </c>
      <c r="L49" s="64">
        <v>99</v>
      </c>
      <c r="M49" s="64">
        <v>68</v>
      </c>
      <c r="N49" s="64">
        <v>69</v>
      </c>
      <c r="O49" s="65">
        <v>62</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2</v>
      </c>
      <c r="M50" s="64">
        <v>5</v>
      </c>
      <c r="N50" s="64">
        <v>5</v>
      </c>
      <c r="O50" s="65">
        <v>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1251</v>
      </c>
      <c r="L52" s="64">
        <v>1255</v>
      </c>
      <c r="M52" s="64">
        <v>1227</v>
      </c>
      <c r="N52" s="64">
        <v>1181</v>
      </c>
      <c r="O52" s="65">
        <v>1152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422</v>
      </c>
      <c r="L53" s="69">
        <v>465</v>
      </c>
      <c r="M53" s="69">
        <v>424</v>
      </c>
      <c r="N53" s="69">
        <v>478</v>
      </c>
      <c r="O53" s="70">
        <v>491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ZVh0HGzlwdUSmmed05CdUrhGHBC4XBUmkZRdd9Wf6EIdpKZKDGqCL8sgZTqYA0P/Uq8ryH9MkdLeoBqDLsRlw==" saltValue="01TW8zuTrl+fAjVaszR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10536</v>
      </c>
      <c r="J41" s="344">
        <v>10130</v>
      </c>
      <c r="K41" s="344">
        <v>11044</v>
      </c>
      <c r="L41" s="344">
        <v>11382</v>
      </c>
      <c r="M41" s="345">
        <v>11959</v>
      </c>
    </row>
    <row r="42" spans="2:13" ht="27.75" customHeight="1" x14ac:dyDescent="0.15">
      <c r="B42" s="1186"/>
      <c r="C42" s="1187"/>
      <c r="D42" s="106"/>
      <c r="E42" s="1190" t="s">
        <v>32</v>
      </c>
      <c r="F42" s="1190"/>
      <c r="G42" s="1190"/>
      <c r="H42" s="1191"/>
      <c r="I42" s="346">
        <v>60</v>
      </c>
      <c r="J42" s="347">
        <v>59</v>
      </c>
      <c r="K42" s="347">
        <v>54</v>
      </c>
      <c r="L42" s="347">
        <v>49</v>
      </c>
      <c r="M42" s="348">
        <v>44</v>
      </c>
    </row>
    <row r="43" spans="2:13" ht="27.75" customHeight="1" x14ac:dyDescent="0.15">
      <c r="B43" s="1186"/>
      <c r="C43" s="1187"/>
      <c r="D43" s="106"/>
      <c r="E43" s="1190" t="s">
        <v>33</v>
      </c>
      <c r="F43" s="1190"/>
      <c r="G43" s="1190"/>
      <c r="H43" s="1191"/>
      <c r="I43" s="346">
        <v>4898</v>
      </c>
      <c r="J43" s="347">
        <v>4335</v>
      </c>
      <c r="K43" s="347">
        <v>3836</v>
      </c>
      <c r="L43" s="347">
        <v>3638</v>
      </c>
      <c r="M43" s="348">
        <v>3707</v>
      </c>
    </row>
    <row r="44" spans="2:13" ht="27.75" customHeight="1" x14ac:dyDescent="0.15">
      <c r="B44" s="1186"/>
      <c r="C44" s="1187"/>
      <c r="D44" s="106"/>
      <c r="E44" s="1190" t="s">
        <v>34</v>
      </c>
      <c r="F44" s="1190"/>
      <c r="G44" s="1190"/>
      <c r="H44" s="1191"/>
      <c r="I44" s="346">
        <v>865</v>
      </c>
      <c r="J44" s="347">
        <v>758</v>
      </c>
      <c r="K44" s="347">
        <v>721</v>
      </c>
      <c r="L44" s="347">
        <v>713</v>
      </c>
      <c r="M44" s="348">
        <v>622</v>
      </c>
    </row>
    <row r="45" spans="2:13" ht="27.75" customHeight="1" x14ac:dyDescent="0.15">
      <c r="B45" s="1186"/>
      <c r="C45" s="1187"/>
      <c r="D45" s="106"/>
      <c r="E45" s="1190" t="s">
        <v>35</v>
      </c>
      <c r="F45" s="1190"/>
      <c r="G45" s="1190"/>
      <c r="H45" s="1191"/>
      <c r="I45" s="346">
        <v>2098</v>
      </c>
      <c r="J45" s="347">
        <v>1993</v>
      </c>
      <c r="K45" s="347">
        <v>1874</v>
      </c>
      <c r="L45" s="347">
        <v>1958</v>
      </c>
      <c r="M45" s="348">
        <v>1942</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7864</v>
      </c>
      <c r="J50" s="347">
        <v>8643</v>
      </c>
      <c r="K50" s="347">
        <v>9177</v>
      </c>
      <c r="L50" s="347">
        <v>9446</v>
      </c>
      <c r="M50" s="348">
        <v>9733</v>
      </c>
    </row>
    <row r="51" spans="2:13" ht="27.75" customHeight="1" x14ac:dyDescent="0.15">
      <c r="B51" s="1186"/>
      <c r="C51" s="1187"/>
      <c r="D51" s="106"/>
      <c r="E51" s="1190" t="s">
        <v>42</v>
      </c>
      <c r="F51" s="1190"/>
      <c r="G51" s="1190"/>
      <c r="H51" s="1191"/>
      <c r="I51" s="346">
        <v>110</v>
      </c>
      <c r="J51" s="347">
        <v>69</v>
      </c>
      <c r="K51" s="347">
        <v>44</v>
      </c>
      <c r="L51" s="347">
        <v>28</v>
      </c>
      <c r="M51" s="348">
        <v>17</v>
      </c>
    </row>
    <row r="52" spans="2:13" ht="27.75" customHeight="1" x14ac:dyDescent="0.15">
      <c r="B52" s="1188"/>
      <c r="C52" s="1189"/>
      <c r="D52" s="106"/>
      <c r="E52" s="1190" t="s">
        <v>43</v>
      </c>
      <c r="F52" s="1190"/>
      <c r="G52" s="1190"/>
      <c r="H52" s="1191"/>
      <c r="I52" s="346">
        <v>11635</v>
      </c>
      <c r="J52" s="347">
        <v>11153</v>
      </c>
      <c r="K52" s="347">
        <v>11452</v>
      </c>
      <c r="L52" s="347">
        <v>11580</v>
      </c>
      <c r="M52" s="348">
        <v>11629</v>
      </c>
    </row>
    <row r="53" spans="2:13" ht="27.75" customHeight="1" thickBot="1" x14ac:dyDescent="0.2">
      <c r="B53" s="1192" t="s">
        <v>19</v>
      </c>
      <c r="C53" s="1193"/>
      <c r="D53" s="110"/>
      <c r="E53" s="1194" t="s">
        <v>44</v>
      </c>
      <c r="F53" s="1194"/>
      <c r="G53" s="1194"/>
      <c r="H53" s="1195"/>
      <c r="I53" s="349">
        <v>-1151</v>
      </c>
      <c r="J53" s="350">
        <v>-2589</v>
      </c>
      <c r="K53" s="350">
        <v>-3143</v>
      </c>
      <c r="L53" s="350">
        <v>-3314</v>
      </c>
      <c r="M53" s="351">
        <v>-3104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YrZ/SSCkXpwAXplbWA4i2e6updXxe2cW1zBJHsYxI1QntuJ8ptmWrfFCYPr6HuCe/VwjmESNX52AsGMDyqFRQ==" saltValue="OglIBPvSnVwxB/63VG6a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G57" sqref="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4760</v>
      </c>
      <c r="G55" s="352">
        <v>4829</v>
      </c>
      <c r="H55" s="353">
        <v>5262</v>
      </c>
    </row>
    <row r="56" spans="2:8" ht="52.5" customHeight="1" x14ac:dyDescent="0.15">
      <c r="B56" s="122"/>
      <c r="C56" s="1213" t="s">
        <v>47</v>
      </c>
      <c r="D56" s="1213"/>
      <c r="E56" s="1214"/>
      <c r="F56" s="354">
        <v>1046</v>
      </c>
      <c r="G56" s="354">
        <v>1284</v>
      </c>
      <c r="H56" s="355">
        <v>1279</v>
      </c>
    </row>
    <row r="57" spans="2:8" ht="53.25" customHeight="1" x14ac:dyDescent="0.15">
      <c r="B57" s="122"/>
      <c r="C57" s="1215" t="s">
        <v>48</v>
      </c>
      <c r="D57" s="1215"/>
      <c r="E57" s="1216"/>
      <c r="F57" s="356">
        <v>4024</v>
      </c>
      <c r="G57" s="356">
        <v>3890</v>
      </c>
      <c r="H57" s="357">
        <v>3552</v>
      </c>
    </row>
    <row r="58" spans="2:8" ht="45.75" customHeight="1" x14ac:dyDescent="0.15">
      <c r="B58" s="123"/>
      <c r="C58" s="1203" t="s">
        <v>556</v>
      </c>
      <c r="D58" s="1204"/>
      <c r="E58" s="1205"/>
      <c r="F58" s="358">
        <v>1096</v>
      </c>
      <c r="G58" s="358">
        <v>1222</v>
      </c>
      <c r="H58" s="359">
        <v>1241</v>
      </c>
    </row>
    <row r="59" spans="2:8" ht="45.75" customHeight="1" x14ac:dyDescent="0.15">
      <c r="B59" s="123"/>
      <c r="C59" s="1203" t="s">
        <v>557</v>
      </c>
      <c r="D59" s="1204"/>
      <c r="E59" s="1205"/>
      <c r="F59" s="358">
        <v>1354</v>
      </c>
      <c r="G59" s="358">
        <v>1158</v>
      </c>
      <c r="H59" s="359">
        <v>961</v>
      </c>
    </row>
    <row r="60" spans="2:8" ht="45.75" customHeight="1" x14ac:dyDescent="0.15">
      <c r="B60" s="123"/>
      <c r="C60" s="1203" t="s">
        <v>558</v>
      </c>
      <c r="D60" s="1204"/>
      <c r="E60" s="1205"/>
      <c r="F60" s="358">
        <v>826</v>
      </c>
      <c r="G60" s="358">
        <v>807</v>
      </c>
      <c r="H60" s="359">
        <v>726</v>
      </c>
    </row>
    <row r="61" spans="2:8" ht="45.75" customHeight="1" x14ac:dyDescent="0.15">
      <c r="B61" s="123"/>
      <c r="C61" s="1203" t="s">
        <v>559</v>
      </c>
      <c r="D61" s="1204"/>
      <c r="E61" s="1205"/>
      <c r="F61" s="358">
        <v>321</v>
      </c>
      <c r="G61" s="358">
        <v>286</v>
      </c>
      <c r="H61" s="359">
        <v>251</v>
      </c>
    </row>
    <row r="62" spans="2:8" ht="45.75" customHeight="1" thickBot="1" x14ac:dyDescent="0.2">
      <c r="B62" s="124"/>
      <c r="C62" s="1206" t="s">
        <v>560</v>
      </c>
      <c r="D62" s="1207"/>
      <c r="E62" s="1208"/>
      <c r="F62" s="360">
        <v>225</v>
      </c>
      <c r="G62" s="360">
        <v>224</v>
      </c>
      <c r="H62" s="361">
        <v>222</v>
      </c>
    </row>
    <row r="63" spans="2:8" ht="52.5" customHeight="1" thickBot="1" x14ac:dyDescent="0.2">
      <c r="B63" s="125"/>
      <c r="C63" s="1209" t="s">
        <v>49</v>
      </c>
      <c r="D63" s="1209"/>
      <c r="E63" s="1210"/>
      <c r="F63" s="362">
        <v>9830</v>
      </c>
      <c r="G63" s="362">
        <v>10002</v>
      </c>
      <c r="H63" s="363">
        <v>10092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wOyqkyafJtK+Q4UVf7ychqeBg4a6+1LSNm0gNCG+2+mapCK/U3xnexupHlX8wRe2ZlhwWBqgZBzz7LiyqfKl2w==" saltValue="zbyIx2f7UHU6DJIQec2e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109686</v>
      </c>
      <c r="E3" s="144"/>
      <c r="F3" s="145">
        <v>120302</v>
      </c>
      <c r="G3" s="146"/>
      <c r="H3" s="147"/>
    </row>
    <row r="4" spans="1:8" x14ac:dyDescent="0.15">
      <c r="A4" s="148"/>
      <c r="B4" s="149"/>
      <c r="C4" s="150"/>
      <c r="D4" s="151">
        <v>80549</v>
      </c>
      <c r="E4" s="152"/>
      <c r="F4" s="153">
        <v>59328</v>
      </c>
      <c r="G4" s="154"/>
      <c r="H4" s="155"/>
    </row>
    <row r="5" spans="1:8" x14ac:dyDescent="0.15">
      <c r="A5" s="136" t="s">
        <v>520</v>
      </c>
      <c r="B5" s="141"/>
      <c r="C5" s="142"/>
      <c r="D5" s="143">
        <v>64109</v>
      </c>
      <c r="E5" s="144"/>
      <c r="F5" s="145">
        <v>114841</v>
      </c>
      <c r="G5" s="146"/>
      <c r="H5" s="147"/>
    </row>
    <row r="6" spans="1:8" x14ac:dyDescent="0.15">
      <c r="A6" s="148"/>
      <c r="B6" s="149"/>
      <c r="C6" s="150"/>
      <c r="D6" s="151">
        <v>43141</v>
      </c>
      <c r="E6" s="152"/>
      <c r="F6" s="153">
        <v>51589</v>
      </c>
      <c r="G6" s="154"/>
      <c r="H6" s="155"/>
    </row>
    <row r="7" spans="1:8" x14ac:dyDescent="0.15">
      <c r="A7" s="136" t="s">
        <v>521</v>
      </c>
      <c r="B7" s="141"/>
      <c r="C7" s="142"/>
      <c r="D7" s="143">
        <v>163825</v>
      </c>
      <c r="E7" s="144"/>
      <c r="F7" s="145">
        <v>124145</v>
      </c>
      <c r="G7" s="146"/>
      <c r="H7" s="147"/>
    </row>
    <row r="8" spans="1:8" x14ac:dyDescent="0.15">
      <c r="A8" s="148"/>
      <c r="B8" s="149"/>
      <c r="C8" s="150"/>
      <c r="D8" s="151">
        <v>133653</v>
      </c>
      <c r="E8" s="152"/>
      <c r="F8" s="153">
        <v>54761</v>
      </c>
      <c r="G8" s="154"/>
      <c r="H8" s="155"/>
    </row>
    <row r="9" spans="1:8" x14ac:dyDescent="0.15">
      <c r="A9" s="136" t="s">
        <v>522</v>
      </c>
      <c r="B9" s="141"/>
      <c r="C9" s="142"/>
      <c r="D9" s="143">
        <v>125123</v>
      </c>
      <c r="E9" s="144"/>
      <c r="F9" s="145">
        <v>131480</v>
      </c>
      <c r="G9" s="146"/>
      <c r="H9" s="147"/>
    </row>
    <row r="10" spans="1:8" x14ac:dyDescent="0.15">
      <c r="A10" s="148"/>
      <c r="B10" s="149"/>
      <c r="C10" s="150"/>
      <c r="D10" s="151">
        <v>71400</v>
      </c>
      <c r="E10" s="152"/>
      <c r="F10" s="153">
        <v>63148</v>
      </c>
      <c r="G10" s="154"/>
      <c r="H10" s="155"/>
    </row>
    <row r="11" spans="1:8" x14ac:dyDescent="0.15">
      <c r="A11" s="136" t="s">
        <v>523</v>
      </c>
      <c r="B11" s="141"/>
      <c r="C11" s="142"/>
      <c r="D11" s="143">
        <v>180690</v>
      </c>
      <c r="E11" s="144"/>
      <c r="F11" s="145">
        <v>163245</v>
      </c>
      <c r="G11" s="146"/>
      <c r="H11" s="147"/>
    </row>
    <row r="12" spans="1:8" x14ac:dyDescent="0.15">
      <c r="A12" s="148"/>
      <c r="B12" s="149"/>
      <c r="C12" s="156"/>
      <c r="D12" s="151">
        <v>114847</v>
      </c>
      <c r="E12" s="152"/>
      <c r="F12" s="153">
        <v>87630</v>
      </c>
      <c r="G12" s="154"/>
      <c r="H12" s="155"/>
    </row>
    <row r="13" spans="1:8" x14ac:dyDescent="0.15">
      <c r="A13" s="136"/>
      <c r="B13" s="141"/>
      <c r="C13" s="157"/>
      <c r="D13" s="158">
        <v>128687</v>
      </c>
      <c r="E13" s="159"/>
      <c r="F13" s="160">
        <v>130803</v>
      </c>
      <c r="G13" s="161"/>
      <c r="H13" s="147"/>
    </row>
    <row r="14" spans="1:8" x14ac:dyDescent="0.15">
      <c r="A14" s="148"/>
      <c r="B14" s="149"/>
      <c r="C14" s="150"/>
      <c r="D14" s="151">
        <v>88718</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15.94</v>
      </c>
      <c r="C19" s="162">
        <f>ROUND(VALUE(SUBSTITUTE(実質収支比率等に係る経年分析!G$48,"▲","-")),2)</f>
        <v>10.039999999999999</v>
      </c>
      <c r="D19" s="162">
        <f>ROUND(VALUE(SUBSTITUTE(実質収支比率等に係る経年分析!H$48,"▲","-")),2)</f>
        <v>11.02</v>
      </c>
      <c r="E19" s="162">
        <f>ROUND(VALUE(SUBSTITUTE(実質収支比率等に係る経年分析!I$48,"▲","-")),2)</f>
        <v>12.97</v>
      </c>
      <c r="F19" s="162">
        <f>ROUND(VALUE(SUBSTITUTE(実質収支比率等に係る経年分析!J$48,"▲","-")),2)</f>
        <v>12.26</v>
      </c>
    </row>
    <row r="20" spans="1:11" x14ac:dyDescent="0.15">
      <c r="A20" s="162" t="s">
        <v>53</v>
      </c>
      <c r="B20" s="162">
        <f>ROUND(VALUE(SUBSTITUTE(実質収支比率等に係る経年分析!F$47,"▲","-")),2)</f>
        <v>87.71</v>
      </c>
      <c r="C20" s="162">
        <f>ROUND(VALUE(SUBSTITUTE(実質収支比率等に係る経年分析!G$47,"▲","-")),2)</f>
        <v>65.89</v>
      </c>
      <c r="D20" s="162">
        <f>ROUND(VALUE(SUBSTITUTE(実質収支比率等に係る経年分析!H$47,"▲","-")),2)</f>
        <v>72.260000000000005</v>
      </c>
      <c r="E20" s="162">
        <f>ROUND(VALUE(SUBSTITUTE(実質収支比率等に係る経年分析!I$47,"▲","-")),2)</f>
        <v>73.489999999999995</v>
      </c>
      <c r="F20" s="162">
        <f>ROUND(VALUE(SUBSTITUTE(実質収支比率等に係る経年分析!J$47,"▲","-")),2)</f>
        <v>79.19</v>
      </c>
    </row>
    <row r="21" spans="1:11" x14ac:dyDescent="0.15">
      <c r="A21" s="162" t="s">
        <v>54</v>
      </c>
      <c r="B21" s="162">
        <f>IF(ISNUMBER(VALUE(SUBSTITUTE(実質収支比率等に係る経年分析!F$49,"▲","-"))),ROUND(VALUE(SUBSTITUTE(実質収支比率等に係る経年分析!F$49,"▲","-")),2),NA())</f>
        <v>6.34</v>
      </c>
      <c r="C21" s="162">
        <f>IF(ISNUMBER(VALUE(SUBSTITUTE(実質収支比率等に係る経年分析!G$49,"▲","-"))),ROUND(VALUE(SUBSTITUTE(実質収支比率等に係る経年分析!G$49,"▲","-")),2),NA())</f>
        <v>-23.54</v>
      </c>
      <c r="D21" s="162">
        <f>IF(ISNUMBER(VALUE(SUBSTITUTE(実質収支比率等に係る経年分析!H$49,"▲","-"))),ROUND(VALUE(SUBSTITUTE(実質収支比率等に係る経年分析!H$49,"▲","-")),2),NA())</f>
        <v>6.07</v>
      </c>
      <c r="E21" s="162">
        <f>IF(ISNUMBER(VALUE(SUBSTITUTE(実質収支比率等に係る経年分析!I$49,"▲","-"))),ROUND(VALUE(SUBSTITUTE(実質収支比率等に係る経年分析!I$49,"▲","-")),2),NA())</f>
        <v>2.98</v>
      </c>
      <c r="F21" s="162">
        <f>IF(ISNUMBER(VALUE(SUBSTITUTE(実質収支比率等に係る経年分析!J$49,"▲","-"))),ROUND(VALUE(SUBSTITUTE(実質収支比率等に係る経年分析!J$49,"▲","-")),2),NA())</f>
        <v>5.94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球磨郡障害認定審査事業特別会計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1.59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15">
      <c r="A31" s="163" t="str">
        <f>IF(連結実質赤字比率に係る赤字・黒字の構成分析!C$39="",NA(),連結実質赤字比率に係る赤字・黒字の構成分析!C$39)</f>
        <v>球磨郡介護認定審査事業特別会計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1.55</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2.57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8.2100000000000009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9.85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12.71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11.97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1251</v>
      </c>
      <c r="E42" s="164"/>
      <c r="F42" s="164"/>
      <c r="G42" s="164">
        <f>'実質公債費比率（分子）の構造'!L$52</f>
        <v>1255</v>
      </c>
      <c r="H42" s="164"/>
      <c r="I42" s="164"/>
      <c r="J42" s="164">
        <f>'実質公債費比率（分子）の構造'!M$52</f>
        <v>1227</v>
      </c>
      <c r="K42" s="164"/>
      <c r="L42" s="164"/>
      <c r="M42" s="164">
        <f>'実質公債費比率（分子）の構造'!N$52</f>
        <v>1181</v>
      </c>
      <c r="N42" s="164"/>
      <c r="O42" s="164"/>
      <c r="P42" s="164">
        <f>'実質公債費比率（分子）の構造'!O$52</f>
        <v>1152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2</v>
      </c>
      <c r="F44" s="164"/>
      <c r="G44" s="164"/>
      <c r="H44" s="164">
        <f>'実質公債費比率（分子）の構造'!M$50</f>
        <v>5</v>
      </c>
      <c r="I44" s="164"/>
      <c r="J44" s="164"/>
      <c r="K44" s="164">
        <f>'実質公債費比率（分子）の構造'!N$50</f>
        <v>5</v>
      </c>
      <c r="L44" s="164"/>
      <c r="M44" s="164"/>
      <c r="N44" s="164">
        <f>'実質公債費比率（分子）の構造'!O$50</f>
        <v>5</v>
      </c>
      <c r="O44" s="164"/>
      <c r="P44" s="164"/>
    </row>
    <row r="45" spans="1:16" x14ac:dyDescent="0.15">
      <c r="A45" s="164" t="s">
        <v>63</v>
      </c>
      <c r="B45" s="164">
        <f>'実質公債費比率（分子）の構造'!K$49</f>
        <v>86</v>
      </c>
      <c r="C45" s="164"/>
      <c r="D45" s="164"/>
      <c r="E45" s="164">
        <f>'実質公債費比率（分子）の構造'!L$49</f>
        <v>99</v>
      </c>
      <c r="F45" s="164"/>
      <c r="G45" s="164"/>
      <c r="H45" s="164">
        <f>'実質公債費比率（分子）の構造'!M$49</f>
        <v>68</v>
      </c>
      <c r="I45" s="164"/>
      <c r="J45" s="164"/>
      <c r="K45" s="164">
        <f>'実質公債費比率（分子）の構造'!N$49</f>
        <v>69</v>
      </c>
      <c r="L45" s="164"/>
      <c r="M45" s="164"/>
      <c r="N45" s="164">
        <f>'実質公債費比率（分子）の構造'!O$49</f>
        <v>62</v>
      </c>
      <c r="O45" s="164"/>
      <c r="P45" s="164"/>
    </row>
    <row r="46" spans="1:16" x14ac:dyDescent="0.15">
      <c r="A46" s="164" t="s">
        <v>64</v>
      </c>
      <c r="B46" s="164">
        <f>'実質公債費比率（分子）の構造'!K$48</f>
        <v>384</v>
      </c>
      <c r="C46" s="164"/>
      <c r="D46" s="164"/>
      <c r="E46" s="164">
        <f>'実質公債費比率（分子）の構造'!L$48</f>
        <v>365</v>
      </c>
      <c r="F46" s="164"/>
      <c r="G46" s="164"/>
      <c r="H46" s="164">
        <f>'実質公債費比率（分子）の構造'!M$48</f>
        <v>389</v>
      </c>
      <c r="I46" s="164"/>
      <c r="J46" s="164"/>
      <c r="K46" s="164">
        <f>'実質公債費比率（分子）の構造'!N$48</f>
        <v>417</v>
      </c>
      <c r="L46" s="164"/>
      <c r="M46" s="164"/>
      <c r="N46" s="164">
        <f>'実質公債費比率（分子）の構造'!O$48</f>
        <v>432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1203</v>
      </c>
      <c r="C49" s="164"/>
      <c r="D49" s="164"/>
      <c r="E49" s="164">
        <f>'実質公債費比率（分子）の構造'!L$45</f>
        <v>1254</v>
      </c>
      <c r="F49" s="164"/>
      <c r="G49" s="164"/>
      <c r="H49" s="164">
        <f>'実質公債費比率（分子）の構造'!M$45</f>
        <v>1189</v>
      </c>
      <c r="I49" s="164"/>
      <c r="J49" s="164"/>
      <c r="K49" s="164">
        <f>'実質公債費比率（分子）の構造'!N$45</f>
        <v>1168</v>
      </c>
      <c r="L49" s="164"/>
      <c r="M49" s="164"/>
      <c r="N49" s="164">
        <f>'実質公債費比率（分子）の構造'!O$45</f>
        <v>1144</v>
      </c>
      <c r="O49" s="164"/>
      <c r="P49" s="164"/>
    </row>
    <row r="50" spans="1:16" x14ac:dyDescent="0.15">
      <c r="A50" s="164" t="s">
        <v>67</v>
      </c>
      <c r="B50" s="164" t="e">
        <f>NA()</f>
        <v>#N/A</v>
      </c>
      <c r="C50" s="164">
        <f>IF(ISNUMBER('実質公債費比率（分子）の構造'!K$53),'実質公債費比率（分子）の構造'!K$53,NA())</f>
        <v>422</v>
      </c>
      <c r="D50" s="164" t="e">
        <f>NA()</f>
        <v>#N/A</v>
      </c>
      <c r="E50" s="164" t="e">
        <f>NA()</f>
        <v>#N/A</v>
      </c>
      <c r="F50" s="164">
        <f>IF(ISNUMBER('実質公債費比率（分子）の構造'!L$53),'実質公債費比率（分子）の構造'!L$53,NA())</f>
        <v>465</v>
      </c>
      <c r="G50" s="164" t="e">
        <f>NA()</f>
        <v>#N/A</v>
      </c>
      <c r="H50" s="164" t="e">
        <f>NA()</f>
        <v>#N/A</v>
      </c>
      <c r="I50" s="164">
        <f>IF(ISNUMBER('実質公債費比率（分子）の構造'!M$53),'実質公債費比率（分子）の構造'!M$53,NA())</f>
        <v>424</v>
      </c>
      <c r="J50" s="164" t="e">
        <f>NA()</f>
        <v>#N/A</v>
      </c>
      <c r="K50" s="164" t="e">
        <f>NA()</f>
        <v>#N/A</v>
      </c>
      <c r="L50" s="164">
        <f>IF(ISNUMBER('実質公債費比率（分子）の構造'!N$53),'実質公債費比率（分子）の構造'!N$53,NA())</f>
        <v>478</v>
      </c>
      <c r="M50" s="164" t="e">
        <f>NA()</f>
        <v>#N/A</v>
      </c>
      <c r="N50" s="164" t="e">
        <f>NA()</f>
        <v>#N/A</v>
      </c>
      <c r="O50" s="164">
        <f>IF(ISNUMBER('実質公債費比率（分子）の構造'!O$53),'実質公債費比率（分子）の構造'!O$53,NA())</f>
        <v>491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11635</v>
      </c>
      <c r="E56" s="163"/>
      <c r="F56" s="163"/>
      <c r="G56" s="163">
        <f>'将来負担比率（分子）の構造'!J$52</f>
        <v>11153</v>
      </c>
      <c r="H56" s="163"/>
      <c r="I56" s="163"/>
      <c r="J56" s="163">
        <f>'将来負担比率（分子）の構造'!K$52</f>
        <v>11452</v>
      </c>
      <c r="K56" s="163"/>
      <c r="L56" s="163"/>
      <c r="M56" s="163">
        <f>'将来負担比率（分子）の構造'!L$52</f>
        <v>11580</v>
      </c>
      <c r="N56" s="163"/>
      <c r="O56" s="163"/>
      <c r="P56" s="163">
        <f>'将来負担比率（分子）の構造'!M$52</f>
        <v>11629</v>
      </c>
    </row>
    <row r="57" spans="1:16" x14ac:dyDescent="0.15">
      <c r="A57" s="163" t="s">
        <v>42</v>
      </c>
      <c r="B57" s="163"/>
      <c r="C57" s="163"/>
      <c r="D57" s="163">
        <f>'将来負担比率（分子）の構造'!I$51</f>
        <v>110</v>
      </c>
      <c r="E57" s="163"/>
      <c r="F57" s="163"/>
      <c r="G57" s="163">
        <f>'将来負担比率（分子）の構造'!J$51</f>
        <v>69</v>
      </c>
      <c r="H57" s="163"/>
      <c r="I57" s="163"/>
      <c r="J57" s="163">
        <f>'将来負担比率（分子）の構造'!K$51</f>
        <v>44</v>
      </c>
      <c r="K57" s="163"/>
      <c r="L57" s="163"/>
      <c r="M57" s="163">
        <f>'将来負担比率（分子）の構造'!L$51</f>
        <v>28</v>
      </c>
      <c r="N57" s="163"/>
      <c r="O57" s="163"/>
      <c r="P57" s="163">
        <f>'将来負担比率（分子）の構造'!M$51</f>
        <v>17</v>
      </c>
    </row>
    <row r="58" spans="1:16" x14ac:dyDescent="0.15">
      <c r="A58" s="163" t="s">
        <v>41</v>
      </c>
      <c r="B58" s="163"/>
      <c r="C58" s="163"/>
      <c r="D58" s="163">
        <f>'将来負担比率（分子）の構造'!I$50</f>
        <v>7864</v>
      </c>
      <c r="E58" s="163"/>
      <c r="F58" s="163"/>
      <c r="G58" s="163">
        <f>'将来負担比率（分子）の構造'!J$50</f>
        <v>8643</v>
      </c>
      <c r="H58" s="163"/>
      <c r="I58" s="163"/>
      <c r="J58" s="163">
        <f>'将来負担比率（分子）の構造'!K$50</f>
        <v>9177</v>
      </c>
      <c r="K58" s="163"/>
      <c r="L58" s="163"/>
      <c r="M58" s="163">
        <f>'将来負担比率（分子）の構造'!L$50</f>
        <v>9446</v>
      </c>
      <c r="N58" s="163"/>
      <c r="O58" s="163"/>
      <c r="P58" s="163">
        <f>'将来負担比率（分子）の構造'!M$50</f>
        <v>9733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2098</v>
      </c>
      <c r="C62" s="163"/>
      <c r="D62" s="163"/>
      <c r="E62" s="163">
        <f>'将来負担比率（分子）の構造'!J$45</f>
        <v>1993</v>
      </c>
      <c r="F62" s="163"/>
      <c r="G62" s="163"/>
      <c r="H62" s="163">
        <f>'将来負担比率（分子）の構造'!K$45</f>
        <v>1874</v>
      </c>
      <c r="I62" s="163"/>
      <c r="J62" s="163"/>
      <c r="K62" s="163">
        <f>'将来負担比率（分子）の構造'!L$45</f>
        <v>1958</v>
      </c>
      <c r="L62" s="163"/>
      <c r="M62" s="163"/>
      <c r="N62" s="163">
        <f>'将来負担比率（分子）の構造'!M$45</f>
        <v>1942</v>
      </c>
      <c r="O62" s="163"/>
      <c r="P62" s="163"/>
    </row>
    <row r="63" spans="1:16" x14ac:dyDescent="0.15">
      <c r="A63" s="163" t="s">
        <v>34</v>
      </c>
      <c r="B63" s="163">
        <f>'将来負担比率（分子）の構造'!I$44</f>
        <v>865</v>
      </c>
      <c r="C63" s="163"/>
      <c r="D63" s="163"/>
      <c r="E63" s="163">
        <f>'将来負担比率（分子）の構造'!J$44</f>
        <v>758</v>
      </c>
      <c r="F63" s="163"/>
      <c r="G63" s="163"/>
      <c r="H63" s="163">
        <f>'将来負担比率（分子）の構造'!K$44</f>
        <v>721</v>
      </c>
      <c r="I63" s="163"/>
      <c r="J63" s="163"/>
      <c r="K63" s="163">
        <f>'将来負担比率（分子）の構造'!L$44</f>
        <v>713</v>
      </c>
      <c r="L63" s="163"/>
      <c r="M63" s="163"/>
      <c r="N63" s="163">
        <f>'将来負担比率（分子）の構造'!M$44</f>
        <v>622</v>
      </c>
      <c r="O63" s="163"/>
      <c r="P63" s="163"/>
    </row>
    <row r="64" spans="1:16" x14ac:dyDescent="0.15">
      <c r="A64" s="163" t="s">
        <v>33</v>
      </c>
      <c r="B64" s="163">
        <f>'将来負担比率（分子）の構造'!I$43</f>
        <v>4898</v>
      </c>
      <c r="C64" s="163"/>
      <c r="D64" s="163"/>
      <c r="E64" s="163">
        <f>'将来負担比率（分子）の構造'!J$43</f>
        <v>4335</v>
      </c>
      <c r="F64" s="163"/>
      <c r="G64" s="163"/>
      <c r="H64" s="163">
        <f>'将来負担比率（分子）の構造'!K$43</f>
        <v>3836</v>
      </c>
      <c r="I64" s="163"/>
      <c r="J64" s="163"/>
      <c r="K64" s="163">
        <f>'将来負担比率（分子）の構造'!L$43</f>
        <v>3638</v>
      </c>
      <c r="L64" s="163"/>
      <c r="M64" s="163"/>
      <c r="N64" s="163">
        <f>'将来負担比率（分子）の構造'!M$43</f>
        <v>3707</v>
      </c>
      <c r="O64" s="163"/>
      <c r="P64" s="163"/>
    </row>
    <row r="65" spans="1:16" x14ac:dyDescent="0.15">
      <c r="A65" s="163" t="s">
        <v>32</v>
      </c>
      <c r="B65" s="163">
        <f>'将来負担比率（分子）の構造'!I$42</f>
        <v>60</v>
      </c>
      <c r="C65" s="163"/>
      <c r="D65" s="163"/>
      <c r="E65" s="163">
        <f>'将来負担比率（分子）の構造'!J$42</f>
        <v>59</v>
      </c>
      <c r="F65" s="163"/>
      <c r="G65" s="163"/>
      <c r="H65" s="163">
        <f>'将来負担比率（分子）の構造'!K$42</f>
        <v>54</v>
      </c>
      <c r="I65" s="163"/>
      <c r="J65" s="163"/>
      <c r="K65" s="163">
        <f>'将来負担比率（分子）の構造'!L$42</f>
        <v>49</v>
      </c>
      <c r="L65" s="163"/>
      <c r="M65" s="163"/>
      <c r="N65" s="163">
        <f>'将来負担比率（分子）の構造'!M$42</f>
        <v>44</v>
      </c>
      <c r="O65" s="163"/>
      <c r="P65" s="163"/>
    </row>
    <row r="66" spans="1:16" x14ac:dyDescent="0.15">
      <c r="A66" s="163" t="s">
        <v>31</v>
      </c>
      <c r="B66" s="163">
        <f>'将来負担比率（分子）の構造'!I$41</f>
        <v>10536</v>
      </c>
      <c r="C66" s="163"/>
      <c r="D66" s="163"/>
      <c r="E66" s="163">
        <f>'将来負担比率（分子）の構造'!J$41</f>
        <v>10130</v>
      </c>
      <c r="F66" s="163"/>
      <c r="G66" s="163"/>
      <c r="H66" s="163">
        <f>'将来負担比率（分子）の構造'!K$41</f>
        <v>11044</v>
      </c>
      <c r="I66" s="163"/>
      <c r="J66" s="163"/>
      <c r="K66" s="163">
        <f>'将来負担比率（分子）の構造'!L$41</f>
        <v>11382</v>
      </c>
      <c r="L66" s="163"/>
      <c r="M66" s="163"/>
      <c r="N66" s="163">
        <f>'将来負担比率（分子）の構造'!M$41</f>
        <v>11959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4760</v>
      </c>
      <c r="C72" s="167">
        <f>基金残高に係る経年分析!G55</f>
        <v>4829</v>
      </c>
      <c r="D72" s="167">
        <f>基金残高に係る経年分析!H55</f>
        <v>5262</v>
      </c>
    </row>
    <row r="73" spans="1:16" x14ac:dyDescent="0.15">
      <c r="A73" s="166" t="s">
        <v>74</v>
      </c>
      <c r="B73" s="167">
        <f>基金残高に係る経年分析!F56</f>
        <v>1046</v>
      </c>
      <c r="C73" s="167">
        <f>基金残高に係る経年分析!G56</f>
        <v>1284</v>
      </c>
      <c r="D73" s="167">
        <f>基金残高に係る経年分析!H56</f>
        <v>1279</v>
      </c>
    </row>
    <row r="74" spans="1:16" x14ac:dyDescent="0.15">
      <c r="A74" s="166" t="s">
        <v>75</v>
      </c>
      <c r="B74" s="167">
        <f>基金残高に係る経年分析!F57</f>
        <v>4024</v>
      </c>
      <c r="C74" s="167">
        <f>基金残高に係る経年分析!G57</f>
        <v>3890</v>
      </c>
      <c r="D74" s="167">
        <f>基金残高に係る経年分析!H57</f>
        <v>3552</v>
      </c>
    </row>
  </sheetData>
  <sheetProtection algorithmName="SHA-512" hashValue="rizF9RTELqZ5u8jsL4HeTc65chESdgWdAZs+xbJsuQUQke/K7KxG9tiGp3rq4HoZufNHpP8ucB+VvZksgZwTOw==" saltValue="osGjfSUBOCKrfX+36rPh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1209687</v>
      </c>
      <c r="S5" s="677"/>
      <c r="T5" s="677"/>
      <c r="U5" s="677"/>
      <c r="V5" s="677"/>
      <c r="W5" s="677"/>
      <c r="X5" s="677"/>
      <c r="Y5" s="702"/>
      <c r="Z5" s="715">
        <v>8.4</v>
      </c>
      <c r="AA5" s="715"/>
      <c r="AB5" s="715"/>
      <c r="AC5" s="715"/>
      <c r="AD5" s="716">
        <v>1209687</v>
      </c>
      <c r="AE5" s="716"/>
      <c r="AF5" s="716"/>
      <c r="AG5" s="716"/>
      <c r="AH5" s="716"/>
      <c r="AI5" s="716"/>
      <c r="AJ5" s="716"/>
      <c r="AK5" s="716"/>
      <c r="AL5" s="703">
        <v>18.100000000000001</v>
      </c>
      <c r="AM5" s="685"/>
      <c r="AN5" s="685"/>
      <c r="AO5" s="704"/>
      <c r="AP5" s="679" t="s">
        <v>216</v>
      </c>
      <c r="AQ5" s="680"/>
      <c r="AR5" s="680"/>
      <c r="AS5" s="680"/>
      <c r="AT5" s="680"/>
      <c r="AU5" s="680"/>
      <c r="AV5" s="680"/>
      <c r="AW5" s="680"/>
      <c r="AX5" s="680"/>
      <c r="AY5" s="680"/>
      <c r="AZ5" s="680"/>
      <c r="BA5" s="680"/>
      <c r="BB5" s="680"/>
      <c r="BC5" s="680"/>
      <c r="BD5" s="680"/>
      <c r="BE5" s="680"/>
      <c r="BF5" s="681"/>
      <c r="BG5" s="621">
        <v>1209687</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150885</v>
      </c>
      <c r="S6" s="622"/>
      <c r="T6" s="622"/>
      <c r="U6" s="622"/>
      <c r="V6" s="622"/>
      <c r="W6" s="622"/>
      <c r="X6" s="622"/>
      <c r="Y6" s="623"/>
      <c r="Z6" s="659">
        <v>1</v>
      </c>
      <c r="AA6" s="659"/>
      <c r="AB6" s="659"/>
      <c r="AC6" s="659"/>
      <c r="AD6" s="660">
        <v>150885</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1209687</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95897</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93897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467</v>
      </c>
      <c r="S7" s="622"/>
      <c r="T7" s="622"/>
      <c r="U7" s="622"/>
      <c r="V7" s="622"/>
      <c r="W7" s="622"/>
      <c r="X7" s="622"/>
      <c r="Y7" s="623"/>
      <c r="Z7" s="659">
        <v>0</v>
      </c>
      <c r="AA7" s="659"/>
      <c r="AB7" s="659"/>
      <c r="AC7" s="659"/>
      <c r="AD7" s="660">
        <v>467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489933</v>
      </c>
      <c r="BH7" s="622"/>
      <c r="BI7" s="622"/>
      <c r="BJ7" s="622"/>
      <c r="BK7" s="622"/>
      <c r="BL7" s="622"/>
      <c r="BM7" s="622"/>
      <c r="BN7" s="623"/>
      <c r="BO7" s="659">
        <v>40.5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3245002</v>
      </c>
      <c r="CS7" s="622"/>
      <c r="CT7" s="622"/>
      <c r="CU7" s="622"/>
      <c r="CV7" s="622"/>
      <c r="CW7" s="622"/>
      <c r="CX7" s="622"/>
      <c r="CY7" s="623"/>
      <c r="CZ7" s="659">
        <v>24.3</v>
      </c>
      <c r="DA7" s="659"/>
      <c r="DB7" s="659"/>
      <c r="DC7" s="659"/>
      <c r="DD7" s="627">
        <v>1244719</v>
      </c>
      <c r="DE7" s="622"/>
      <c r="DF7" s="622"/>
      <c r="DG7" s="622"/>
      <c r="DH7" s="622"/>
      <c r="DI7" s="622"/>
      <c r="DJ7" s="622"/>
      <c r="DK7" s="622"/>
      <c r="DL7" s="622"/>
      <c r="DM7" s="622"/>
      <c r="DN7" s="622"/>
      <c r="DO7" s="622"/>
      <c r="DP7" s="623"/>
      <c r="DQ7" s="627">
        <v>1581986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5581</v>
      </c>
      <c r="S8" s="622"/>
      <c r="T8" s="622"/>
      <c r="U8" s="622"/>
      <c r="V8" s="622"/>
      <c r="W8" s="622"/>
      <c r="X8" s="622"/>
      <c r="Y8" s="623"/>
      <c r="Z8" s="659">
        <v>0</v>
      </c>
      <c r="AA8" s="659"/>
      <c r="AB8" s="659"/>
      <c r="AC8" s="659"/>
      <c r="AD8" s="660">
        <v>5581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20642</v>
      </c>
      <c r="BH8" s="622"/>
      <c r="BI8" s="622"/>
      <c r="BJ8" s="622"/>
      <c r="BK8" s="622"/>
      <c r="BL8" s="622"/>
      <c r="BM8" s="622"/>
      <c r="BN8" s="623"/>
      <c r="BO8" s="659">
        <v>1.7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3723937</v>
      </c>
      <c r="CS8" s="622"/>
      <c r="CT8" s="622"/>
      <c r="CU8" s="622"/>
      <c r="CV8" s="622"/>
      <c r="CW8" s="622"/>
      <c r="CX8" s="622"/>
      <c r="CY8" s="623"/>
      <c r="CZ8" s="659">
        <v>27.9</v>
      </c>
      <c r="DA8" s="659"/>
      <c r="DB8" s="659"/>
      <c r="DC8" s="659"/>
      <c r="DD8" s="627">
        <v>47265</v>
      </c>
      <c r="DE8" s="622"/>
      <c r="DF8" s="622"/>
      <c r="DG8" s="622"/>
      <c r="DH8" s="622"/>
      <c r="DI8" s="622"/>
      <c r="DJ8" s="622"/>
      <c r="DK8" s="622"/>
      <c r="DL8" s="622"/>
      <c r="DM8" s="622"/>
      <c r="DN8" s="622"/>
      <c r="DO8" s="622"/>
      <c r="DP8" s="623"/>
      <c r="DQ8" s="627">
        <v>1743585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9424</v>
      </c>
      <c r="S9" s="622"/>
      <c r="T9" s="622"/>
      <c r="U9" s="622"/>
      <c r="V9" s="622"/>
      <c r="W9" s="622"/>
      <c r="X9" s="622"/>
      <c r="Y9" s="623"/>
      <c r="Z9" s="659">
        <v>0.1</v>
      </c>
      <c r="AA9" s="659"/>
      <c r="AB9" s="659"/>
      <c r="AC9" s="659"/>
      <c r="AD9" s="660">
        <v>9424</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415194</v>
      </c>
      <c r="BH9" s="622"/>
      <c r="BI9" s="622"/>
      <c r="BJ9" s="622"/>
      <c r="BK9" s="622"/>
      <c r="BL9" s="622"/>
      <c r="BM9" s="622"/>
      <c r="BN9" s="623"/>
      <c r="BO9" s="659">
        <v>34.299999999999997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827245</v>
      </c>
      <c r="CS9" s="622"/>
      <c r="CT9" s="622"/>
      <c r="CU9" s="622"/>
      <c r="CV9" s="622"/>
      <c r="CW9" s="622"/>
      <c r="CX9" s="622"/>
      <c r="CY9" s="623"/>
      <c r="CZ9" s="659">
        <v>6.2</v>
      </c>
      <c r="DA9" s="659"/>
      <c r="DB9" s="659"/>
      <c r="DC9" s="659"/>
      <c r="DD9" s="627">
        <v>5536</v>
      </c>
      <c r="DE9" s="622"/>
      <c r="DF9" s="622"/>
      <c r="DG9" s="622"/>
      <c r="DH9" s="622"/>
      <c r="DI9" s="622"/>
      <c r="DJ9" s="622"/>
      <c r="DK9" s="622"/>
      <c r="DL9" s="622"/>
      <c r="DM9" s="622"/>
      <c r="DN9" s="622"/>
      <c r="DO9" s="622"/>
      <c r="DP9" s="623"/>
      <c r="DQ9" s="627">
        <v>734323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31001</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374964</v>
      </c>
      <c r="S11" s="622"/>
      <c r="T11" s="622"/>
      <c r="U11" s="622"/>
      <c r="V11" s="622"/>
      <c r="W11" s="622"/>
      <c r="X11" s="622"/>
      <c r="Y11" s="623"/>
      <c r="Z11" s="624">
        <v>2.6</v>
      </c>
      <c r="AA11" s="625"/>
      <c r="AB11" s="625"/>
      <c r="AC11" s="626"/>
      <c r="AD11" s="627">
        <v>374964</v>
      </c>
      <c r="AE11" s="622"/>
      <c r="AF11" s="622"/>
      <c r="AG11" s="622"/>
      <c r="AH11" s="622"/>
      <c r="AI11" s="622"/>
      <c r="AJ11" s="622"/>
      <c r="AK11" s="623"/>
      <c r="AL11" s="624">
        <v>5.6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23096</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960543</v>
      </c>
      <c r="CS11" s="622"/>
      <c r="CT11" s="622"/>
      <c r="CU11" s="622"/>
      <c r="CV11" s="622"/>
      <c r="CW11" s="622"/>
      <c r="CX11" s="622"/>
      <c r="CY11" s="623"/>
      <c r="CZ11" s="659">
        <v>7.2</v>
      </c>
      <c r="DA11" s="659"/>
      <c r="DB11" s="659"/>
      <c r="DC11" s="659"/>
      <c r="DD11" s="627">
        <v>266960</v>
      </c>
      <c r="DE11" s="622"/>
      <c r="DF11" s="622"/>
      <c r="DG11" s="622"/>
      <c r="DH11" s="622"/>
      <c r="DI11" s="622"/>
      <c r="DJ11" s="622"/>
      <c r="DK11" s="622"/>
      <c r="DL11" s="622"/>
      <c r="DM11" s="622"/>
      <c r="DN11" s="622"/>
      <c r="DO11" s="622"/>
      <c r="DP11" s="623"/>
      <c r="DQ11" s="627">
        <v>449190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6013</v>
      </c>
      <c r="S12" s="622"/>
      <c r="T12" s="622"/>
      <c r="U12" s="622"/>
      <c r="V12" s="622"/>
      <c r="W12" s="622"/>
      <c r="X12" s="622"/>
      <c r="Y12" s="623"/>
      <c r="Z12" s="659">
        <v>0</v>
      </c>
      <c r="AA12" s="659"/>
      <c r="AB12" s="659"/>
      <c r="AC12" s="659"/>
      <c r="AD12" s="660">
        <v>6013</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552135</v>
      </c>
      <c r="BH12" s="622"/>
      <c r="BI12" s="622"/>
      <c r="BJ12" s="622"/>
      <c r="BK12" s="622"/>
      <c r="BL12" s="622"/>
      <c r="BM12" s="622"/>
      <c r="BN12" s="623"/>
      <c r="BO12" s="659">
        <v>45.6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214722</v>
      </c>
      <c r="CS12" s="622"/>
      <c r="CT12" s="622"/>
      <c r="CU12" s="622"/>
      <c r="CV12" s="622"/>
      <c r="CW12" s="622"/>
      <c r="CX12" s="622"/>
      <c r="CY12" s="623"/>
      <c r="CZ12" s="659">
        <v>1.6</v>
      </c>
      <c r="DA12" s="659"/>
      <c r="DB12" s="659"/>
      <c r="DC12" s="659"/>
      <c r="DD12" s="627">
        <v>49755</v>
      </c>
      <c r="DE12" s="622"/>
      <c r="DF12" s="622"/>
      <c r="DG12" s="622"/>
      <c r="DH12" s="622"/>
      <c r="DI12" s="622"/>
      <c r="DJ12" s="622"/>
      <c r="DK12" s="622"/>
      <c r="DL12" s="622"/>
      <c r="DM12" s="622"/>
      <c r="DN12" s="622"/>
      <c r="DO12" s="622"/>
      <c r="DP12" s="623"/>
      <c r="DQ12" s="627">
        <v>143664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549657</v>
      </c>
      <c r="BH13" s="622"/>
      <c r="BI13" s="622"/>
      <c r="BJ13" s="622"/>
      <c r="BK13" s="622"/>
      <c r="BL13" s="622"/>
      <c r="BM13" s="622"/>
      <c r="BN13" s="623"/>
      <c r="BO13" s="659">
        <v>45.4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1079483</v>
      </c>
      <c r="CS13" s="622"/>
      <c r="CT13" s="622"/>
      <c r="CU13" s="622"/>
      <c r="CV13" s="622"/>
      <c r="CW13" s="622"/>
      <c r="CX13" s="622"/>
      <c r="CY13" s="623"/>
      <c r="CZ13" s="659">
        <v>8.1</v>
      </c>
      <c r="DA13" s="659"/>
      <c r="DB13" s="659"/>
      <c r="DC13" s="659"/>
      <c r="DD13" s="627">
        <v>524322</v>
      </c>
      <c r="DE13" s="622"/>
      <c r="DF13" s="622"/>
      <c r="DG13" s="622"/>
      <c r="DH13" s="622"/>
      <c r="DI13" s="622"/>
      <c r="DJ13" s="622"/>
      <c r="DK13" s="622"/>
      <c r="DL13" s="622"/>
      <c r="DM13" s="622"/>
      <c r="DN13" s="622"/>
      <c r="DO13" s="622"/>
      <c r="DP13" s="623"/>
      <c r="DQ13" s="627">
        <v>586615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73780</v>
      </c>
      <c r="BH14" s="622"/>
      <c r="BI14" s="622"/>
      <c r="BJ14" s="622"/>
      <c r="BK14" s="622"/>
      <c r="BL14" s="622"/>
      <c r="BM14" s="622"/>
      <c r="BN14" s="623"/>
      <c r="BO14" s="659">
        <v>6.1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448667</v>
      </c>
      <c r="CS14" s="622"/>
      <c r="CT14" s="622"/>
      <c r="CU14" s="622"/>
      <c r="CV14" s="622"/>
      <c r="CW14" s="622"/>
      <c r="CX14" s="622"/>
      <c r="CY14" s="623"/>
      <c r="CZ14" s="659">
        <v>3.4</v>
      </c>
      <c r="DA14" s="659"/>
      <c r="DB14" s="659"/>
      <c r="DC14" s="659"/>
      <c r="DD14" s="627">
        <v>24888</v>
      </c>
      <c r="DE14" s="622"/>
      <c r="DF14" s="622"/>
      <c r="DG14" s="622"/>
      <c r="DH14" s="622"/>
      <c r="DI14" s="622"/>
      <c r="DJ14" s="622"/>
      <c r="DK14" s="622"/>
      <c r="DL14" s="622"/>
      <c r="DM14" s="622"/>
      <c r="DN14" s="622"/>
      <c r="DO14" s="622"/>
      <c r="DP14" s="623"/>
      <c r="DQ14" s="627">
        <v>382873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14213</v>
      </c>
      <c r="S15" s="622"/>
      <c r="T15" s="622"/>
      <c r="U15" s="622"/>
      <c r="V15" s="622"/>
      <c r="W15" s="622"/>
      <c r="X15" s="622"/>
      <c r="Y15" s="623"/>
      <c r="Z15" s="659">
        <v>0.1</v>
      </c>
      <c r="AA15" s="659"/>
      <c r="AB15" s="659"/>
      <c r="AC15" s="659"/>
      <c r="AD15" s="660">
        <v>14213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93839</v>
      </c>
      <c r="BH15" s="622"/>
      <c r="BI15" s="622"/>
      <c r="BJ15" s="622"/>
      <c r="BK15" s="622"/>
      <c r="BL15" s="622"/>
      <c r="BM15" s="622"/>
      <c r="BN15" s="623"/>
      <c r="BO15" s="659">
        <v>7.8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1120908</v>
      </c>
      <c r="CS15" s="622"/>
      <c r="CT15" s="622"/>
      <c r="CU15" s="622"/>
      <c r="CV15" s="622"/>
      <c r="CW15" s="622"/>
      <c r="CX15" s="622"/>
      <c r="CY15" s="623"/>
      <c r="CZ15" s="659">
        <v>8.4</v>
      </c>
      <c r="DA15" s="659"/>
      <c r="DB15" s="659"/>
      <c r="DC15" s="659"/>
      <c r="DD15" s="627">
        <v>376700</v>
      </c>
      <c r="DE15" s="622"/>
      <c r="DF15" s="622"/>
      <c r="DG15" s="622"/>
      <c r="DH15" s="622"/>
      <c r="DI15" s="622"/>
      <c r="DJ15" s="622"/>
      <c r="DK15" s="622"/>
      <c r="DL15" s="622"/>
      <c r="DM15" s="622"/>
      <c r="DN15" s="622"/>
      <c r="DO15" s="622"/>
      <c r="DP15" s="623"/>
      <c r="DQ15" s="627">
        <v>689330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25648</v>
      </c>
      <c r="S16" s="622"/>
      <c r="T16" s="622"/>
      <c r="U16" s="622"/>
      <c r="V16" s="622"/>
      <c r="W16" s="622"/>
      <c r="X16" s="622"/>
      <c r="Y16" s="623"/>
      <c r="Z16" s="659">
        <v>0.2</v>
      </c>
      <c r="AA16" s="659"/>
      <c r="AB16" s="659"/>
      <c r="AC16" s="659"/>
      <c r="AD16" s="660">
        <v>25648</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495104</v>
      </c>
      <c r="CS16" s="622"/>
      <c r="CT16" s="622"/>
      <c r="CU16" s="622"/>
      <c r="CV16" s="622"/>
      <c r="CW16" s="622"/>
      <c r="CX16" s="622"/>
      <c r="CY16" s="623"/>
      <c r="CZ16" s="659">
        <v>3.7</v>
      </c>
      <c r="DA16" s="659"/>
      <c r="DB16" s="659"/>
      <c r="DC16" s="659"/>
      <c r="DD16" s="627" t="s">
        <v>122</v>
      </c>
      <c r="DE16" s="622"/>
      <c r="DF16" s="622"/>
      <c r="DG16" s="622"/>
      <c r="DH16" s="622"/>
      <c r="DI16" s="622"/>
      <c r="DJ16" s="622"/>
      <c r="DK16" s="622"/>
      <c r="DL16" s="622"/>
      <c r="DM16" s="622"/>
      <c r="DN16" s="622"/>
      <c r="DO16" s="622"/>
      <c r="DP16" s="623"/>
      <c r="DQ16" s="627">
        <v>28986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67749</v>
      </c>
      <c r="S17" s="622"/>
      <c r="T17" s="622"/>
      <c r="U17" s="622"/>
      <c r="V17" s="622"/>
      <c r="W17" s="622"/>
      <c r="X17" s="622"/>
      <c r="Y17" s="623"/>
      <c r="Z17" s="659">
        <v>0.5</v>
      </c>
      <c r="AA17" s="659"/>
      <c r="AB17" s="659"/>
      <c r="AC17" s="659"/>
      <c r="AD17" s="660">
        <v>67749</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1144212</v>
      </c>
      <c r="CS17" s="622"/>
      <c r="CT17" s="622"/>
      <c r="CU17" s="622"/>
      <c r="CV17" s="622"/>
      <c r="CW17" s="622"/>
      <c r="CX17" s="622"/>
      <c r="CY17" s="623"/>
      <c r="CZ17" s="659">
        <v>8.6</v>
      </c>
      <c r="DA17" s="659"/>
      <c r="DB17" s="659"/>
      <c r="DC17" s="659"/>
      <c r="DD17" s="627" t="s">
        <v>122</v>
      </c>
      <c r="DE17" s="622"/>
      <c r="DF17" s="622"/>
      <c r="DG17" s="622"/>
      <c r="DH17" s="622"/>
      <c r="DI17" s="622"/>
      <c r="DJ17" s="622"/>
      <c r="DK17" s="622"/>
      <c r="DL17" s="622"/>
      <c r="DM17" s="622"/>
      <c r="DN17" s="622"/>
      <c r="DO17" s="622"/>
      <c r="DP17" s="623"/>
      <c r="DQ17" s="627">
        <v>1111568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7745</v>
      </c>
      <c r="S18" s="622"/>
      <c r="T18" s="622"/>
      <c r="U18" s="622"/>
      <c r="V18" s="622"/>
      <c r="W18" s="622"/>
      <c r="X18" s="622"/>
      <c r="Y18" s="623"/>
      <c r="Z18" s="659">
        <v>0.1</v>
      </c>
      <c r="AA18" s="659"/>
      <c r="AB18" s="659"/>
      <c r="AC18" s="659"/>
      <c r="AD18" s="660">
        <v>7745</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53685</v>
      </c>
      <c r="S19" s="622"/>
      <c r="T19" s="622"/>
      <c r="U19" s="622"/>
      <c r="V19" s="622"/>
      <c r="W19" s="622"/>
      <c r="X19" s="622"/>
      <c r="Y19" s="623"/>
      <c r="Z19" s="659">
        <v>0.4</v>
      </c>
      <c r="AA19" s="659"/>
      <c r="AB19" s="659"/>
      <c r="AC19" s="659"/>
      <c r="AD19" s="660">
        <v>53685</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6319</v>
      </c>
      <c r="S20" s="622"/>
      <c r="T20" s="622"/>
      <c r="U20" s="622"/>
      <c r="V20" s="622"/>
      <c r="W20" s="622"/>
      <c r="X20" s="622"/>
      <c r="Y20" s="623"/>
      <c r="Z20" s="659">
        <v>0</v>
      </c>
      <c r="AA20" s="659"/>
      <c r="AB20" s="659"/>
      <c r="AC20" s="659"/>
      <c r="AD20" s="660">
        <v>6319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13355720</v>
      </c>
      <c r="CS20" s="622"/>
      <c r="CT20" s="622"/>
      <c r="CU20" s="622"/>
      <c r="CV20" s="622"/>
      <c r="CW20" s="622"/>
      <c r="CX20" s="622"/>
      <c r="CY20" s="623"/>
      <c r="CZ20" s="659">
        <v>100</v>
      </c>
      <c r="DA20" s="659"/>
      <c r="DB20" s="659"/>
      <c r="DC20" s="659"/>
      <c r="DD20" s="627">
        <v>2540145</v>
      </c>
      <c r="DE20" s="622"/>
      <c r="DF20" s="622"/>
      <c r="DG20" s="622"/>
      <c r="DH20" s="622"/>
      <c r="DI20" s="622"/>
      <c r="DJ20" s="622"/>
      <c r="DK20" s="622"/>
      <c r="DL20" s="622"/>
      <c r="DM20" s="622"/>
      <c r="DN20" s="622"/>
      <c r="DO20" s="622"/>
      <c r="DP20" s="623"/>
      <c r="DQ20" s="627">
        <v>7546017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5156103</v>
      </c>
      <c r="S21" s="622"/>
      <c r="T21" s="622"/>
      <c r="U21" s="622"/>
      <c r="V21" s="622"/>
      <c r="W21" s="622"/>
      <c r="X21" s="622"/>
      <c r="Y21" s="623"/>
      <c r="Z21" s="659">
        <v>35.6</v>
      </c>
      <c r="AA21" s="659"/>
      <c r="AB21" s="659"/>
      <c r="AC21" s="659"/>
      <c r="AD21" s="660">
        <v>4764436</v>
      </c>
      <c r="AE21" s="660"/>
      <c r="AF21" s="660"/>
      <c r="AG21" s="660"/>
      <c r="AH21" s="660"/>
      <c r="AI21" s="660"/>
      <c r="AJ21" s="660"/>
      <c r="AK21" s="660"/>
      <c r="AL21" s="624">
        <v>71.5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4764436</v>
      </c>
      <c r="S22" s="622"/>
      <c r="T22" s="622"/>
      <c r="U22" s="622"/>
      <c r="V22" s="622"/>
      <c r="W22" s="622"/>
      <c r="X22" s="622"/>
      <c r="Y22" s="623"/>
      <c r="Z22" s="659">
        <v>32.9</v>
      </c>
      <c r="AA22" s="659"/>
      <c r="AB22" s="659"/>
      <c r="AC22" s="659"/>
      <c r="AD22" s="660">
        <v>4764436</v>
      </c>
      <c r="AE22" s="660"/>
      <c r="AF22" s="660"/>
      <c r="AG22" s="660"/>
      <c r="AH22" s="660"/>
      <c r="AI22" s="660"/>
      <c r="AJ22" s="660"/>
      <c r="AK22" s="660"/>
      <c r="AL22" s="624">
        <v>71.5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391667</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5055490</v>
      </c>
      <c r="CS24" s="677"/>
      <c r="CT24" s="677"/>
      <c r="CU24" s="677"/>
      <c r="CV24" s="677"/>
      <c r="CW24" s="677"/>
      <c r="CX24" s="677"/>
      <c r="CY24" s="702"/>
      <c r="CZ24" s="703">
        <v>37.9</v>
      </c>
      <c r="DA24" s="685"/>
      <c r="DB24" s="685"/>
      <c r="DC24" s="705"/>
      <c r="DD24" s="701">
        <v>3178437</v>
      </c>
      <c r="DE24" s="677"/>
      <c r="DF24" s="677"/>
      <c r="DG24" s="677"/>
      <c r="DH24" s="677"/>
      <c r="DI24" s="677"/>
      <c r="DJ24" s="677"/>
      <c r="DK24" s="702"/>
      <c r="DL24" s="701">
        <v>2983990</v>
      </c>
      <c r="DM24" s="677"/>
      <c r="DN24" s="677"/>
      <c r="DO24" s="677"/>
      <c r="DP24" s="677"/>
      <c r="DQ24" s="677"/>
      <c r="DR24" s="677"/>
      <c r="DS24" s="677"/>
      <c r="DT24" s="677"/>
      <c r="DU24" s="677"/>
      <c r="DV24" s="702"/>
      <c r="DW24" s="703">
        <v>44.7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7020734</v>
      </c>
      <c r="S25" s="622"/>
      <c r="T25" s="622"/>
      <c r="U25" s="622"/>
      <c r="V25" s="622"/>
      <c r="W25" s="622"/>
      <c r="X25" s="622"/>
      <c r="Y25" s="623"/>
      <c r="Z25" s="659">
        <v>48.5</v>
      </c>
      <c r="AA25" s="659"/>
      <c r="AB25" s="659"/>
      <c r="AC25" s="659"/>
      <c r="AD25" s="660">
        <v>6629067</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1712192</v>
      </c>
      <c r="CS25" s="634"/>
      <c r="CT25" s="634"/>
      <c r="CU25" s="634"/>
      <c r="CV25" s="634"/>
      <c r="CW25" s="634"/>
      <c r="CX25" s="634"/>
      <c r="CY25" s="635"/>
      <c r="CZ25" s="624">
        <v>12.8</v>
      </c>
      <c r="DA25" s="636"/>
      <c r="DB25" s="636"/>
      <c r="DC25" s="637"/>
      <c r="DD25" s="627">
        <v>1415161</v>
      </c>
      <c r="DE25" s="634"/>
      <c r="DF25" s="634"/>
      <c r="DG25" s="634"/>
      <c r="DH25" s="634"/>
      <c r="DI25" s="634"/>
      <c r="DJ25" s="634"/>
      <c r="DK25" s="635"/>
      <c r="DL25" s="627">
        <v>1401530</v>
      </c>
      <c r="DM25" s="634"/>
      <c r="DN25" s="634"/>
      <c r="DO25" s="634"/>
      <c r="DP25" s="634"/>
      <c r="DQ25" s="634"/>
      <c r="DR25" s="634"/>
      <c r="DS25" s="634"/>
      <c r="DT25" s="634"/>
      <c r="DU25" s="634"/>
      <c r="DV25" s="635"/>
      <c r="DW25" s="624">
        <v>21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1022</v>
      </c>
      <c r="S26" s="622"/>
      <c r="T26" s="622"/>
      <c r="U26" s="622"/>
      <c r="V26" s="622"/>
      <c r="W26" s="622"/>
      <c r="X26" s="622"/>
      <c r="Y26" s="623"/>
      <c r="Z26" s="659">
        <v>0</v>
      </c>
      <c r="AA26" s="659"/>
      <c r="AB26" s="659"/>
      <c r="AC26" s="659"/>
      <c r="AD26" s="660">
        <v>1022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970995</v>
      </c>
      <c r="CS26" s="622"/>
      <c r="CT26" s="622"/>
      <c r="CU26" s="622"/>
      <c r="CV26" s="622"/>
      <c r="CW26" s="622"/>
      <c r="CX26" s="622"/>
      <c r="CY26" s="623"/>
      <c r="CZ26" s="624">
        <v>7.3</v>
      </c>
      <c r="DA26" s="636"/>
      <c r="DB26" s="636"/>
      <c r="DC26" s="637"/>
      <c r="DD26" s="627">
        <v>773519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76340</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1209687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2199086</v>
      </c>
      <c r="CS27" s="634"/>
      <c r="CT27" s="634"/>
      <c r="CU27" s="634"/>
      <c r="CV27" s="634"/>
      <c r="CW27" s="634"/>
      <c r="CX27" s="634"/>
      <c r="CY27" s="635"/>
      <c r="CZ27" s="624">
        <v>16.5</v>
      </c>
      <c r="DA27" s="636"/>
      <c r="DB27" s="636"/>
      <c r="DC27" s="637"/>
      <c r="DD27" s="627">
        <v>651708</v>
      </c>
      <c r="DE27" s="634"/>
      <c r="DF27" s="634"/>
      <c r="DG27" s="634"/>
      <c r="DH27" s="634"/>
      <c r="DI27" s="634"/>
      <c r="DJ27" s="634"/>
      <c r="DK27" s="635"/>
      <c r="DL27" s="627">
        <v>470892</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93244</v>
      </c>
      <c r="S28" s="622"/>
      <c r="T28" s="622"/>
      <c r="U28" s="622"/>
      <c r="V28" s="622"/>
      <c r="W28" s="622"/>
      <c r="X28" s="622"/>
      <c r="Y28" s="623"/>
      <c r="Z28" s="659">
        <v>0.6</v>
      </c>
      <c r="AA28" s="659"/>
      <c r="AB28" s="659"/>
      <c r="AC28" s="659"/>
      <c r="AD28" s="660">
        <v>21577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1144212</v>
      </c>
      <c r="CS28" s="622"/>
      <c r="CT28" s="622"/>
      <c r="CU28" s="622"/>
      <c r="CV28" s="622"/>
      <c r="CW28" s="622"/>
      <c r="CX28" s="622"/>
      <c r="CY28" s="623"/>
      <c r="CZ28" s="624">
        <v>8.6</v>
      </c>
      <c r="DA28" s="636"/>
      <c r="DB28" s="636"/>
      <c r="DC28" s="637"/>
      <c r="DD28" s="627">
        <v>1111568</v>
      </c>
      <c r="DE28" s="622"/>
      <c r="DF28" s="622"/>
      <c r="DG28" s="622"/>
      <c r="DH28" s="622"/>
      <c r="DI28" s="622"/>
      <c r="DJ28" s="622"/>
      <c r="DK28" s="623"/>
      <c r="DL28" s="627">
        <v>1111568</v>
      </c>
      <c r="DM28" s="622"/>
      <c r="DN28" s="622"/>
      <c r="DO28" s="622"/>
      <c r="DP28" s="622"/>
      <c r="DQ28" s="622"/>
      <c r="DR28" s="622"/>
      <c r="DS28" s="622"/>
      <c r="DT28" s="622"/>
      <c r="DU28" s="622"/>
      <c r="DV28" s="623"/>
      <c r="DW28" s="624">
        <v>16.600000000000001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8174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1144212</v>
      </c>
      <c r="CS29" s="634"/>
      <c r="CT29" s="634"/>
      <c r="CU29" s="634"/>
      <c r="CV29" s="634"/>
      <c r="CW29" s="634"/>
      <c r="CX29" s="634"/>
      <c r="CY29" s="635"/>
      <c r="CZ29" s="624">
        <v>8.6</v>
      </c>
      <c r="DA29" s="636"/>
      <c r="DB29" s="636"/>
      <c r="DC29" s="637"/>
      <c r="DD29" s="627">
        <v>1111568</v>
      </c>
      <c r="DE29" s="634"/>
      <c r="DF29" s="634"/>
      <c r="DG29" s="634"/>
      <c r="DH29" s="634"/>
      <c r="DI29" s="634"/>
      <c r="DJ29" s="634"/>
      <c r="DK29" s="635"/>
      <c r="DL29" s="627">
        <v>1111568</v>
      </c>
      <c r="DM29" s="634"/>
      <c r="DN29" s="634"/>
      <c r="DO29" s="634"/>
      <c r="DP29" s="634"/>
      <c r="DQ29" s="634"/>
      <c r="DR29" s="634"/>
      <c r="DS29" s="634"/>
      <c r="DT29" s="634"/>
      <c r="DU29" s="634"/>
      <c r="DV29" s="635"/>
      <c r="DW29" s="624">
        <v>16.600000000000001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2326723</v>
      </c>
      <c r="S30" s="622"/>
      <c r="T30" s="622"/>
      <c r="U30" s="622"/>
      <c r="V30" s="622"/>
      <c r="W30" s="622"/>
      <c r="X30" s="622"/>
      <c r="Y30" s="623"/>
      <c r="Z30" s="659">
        <v>16.100000000000001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1081421</v>
      </c>
      <c r="CS30" s="622"/>
      <c r="CT30" s="622"/>
      <c r="CU30" s="622"/>
      <c r="CV30" s="622"/>
      <c r="CW30" s="622"/>
      <c r="CX30" s="622"/>
      <c r="CY30" s="623"/>
      <c r="CZ30" s="624">
        <v>8.1</v>
      </c>
      <c r="DA30" s="636"/>
      <c r="DB30" s="636"/>
      <c r="DC30" s="637"/>
      <c r="DD30" s="627">
        <v>1049443</v>
      </c>
      <c r="DE30" s="622"/>
      <c r="DF30" s="622"/>
      <c r="DG30" s="622"/>
      <c r="DH30" s="622"/>
      <c r="DI30" s="622"/>
      <c r="DJ30" s="622"/>
      <c r="DK30" s="623"/>
      <c r="DL30" s="627">
        <v>1049443</v>
      </c>
      <c r="DM30" s="622"/>
      <c r="DN30" s="622"/>
      <c r="DO30" s="622"/>
      <c r="DP30" s="622"/>
      <c r="DQ30" s="622"/>
      <c r="DR30" s="622"/>
      <c r="DS30" s="622"/>
      <c r="DT30" s="622"/>
      <c r="DU30" s="622"/>
      <c r="DV30" s="623"/>
      <c r="DW30" s="624">
        <v>15.7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95.8</v>
      </c>
      <c r="BN31" s="684"/>
      <c r="BO31" s="684"/>
      <c r="BP31" s="684"/>
      <c r="BQ31" s="686"/>
      <c r="BR31" s="683">
        <v>99.5</v>
      </c>
      <c r="BS31" s="684"/>
      <c r="BT31" s="684"/>
      <c r="BU31" s="684"/>
      <c r="BV31" s="684"/>
      <c r="BW31" s="684"/>
      <c r="BX31" s="685">
        <v>94.8</v>
      </c>
      <c r="BY31" s="684"/>
      <c r="BZ31" s="684"/>
      <c r="CA31" s="684"/>
      <c r="CB31" s="686"/>
      <c r="CD31" s="642"/>
      <c r="CE31" s="643"/>
      <c r="CF31" s="618" t="s">
        <v>300</v>
      </c>
      <c r="CG31" s="619"/>
      <c r="CH31" s="619"/>
      <c r="CI31" s="619"/>
      <c r="CJ31" s="619"/>
      <c r="CK31" s="619"/>
      <c r="CL31" s="619"/>
      <c r="CM31" s="619"/>
      <c r="CN31" s="619"/>
      <c r="CO31" s="619"/>
      <c r="CP31" s="619"/>
      <c r="CQ31" s="620"/>
      <c r="CR31" s="621">
        <v>62791</v>
      </c>
      <c r="CS31" s="634"/>
      <c r="CT31" s="634"/>
      <c r="CU31" s="634"/>
      <c r="CV31" s="634"/>
      <c r="CW31" s="634"/>
      <c r="CX31" s="634"/>
      <c r="CY31" s="635"/>
      <c r="CZ31" s="624">
        <v>0.5</v>
      </c>
      <c r="DA31" s="636"/>
      <c r="DB31" s="636"/>
      <c r="DC31" s="637"/>
      <c r="DD31" s="627">
        <v>62125</v>
      </c>
      <c r="DE31" s="634"/>
      <c r="DF31" s="634"/>
      <c r="DG31" s="634"/>
      <c r="DH31" s="634"/>
      <c r="DI31" s="634"/>
      <c r="DJ31" s="634"/>
      <c r="DK31" s="635"/>
      <c r="DL31" s="627">
        <v>62125</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1034160</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98.2</v>
      </c>
      <c r="BN32" s="634"/>
      <c r="BO32" s="634"/>
      <c r="BP32" s="634"/>
      <c r="BQ32" s="657"/>
      <c r="BR32" s="692">
        <v>99.3</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133987</v>
      </c>
      <c r="S33" s="622"/>
      <c r="T33" s="622"/>
      <c r="U33" s="622"/>
      <c r="V33" s="622"/>
      <c r="W33" s="622"/>
      <c r="X33" s="622"/>
      <c r="Y33" s="623"/>
      <c r="Z33" s="659">
        <v>0.9</v>
      </c>
      <c r="AA33" s="659"/>
      <c r="AB33" s="659"/>
      <c r="AC33" s="659"/>
      <c r="AD33" s="660">
        <v>6665</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92.8</v>
      </c>
      <c r="BN33" s="606"/>
      <c r="BO33" s="606"/>
      <c r="BP33" s="606"/>
      <c r="BQ33" s="669"/>
      <c r="BR33" s="682">
        <v>99.5</v>
      </c>
      <c r="BS33" s="606"/>
      <c r="BT33" s="606"/>
      <c r="BU33" s="606"/>
      <c r="BV33" s="606"/>
      <c r="BW33" s="606"/>
      <c r="BX33" s="652">
        <v>90.2</v>
      </c>
      <c r="BY33" s="606"/>
      <c r="BZ33" s="606"/>
      <c r="CA33" s="606"/>
      <c r="CB33" s="669"/>
      <c r="CD33" s="618" t="s">
        <v>307</v>
      </c>
      <c r="CE33" s="619"/>
      <c r="CF33" s="619"/>
      <c r="CG33" s="619"/>
      <c r="CH33" s="619"/>
      <c r="CI33" s="619"/>
      <c r="CJ33" s="619"/>
      <c r="CK33" s="619"/>
      <c r="CL33" s="619"/>
      <c r="CM33" s="619"/>
      <c r="CN33" s="619"/>
      <c r="CO33" s="619"/>
      <c r="CP33" s="619"/>
      <c r="CQ33" s="620"/>
      <c r="CR33" s="621">
        <v>5264981</v>
      </c>
      <c r="CS33" s="634"/>
      <c r="CT33" s="634"/>
      <c r="CU33" s="634"/>
      <c r="CV33" s="634"/>
      <c r="CW33" s="634"/>
      <c r="CX33" s="634"/>
      <c r="CY33" s="635"/>
      <c r="CZ33" s="624">
        <v>39.4</v>
      </c>
      <c r="DA33" s="636"/>
      <c r="DB33" s="636"/>
      <c r="DC33" s="637"/>
      <c r="DD33" s="627">
        <v>4059571</v>
      </c>
      <c r="DE33" s="634"/>
      <c r="DF33" s="634"/>
      <c r="DG33" s="634"/>
      <c r="DH33" s="634"/>
      <c r="DI33" s="634"/>
      <c r="DJ33" s="634"/>
      <c r="DK33" s="635"/>
      <c r="DL33" s="627">
        <v>3054930</v>
      </c>
      <c r="DM33" s="634"/>
      <c r="DN33" s="634"/>
      <c r="DO33" s="634"/>
      <c r="DP33" s="634"/>
      <c r="DQ33" s="634"/>
      <c r="DR33" s="634"/>
      <c r="DS33" s="634"/>
      <c r="DT33" s="634"/>
      <c r="DU33" s="634"/>
      <c r="DV33" s="635"/>
      <c r="DW33" s="624">
        <v>45.7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123089</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1504386</v>
      </c>
      <c r="CS34" s="622"/>
      <c r="CT34" s="622"/>
      <c r="CU34" s="622"/>
      <c r="CV34" s="622"/>
      <c r="CW34" s="622"/>
      <c r="CX34" s="622"/>
      <c r="CY34" s="623"/>
      <c r="CZ34" s="624">
        <v>11.3</v>
      </c>
      <c r="DA34" s="636"/>
      <c r="DB34" s="636"/>
      <c r="DC34" s="637"/>
      <c r="DD34" s="627">
        <v>1122035</v>
      </c>
      <c r="DE34" s="622"/>
      <c r="DF34" s="622"/>
      <c r="DG34" s="622"/>
      <c r="DH34" s="622"/>
      <c r="DI34" s="622"/>
      <c r="DJ34" s="622"/>
      <c r="DK34" s="623"/>
      <c r="DL34" s="627">
        <v>1020970</v>
      </c>
      <c r="DM34" s="622"/>
      <c r="DN34" s="622"/>
      <c r="DO34" s="622"/>
      <c r="DP34" s="622"/>
      <c r="DQ34" s="622"/>
      <c r="DR34" s="622"/>
      <c r="DS34" s="622"/>
      <c r="DT34" s="622"/>
      <c r="DU34" s="622"/>
      <c r="DV34" s="623"/>
      <c r="DW34" s="624">
        <v>15.3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659248</v>
      </c>
      <c r="S35" s="622"/>
      <c r="T35" s="622"/>
      <c r="U35" s="622"/>
      <c r="V35" s="622"/>
      <c r="W35" s="622"/>
      <c r="X35" s="622"/>
      <c r="Y35" s="623"/>
      <c r="Z35" s="659">
        <v>4.5999999999999996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119949</v>
      </c>
      <c r="CS35" s="634"/>
      <c r="CT35" s="634"/>
      <c r="CU35" s="634"/>
      <c r="CV35" s="634"/>
      <c r="CW35" s="634"/>
      <c r="CX35" s="634"/>
      <c r="CY35" s="635"/>
      <c r="CZ35" s="624">
        <v>0.9</v>
      </c>
      <c r="DA35" s="636"/>
      <c r="DB35" s="636"/>
      <c r="DC35" s="637"/>
      <c r="DD35" s="627">
        <v>109109</v>
      </c>
      <c r="DE35" s="634"/>
      <c r="DF35" s="634"/>
      <c r="DG35" s="634"/>
      <c r="DH35" s="634"/>
      <c r="DI35" s="634"/>
      <c r="DJ35" s="634"/>
      <c r="DK35" s="635"/>
      <c r="DL35" s="627">
        <v>109109</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1228581</v>
      </c>
      <c r="S36" s="622"/>
      <c r="T36" s="622"/>
      <c r="U36" s="622"/>
      <c r="V36" s="622"/>
      <c r="W36" s="622"/>
      <c r="X36" s="622"/>
      <c r="Y36" s="623"/>
      <c r="Z36" s="659">
        <v>8.5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1450779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7228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1997537</v>
      </c>
      <c r="CS36" s="622"/>
      <c r="CT36" s="622"/>
      <c r="CU36" s="622"/>
      <c r="CV36" s="622"/>
      <c r="CW36" s="622"/>
      <c r="CX36" s="622"/>
      <c r="CY36" s="623"/>
      <c r="CZ36" s="624">
        <v>15</v>
      </c>
      <c r="DA36" s="636"/>
      <c r="DB36" s="636"/>
      <c r="DC36" s="637"/>
      <c r="DD36" s="627">
        <v>1495555</v>
      </c>
      <c r="DE36" s="622"/>
      <c r="DF36" s="622"/>
      <c r="DG36" s="622"/>
      <c r="DH36" s="622"/>
      <c r="DI36" s="622"/>
      <c r="DJ36" s="622"/>
      <c r="DK36" s="623"/>
      <c r="DL36" s="627">
        <v>1307660</v>
      </c>
      <c r="DM36" s="622"/>
      <c r="DN36" s="622"/>
      <c r="DO36" s="622"/>
      <c r="DP36" s="622"/>
      <c r="DQ36" s="622"/>
      <c r="DR36" s="622"/>
      <c r="DS36" s="622"/>
      <c r="DT36" s="622"/>
      <c r="DU36" s="622"/>
      <c r="DV36" s="623"/>
      <c r="DW36" s="624">
        <v>19.600000000000001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99564</v>
      </c>
      <c r="S37" s="622"/>
      <c r="T37" s="622"/>
      <c r="U37" s="622"/>
      <c r="V37" s="622"/>
      <c r="W37" s="622"/>
      <c r="X37" s="622"/>
      <c r="Y37" s="623"/>
      <c r="Z37" s="659">
        <v>0.7</v>
      </c>
      <c r="AA37" s="659"/>
      <c r="AB37" s="659"/>
      <c r="AC37" s="659"/>
      <c r="AD37" s="660">
        <v>6855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383708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-4185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524532</v>
      </c>
      <c r="CS37" s="634"/>
      <c r="CT37" s="634"/>
      <c r="CU37" s="634"/>
      <c r="CV37" s="634"/>
      <c r="CW37" s="634"/>
      <c r="CX37" s="634"/>
      <c r="CY37" s="635"/>
      <c r="CZ37" s="624">
        <v>3.9</v>
      </c>
      <c r="DA37" s="636"/>
      <c r="DB37" s="636"/>
      <c r="DC37" s="637"/>
      <c r="DD37" s="627">
        <v>521692</v>
      </c>
      <c r="DE37" s="634"/>
      <c r="DF37" s="634"/>
      <c r="DG37" s="634"/>
      <c r="DH37" s="634"/>
      <c r="DI37" s="634"/>
      <c r="DJ37" s="634"/>
      <c r="DK37" s="635"/>
      <c r="DL37" s="627">
        <v>521692</v>
      </c>
      <c r="DM37" s="634"/>
      <c r="DN37" s="634"/>
      <c r="DO37" s="634"/>
      <c r="DP37" s="634"/>
      <c r="DQ37" s="634"/>
      <c r="DR37" s="634"/>
      <c r="DS37" s="634"/>
      <c r="DT37" s="634"/>
      <c r="DU37" s="634"/>
      <c r="DV37" s="635"/>
      <c r="DW37" s="624">
        <v>7.8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1658400</v>
      </c>
      <c r="S38" s="622"/>
      <c r="T38" s="622"/>
      <c r="U38" s="622"/>
      <c r="V38" s="622"/>
      <c r="W38" s="622"/>
      <c r="X38" s="622"/>
      <c r="Y38" s="623"/>
      <c r="Z38" s="659">
        <v>11.5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209031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1948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799685</v>
      </c>
      <c r="CS38" s="622"/>
      <c r="CT38" s="622"/>
      <c r="CU38" s="622"/>
      <c r="CV38" s="622"/>
      <c r="CW38" s="622"/>
      <c r="CX38" s="622"/>
      <c r="CY38" s="623"/>
      <c r="CZ38" s="624">
        <v>6</v>
      </c>
      <c r="DA38" s="636"/>
      <c r="DB38" s="636"/>
      <c r="DC38" s="637"/>
      <c r="DD38" s="627">
        <v>651837</v>
      </c>
      <c r="DE38" s="622"/>
      <c r="DF38" s="622"/>
      <c r="DG38" s="622"/>
      <c r="DH38" s="622"/>
      <c r="DI38" s="622"/>
      <c r="DJ38" s="622"/>
      <c r="DK38" s="623"/>
      <c r="DL38" s="627">
        <v>617191</v>
      </c>
      <c r="DM38" s="622"/>
      <c r="DN38" s="622"/>
      <c r="DO38" s="622"/>
      <c r="DP38" s="622"/>
      <c r="DQ38" s="622"/>
      <c r="DR38" s="622"/>
      <c r="DS38" s="622"/>
      <c r="DT38" s="622"/>
      <c r="DU38" s="622"/>
      <c r="DV38" s="623"/>
      <c r="DW38" s="624">
        <v>9.1999999999999993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58355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3157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724810</v>
      </c>
      <c r="CS39" s="634"/>
      <c r="CT39" s="634"/>
      <c r="CU39" s="634"/>
      <c r="CV39" s="634"/>
      <c r="CW39" s="634"/>
      <c r="CX39" s="634"/>
      <c r="CY39" s="635"/>
      <c r="CZ39" s="624">
        <v>5.4</v>
      </c>
      <c r="DA39" s="636"/>
      <c r="DB39" s="636"/>
      <c r="DC39" s="637"/>
      <c r="DD39" s="627">
        <v>562421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12800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118614</v>
      </c>
      <c r="CS40" s="622"/>
      <c r="CT40" s="622"/>
      <c r="CU40" s="622"/>
      <c r="CV40" s="622"/>
      <c r="CW40" s="622"/>
      <c r="CX40" s="622"/>
      <c r="CY40" s="623"/>
      <c r="CZ40" s="624">
        <v>0.9</v>
      </c>
      <c r="DA40" s="636"/>
      <c r="DB40" s="636"/>
      <c r="DC40" s="637"/>
      <c r="DD40" s="627">
        <v>118614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14463266</v>
      </c>
      <c r="S41" s="646"/>
      <c r="T41" s="646"/>
      <c r="U41" s="646"/>
      <c r="V41" s="646"/>
      <c r="W41" s="646"/>
      <c r="X41" s="646"/>
      <c r="Y41" s="649"/>
      <c r="Z41" s="650">
        <v>100</v>
      </c>
      <c r="AA41" s="650"/>
      <c r="AB41" s="650"/>
      <c r="AC41" s="650"/>
      <c r="AD41" s="651">
        <v>6665186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137065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662620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3035249</v>
      </c>
      <c r="CS42" s="634"/>
      <c r="CT42" s="634"/>
      <c r="CU42" s="634"/>
      <c r="CV42" s="634"/>
      <c r="CW42" s="634"/>
      <c r="CX42" s="634"/>
      <c r="CY42" s="635"/>
      <c r="CZ42" s="624">
        <v>22.7</v>
      </c>
      <c r="DA42" s="636"/>
      <c r="DB42" s="636"/>
      <c r="DC42" s="637"/>
      <c r="DD42" s="627">
        <v>308009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15921</v>
      </c>
      <c r="CS43" s="634"/>
      <c r="CT43" s="634"/>
      <c r="CU43" s="634"/>
      <c r="CV43" s="634"/>
      <c r="CW43" s="634"/>
      <c r="CX43" s="634"/>
      <c r="CY43" s="635"/>
      <c r="CZ43" s="624">
        <v>0.1</v>
      </c>
      <c r="DA43" s="636"/>
      <c r="DB43" s="636"/>
      <c r="DC43" s="637"/>
      <c r="DD43" s="627">
        <v>15921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2540145</v>
      </c>
      <c r="CS44" s="622"/>
      <c r="CT44" s="622"/>
      <c r="CU44" s="622"/>
      <c r="CV44" s="622"/>
      <c r="CW44" s="622"/>
      <c r="CX44" s="622"/>
      <c r="CY44" s="623"/>
      <c r="CZ44" s="624">
        <v>19</v>
      </c>
      <c r="DA44" s="625"/>
      <c r="DB44" s="625"/>
      <c r="DC44" s="626"/>
      <c r="DD44" s="627">
        <v>279023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924797</v>
      </c>
      <c r="CS45" s="634"/>
      <c r="CT45" s="634"/>
      <c r="CU45" s="634"/>
      <c r="CV45" s="634"/>
      <c r="CW45" s="634"/>
      <c r="CX45" s="634"/>
      <c r="CY45" s="635"/>
      <c r="CZ45" s="624">
        <v>6.9</v>
      </c>
      <c r="DA45" s="636"/>
      <c r="DB45" s="636"/>
      <c r="DC45" s="637"/>
      <c r="DD45" s="627">
        <v>25985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1614523</v>
      </c>
      <c r="CS46" s="622"/>
      <c r="CT46" s="622"/>
      <c r="CU46" s="622"/>
      <c r="CV46" s="622"/>
      <c r="CW46" s="622"/>
      <c r="CX46" s="622"/>
      <c r="CY46" s="623"/>
      <c r="CZ46" s="624">
        <v>12.1</v>
      </c>
      <c r="DA46" s="625"/>
      <c r="DB46" s="625"/>
      <c r="DC46" s="626"/>
      <c r="DD46" s="627">
        <v>252213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495104</v>
      </c>
      <c r="CS47" s="634"/>
      <c r="CT47" s="634"/>
      <c r="CU47" s="634"/>
      <c r="CV47" s="634"/>
      <c r="CW47" s="634"/>
      <c r="CX47" s="634"/>
      <c r="CY47" s="635"/>
      <c r="CZ47" s="624">
        <v>3.7</v>
      </c>
      <c r="DA47" s="636"/>
      <c r="DB47" s="636"/>
      <c r="DC47" s="637"/>
      <c r="DD47" s="627">
        <v>28986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13355720</v>
      </c>
      <c r="CS49" s="606"/>
      <c r="CT49" s="606"/>
      <c r="CU49" s="606"/>
      <c r="CV49" s="606"/>
      <c r="CW49" s="606"/>
      <c r="CX49" s="606"/>
      <c r="CY49" s="607"/>
      <c r="CZ49" s="608">
        <v>100</v>
      </c>
      <c r="DA49" s="609"/>
      <c r="DB49" s="609"/>
      <c r="DC49" s="610"/>
      <c r="DD49" s="611">
        <v>7546017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MFInfji8zzGQb2EGprsdbc7CvPK4JVStrVF5+AXClzZyQJyDEbtf4CI6uQajhzl9B8CN6lu8VywgnLltBuWoA==" saltValue="kLdn8676ZeWRLodAEN/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8" zoomScale="70" zoomScaleNormal="70" zoomScaleSheetLayoutView="70" workbookViewId="0">
      <selection activeCell="AU88" sqref="AU88:AY8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14411</v>
      </c>
      <c r="R7" s="1103"/>
      <c r="S7" s="1103"/>
      <c r="T7" s="1103"/>
      <c r="U7" s="1103"/>
      <c r="V7" s="1103">
        <v>13323</v>
      </c>
      <c r="W7" s="1103"/>
      <c r="X7" s="1103"/>
      <c r="Y7" s="1103"/>
      <c r="Z7" s="1103"/>
      <c r="AA7" s="1103">
        <v>1088</v>
      </c>
      <c r="AB7" s="1103"/>
      <c r="AC7" s="1103"/>
      <c r="AD7" s="1103"/>
      <c r="AE7" s="1104"/>
      <c r="AF7" s="1105">
        <v>796</v>
      </c>
      <c r="AG7" s="1106"/>
      <c r="AH7" s="1106"/>
      <c r="AI7" s="1106"/>
      <c r="AJ7" s="1107"/>
      <c r="AK7" s="1108">
        <v>17</v>
      </c>
      <c r="AL7" s="1109"/>
      <c r="AM7" s="1109"/>
      <c r="AN7" s="1109"/>
      <c r="AO7" s="1109"/>
      <c r="AP7" s="1109">
        <v>11959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-8</v>
      </c>
      <c r="CI7" s="1097"/>
      <c r="CJ7" s="1097"/>
      <c r="CK7" s="1097"/>
      <c r="CL7" s="1098"/>
      <c r="CM7" s="1096">
        <v>26</v>
      </c>
      <c r="CN7" s="1097"/>
      <c r="CO7" s="1097"/>
      <c r="CP7" s="1097"/>
      <c r="CQ7" s="1098"/>
      <c r="CR7" s="1096">
        <v>9</v>
      </c>
      <c r="CS7" s="1097"/>
      <c r="CT7" s="1097"/>
      <c r="CU7" s="1097"/>
      <c r="CV7" s="1098"/>
      <c r="CW7" s="1096">
        <v>5</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11</v>
      </c>
      <c r="R8" s="1039"/>
      <c r="S8" s="1039"/>
      <c r="T8" s="1039"/>
      <c r="U8" s="1039"/>
      <c r="V8" s="1039">
        <v>7</v>
      </c>
      <c r="W8" s="1039"/>
      <c r="X8" s="1039"/>
      <c r="Y8" s="1039"/>
      <c r="Z8" s="1039"/>
      <c r="AA8" s="1039">
        <v>4</v>
      </c>
      <c r="AB8" s="1039"/>
      <c r="AC8" s="1039"/>
      <c r="AD8" s="1039"/>
      <c r="AE8" s="1040"/>
      <c r="AF8" s="1035">
        <v>4</v>
      </c>
      <c r="AG8" s="1036"/>
      <c r="AH8" s="1036"/>
      <c r="AI8" s="1036"/>
      <c r="AJ8" s="1037"/>
      <c r="AK8" s="1080">
        <v>1</v>
      </c>
      <c r="AL8" s="1081"/>
      <c r="AM8" s="1081"/>
      <c r="AN8" s="1081"/>
      <c r="AO8" s="1081"/>
      <c r="AP8" s="1081" t="s">
        <v>554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-98</v>
      </c>
      <c r="CI8" s="990"/>
      <c r="CJ8" s="990"/>
      <c r="CK8" s="990"/>
      <c r="CL8" s="991"/>
      <c r="CM8" s="989">
        <v>110</v>
      </c>
      <c r="CN8" s="990"/>
      <c r="CO8" s="990"/>
      <c r="CP8" s="990"/>
      <c r="CQ8" s="991"/>
      <c r="CR8" s="989">
        <v>15</v>
      </c>
      <c r="CS8" s="990"/>
      <c r="CT8" s="990"/>
      <c r="CU8" s="990"/>
      <c r="CV8" s="991"/>
      <c r="CW8" s="989">
        <v>39</v>
      </c>
      <c r="CX8" s="990"/>
      <c r="CY8" s="990"/>
      <c r="CZ8" s="990"/>
      <c r="DA8" s="991"/>
      <c r="DB8" s="989" t="s">
        <v>555</v>
      </c>
      <c r="DC8" s="990"/>
      <c r="DD8" s="990"/>
      <c r="DE8" s="990"/>
      <c r="DF8" s="991"/>
      <c r="DG8" s="989" t="s">
        <v>555</v>
      </c>
      <c r="DH8" s="990"/>
      <c r="DI8" s="990"/>
      <c r="DJ8" s="990"/>
      <c r="DK8" s="991"/>
      <c r="DL8" s="989" t="s">
        <v>555</v>
      </c>
      <c r="DM8" s="990"/>
      <c r="DN8" s="990"/>
      <c r="DO8" s="990"/>
      <c r="DP8" s="991"/>
      <c r="DQ8" s="989" t="s">
        <v>555</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53</v>
      </c>
      <c r="R9" s="1039"/>
      <c r="S9" s="1039"/>
      <c r="T9" s="1039"/>
      <c r="U9" s="1039"/>
      <c r="V9" s="1039">
        <v>36</v>
      </c>
      <c r="W9" s="1039"/>
      <c r="X9" s="1039"/>
      <c r="Y9" s="1039"/>
      <c r="Z9" s="1039"/>
      <c r="AA9" s="1039">
        <v>17</v>
      </c>
      <c r="AB9" s="1039"/>
      <c r="AC9" s="1039"/>
      <c r="AD9" s="1039"/>
      <c r="AE9" s="1040"/>
      <c r="AF9" s="1035">
        <v>17</v>
      </c>
      <c r="AG9" s="1036"/>
      <c r="AH9" s="1036"/>
      <c r="AI9" s="1036"/>
      <c r="AJ9" s="1037"/>
      <c r="AK9" s="1080">
        <v>7</v>
      </c>
      <c r="AL9" s="1081"/>
      <c r="AM9" s="1081"/>
      <c r="AN9" s="1081"/>
      <c r="AO9" s="1081"/>
      <c r="AP9" s="1081" t="s">
        <v>554</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14475</v>
      </c>
      <c r="R23" s="1061"/>
      <c r="S23" s="1061"/>
      <c r="T23" s="1061"/>
      <c r="U23" s="1061"/>
      <c r="V23" s="1061">
        <v>13366</v>
      </c>
      <c r="W23" s="1061"/>
      <c r="X23" s="1061"/>
      <c r="Y23" s="1061"/>
      <c r="Z23" s="1061"/>
      <c r="AA23" s="1061">
        <v>1109</v>
      </c>
      <c r="AB23" s="1061"/>
      <c r="AC23" s="1061"/>
      <c r="AD23" s="1061"/>
      <c r="AE23" s="1068"/>
      <c r="AF23" s="1069">
        <v>817</v>
      </c>
      <c r="AG23" s="1061"/>
      <c r="AH23" s="1061"/>
      <c r="AI23" s="1061"/>
      <c r="AJ23" s="1070"/>
      <c r="AK23" s="1071"/>
      <c r="AL23" s="1072"/>
      <c r="AM23" s="1072"/>
      <c r="AN23" s="1072"/>
      <c r="AO23" s="1072"/>
      <c r="AP23" s="1061">
        <v>11959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2055</v>
      </c>
      <c r="R28" s="1051"/>
      <c r="S28" s="1051"/>
      <c r="T28" s="1051"/>
      <c r="U28" s="1051"/>
      <c r="V28" s="1051">
        <v>2048</v>
      </c>
      <c r="W28" s="1051"/>
      <c r="X28" s="1051"/>
      <c r="Y28" s="1051"/>
      <c r="Z28" s="1051"/>
      <c r="AA28" s="1051">
        <v>7</v>
      </c>
      <c r="AB28" s="1051"/>
      <c r="AC28" s="1051"/>
      <c r="AD28" s="1051"/>
      <c r="AE28" s="1052"/>
      <c r="AF28" s="1053">
        <v>7</v>
      </c>
      <c r="AG28" s="1051"/>
      <c r="AH28" s="1051"/>
      <c r="AI28" s="1051"/>
      <c r="AJ28" s="1054"/>
      <c r="AK28" s="1042">
        <v>120</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2170</v>
      </c>
      <c r="R29" s="1039"/>
      <c r="S29" s="1039"/>
      <c r="T29" s="1039"/>
      <c r="U29" s="1039"/>
      <c r="V29" s="1039">
        <v>1999</v>
      </c>
      <c r="W29" s="1039"/>
      <c r="X29" s="1039"/>
      <c r="Y29" s="1039"/>
      <c r="Z29" s="1039"/>
      <c r="AA29" s="1039">
        <v>171</v>
      </c>
      <c r="AB29" s="1039"/>
      <c r="AC29" s="1039"/>
      <c r="AD29" s="1039"/>
      <c r="AE29" s="1040"/>
      <c r="AF29" s="1035">
        <v>171</v>
      </c>
      <c r="AG29" s="1036"/>
      <c r="AH29" s="1036"/>
      <c r="AI29" s="1036"/>
      <c r="AJ29" s="1037"/>
      <c r="AK29" s="980">
        <v>300</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304</v>
      </c>
      <c r="R30" s="1039"/>
      <c r="S30" s="1039"/>
      <c r="T30" s="1039"/>
      <c r="U30" s="1039"/>
      <c r="V30" s="1039">
        <v>275</v>
      </c>
      <c r="W30" s="1039"/>
      <c r="X30" s="1039"/>
      <c r="Y30" s="1039"/>
      <c r="Z30" s="1039"/>
      <c r="AA30" s="1039">
        <v>29</v>
      </c>
      <c r="AB30" s="1039"/>
      <c r="AC30" s="1039"/>
      <c r="AD30" s="1039"/>
      <c r="AE30" s="1040"/>
      <c r="AF30" s="1035">
        <v>29</v>
      </c>
      <c r="AG30" s="1036"/>
      <c r="AH30" s="1036"/>
      <c r="AI30" s="1036"/>
      <c r="AJ30" s="1037"/>
      <c r="AK30" s="980">
        <v>86</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394</v>
      </c>
      <c r="R31" s="1039"/>
      <c r="S31" s="1039"/>
      <c r="T31" s="1039"/>
      <c r="U31" s="1039"/>
      <c r="V31" s="1039">
        <v>377</v>
      </c>
      <c r="W31" s="1039"/>
      <c r="X31" s="1039"/>
      <c r="Y31" s="1039"/>
      <c r="Z31" s="1039"/>
      <c r="AA31" s="1039">
        <v>17</v>
      </c>
      <c r="AB31" s="1039"/>
      <c r="AC31" s="1039"/>
      <c r="AD31" s="1039"/>
      <c r="AE31" s="1040"/>
      <c r="AF31" s="1035">
        <v>713</v>
      </c>
      <c r="AG31" s="1036"/>
      <c r="AH31" s="1036"/>
      <c r="AI31" s="1036"/>
      <c r="AJ31" s="1037"/>
      <c r="AK31" s="980">
        <v>85</v>
      </c>
      <c r="AL31" s="971"/>
      <c r="AM31" s="971"/>
      <c r="AN31" s="971"/>
      <c r="AO31" s="971"/>
      <c r="AP31" s="971">
        <v>2352</v>
      </c>
      <c r="AQ31" s="971"/>
      <c r="AR31" s="971"/>
      <c r="AS31" s="971"/>
      <c r="AT31" s="971"/>
      <c r="AU31" s="971">
        <v>1108</v>
      </c>
      <c r="AV31" s="971"/>
      <c r="AW31" s="971"/>
      <c r="AX31" s="971"/>
      <c r="AY31" s="971"/>
      <c r="AZ31" s="1041" t="s">
        <v>554</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648</v>
      </c>
      <c r="R32" s="1039"/>
      <c r="S32" s="1039"/>
      <c r="T32" s="1039"/>
      <c r="U32" s="1039"/>
      <c r="V32" s="1039">
        <v>557</v>
      </c>
      <c r="W32" s="1039"/>
      <c r="X32" s="1039"/>
      <c r="Y32" s="1039"/>
      <c r="Z32" s="1039"/>
      <c r="AA32" s="1039">
        <v>91</v>
      </c>
      <c r="AB32" s="1039"/>
      <c r="AC32" s="1039"/>
      <c r="AD32" s="1039"/>
      <c r="AE32" s="1040"/>
      <c r="AF32" s="1035">
        <v>103</v>
      </c>
      <c r="AG32" s="1036"/>
      <c r="AH32" s="1036"/>
      <c r="AI32" s="1036"/>
      <c r="AJ32" s="1037"/>
      <c r="AK32" s="980">
        <v>347</v>
      </c>
      <c r="AL32" s="971"/>
      <c r="AM32" s="971"/>
      <c r="AN32" s="971"/>
      <c r="AO32" s="971"/>
      <c r="AP32" s="971">
        <v>3332</v>
      </c>
      <c r="AQ32" s="971"/>
      <c r="AR32" s="971"/>
      <c r="AS32" s="971"/>
      <c r="AT32" s="971"/>
      <c r="AU32" s="971">
        <v>2599</v>
      </c>
      <c r="AV32" s="971"/>
      <c r="AW32" s="971"/>
      <c r="AX32" s="971"/>
      <c r="AY32" s="971"/>
      <c r="AZ32" s="1041" t="s">
        <v>554</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1024</v>
      </c>
      <c r="AG63" s="959"/>
      <c r="AH63" s="959"/>
      <c r="AI63" s="959"/>
      <c r="AJ63" s="1022"/>
      <c r="AK63" s="1023"/>
      <c r="AL63" s="963"/>
      <c r="AM63" s="963"/>
      <c r="AN63" s="963"/>
      <c r="AO63" s="963"/>
      <c r="AP63" s="959">
        <v>5684</v>
      </c>
      <c r="AQ63" s="959"/>
      <c r="AR63" s="959"/>
      <c r="AS63" s="959"/>
      <c r="AT63" s="959"/>
      <c r="AU63" s="959">
        <v>3707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4767</v>
      </c>
      <c r="R68" s="982"/>
      <c r="S68" s="982"/>
      <c r="T68" s="982"/>
      <c r="U68" s="982"/>
      <c r="V68" s="982">
        <v>4863</v>
      </c>
      <c r="W68" s="982"/>
      <c r="X68" s="982"/>
      <c r="Y68" s="982"/>
      <c r="Z68" s="982"/>
      <c r="AA68" s="982">
        <v>-96</v>
      </c>
      <c r="AB68" s="982"/>
      <c r="AC68" s="982"/>
      <c r="AD68" s="982"/>
      <c r="AE68" s="982"/>
      <c r="AF68" s="982">
        <v>3399</v>
      </c>
      <c r="AG68" s="982"/>
      <c r="AH68" s="982"/>
      <c r="AI68" s="982"/>
      <c r="AJ68" s="982"/>
      <c r="AK68" s="982">
        <v>0</v>
      </c>
      <c r="AL68" s="982"/>
      <c r="AM68" s="982"/>
      <c r="AN68" s="982"/>
      <c r="AO68" s="982"/>
      <c r="AP68" s="982">
        <v>1431</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1070</v>
      </c>
      <c r="R69" s="971"/>
      <c r="S69" s="971"/>
      <c r="T69" s="971"/>
      <c r="U69" s="971"/>
      <c r="V69" s="971">
        <v>1044</v>
      </c>
      <c r="W69" s="971"/>
      <c r="X69" s="971"/>
      <c r="Y69" s="971"/>
      <c r="Z69" s="971"/>
      <c r="AA69" s="971">
        <v>26</v>
      </c>
      <c r="AB69" s="971"/>
      <c r="AC69" s="971"/>
      <c r="AD69" s="971"/>
      <c r="AE69" s="971"/>
      <c r="AF69" s="971">
        <v>26</v>
      </c>
      <c r="AG69" s="971"/>
      <c r="AH69" s="971"/>
      <c r="AI69" s="971"/>
      <c r="AJ69" s="971"/>
      <c r="AK69" s="971" t="s">
        <v>561</v>
      </c>
      <c r="AL69" s="971"/>
      <c r="AM69" s="971"/>
      <c r="AN69" s="971"/>
      <c r="AO69" s="971"/>
      <c r="AP69" s="971">
        <v>1151</v>
      </c>
      <c r="AQ69" s="971"/>
      <c r="AR69" s="971"/>
      <c r="AS69" s="971"/>
      <c r="AT69" s="971"/>
      <c r="AU69" s="971">
        <v>511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1799</v>
      </c>
      <c r="R70" s="971"/>
      <c r="S70" s="971"/>
      <c r="T70" s="971"/>
      <c r="U70" s="971"/>
      <c r="V70" s="971">
        <v>1532</v>
      </c>
      <c r="W70" s="971"/>
      <c r="X70" s="971"/>
      <c r="Y70" s="971"/>
      <c r="Z70" s="971"/>
      <c r="AA70" s="971">
        <v>267</v>
      </c>
      <c r="AB70" s="971"/>
      <c r="AC70" s="971"/>
      <c r="AD70" s="971"/>
      <c r="AE70" s="971"/>
      <c r="AF70" s="971">
        <v>267</v>
      </c>
      <c r="AG70" s="971"/>
      <c r="AH70" s="971"/>
      <c r="AI70" s="971"/>
      <c r="AJ70" s="971"/>
      <c r="AK70" s="971">
        <v>0</v>
      </c>
      <c r="AL70" s="971"/>
      <c r="AM70" s="971"/>
      <c r="AN70" s="971"/>
      <c r="AO70" s="971"/>
      <c r="AP70" s="971">
        <v>905</v>
      </c>
      <c r="AQ70" s="971"/>
      <c r="AR70" s="971"/>
      <c r="AS70" s="971"/>
      <c r="AT70" s="971"/>
      <c r="AU70" s="971">
        <v>111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312</v>
      </c>
      <c r="R71" s="971"/>
      <c r="S71" s="971"/>
      <c r="T71" s="971"/>
      <c r="U71" s="971"/>
      <c r="V71" s="971">
        <v>290</v>
      </c>
      <c r="W71" s="971"/>
      <c r="X71" s="971"/>
      <c r="Y71" s="971"/>
      <c r="Z71" s="971"/>
      <c r="AA71" s="971">
        <v>22</v>
      </c>
      <c r="AB71" s="971"/>
      <c r="AC71" s="971"/>
      <c r="AD71" s="971"/>
      <c r="AE71" s="971"/>
      <c r="AF71" s="971">
        <v>2</v>
      </c>
      <c r="AG71" s="971"/>
      <c r="AH71" s="971"/>
      <c r="AI71" s="971"/>
      <c r="AJ71" s="971"/>
      <c r="AK71" s="971" t="s">
        <v>561</v>
      </c>
      <c r="AL71" s="971"/>
      <c r="AM71" s="971"/>
      <c r="AN71" s="971"/>
      <c r="AO71" s="971"/>
      <c r="AP71" s="971" t="s">
        <v>561</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322367</v>
      </c>
      <c r="R72" s="971"/>
      <c r="S72" s="971"/>
      <c r="T72" s="971"/>
      <c r="U72" s="971"/>
      <c r="V72" s="971">
        <v>314740</v>
      </c>
      <c r="W72" s="971"/>
      <c r="X72" s="971"/>
      <c r="Y72" s="971"/>
      <c r="Z72" s="971"/>
      <c r="AA72" s="971">
        <v>7627</v>
      </c>
      <c r="AB72" s="971"/>
      <c r="AC72" s="971"/>
      <c r="AD72" s="971"/>
      <c r="AE72" s="971"/>
      <c r="AF72" s="971">
        <v>5417</v>
      </c>
      <c r="AG72" s="971"/>
      <c r="AH72" s="971"/>
      <c r="AI72" s="971"/>
      <c r="AJ72" s="971"/>
      <c r="AK72" s="971" t="s">
        <v>561</v>
      </c>
      <c r="AL72" s="971"/>
      <c r="AM72" s="971"/>
      <c r="AN72" s="971"/>
      <c r="AO72" s="971"/>
      <c r="AP72" s="971" t="s">
        <v>561</v>
      </c>
      <c r="AQ72" s="971"/>
      <c r="AR72" s="971"/>
      <c r="AS72" s="971"/>
      <c r="AT72" s="971"/>
      <c r="AU72" s="971" t="s">
        <v>554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9111</v>
      </c>
      <c r="AG88" s="959"/>
      <c r="AH88" s="959"/>
      <c r="AI88" s="959"/>
      <c r="AJ88" s="959"/>
      <c r="AK88" s="963"/>
      <c r="AL88" s="963"/>
      <c r="AM88" s="963"/>
      <c r="AN88" s="963"/>
      <c r="AO88" s="963"/>
      <c r="AP88" s="959">
        <v>3487</v>
      </c>
      <c r="AQ88" s="959"/>
      <c r="AR88" s="959"/>
      <c r="AS88" s="959"/>
      <c r="AT88" s="959"/>
      <c r="AU88" s="959">
        <v>622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24</v>
      </c>
      <c r="CS102" s="953"/>
      <c r="CT102" s="953"/>
      <c r="CU102" s="953"/>
      <c r="CV102" s="954"/>
      <c r="CW102" s="952">
        <v>44</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1189051</v>
      </c>
      <c r="AB110" s="889"/>
      <c r="AC110" s="889"/>
      <c r="AD110" s="889"/>
      <c r="AE110" s="890"/>
      <c r="AF110" s="891">
        <v>1168340</v>
      </c>
      <c r="AG110" s="889"/>
      <c r="AH110" s="889"/>
      <c r="AI110" s="889"/>
      <c r="AJ110" s="890"/>
      <c r="AK110" s="891">
        <v>1144212</v>
      </c>
      <c r="AL110" s="889"/>
      <c r="AM110" s="889"/>
      <c r="AN110" s="889"/>
      <c r="AO110" s="890"/>
      <c r="AP110" s="892">
        <v>20.8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11044445</v>
      </c>
      <c r="BR110" s="842"/>
      <c r="BS110" s="842"/>
      <c r="BT110" s="842"/>
      <c r="BU110" s="842"/>
      <c r="BV110" s="842">
        <v>11382171</v>
      </c>
      <c r="BW110" s="842"/>
      <c r="BX110" s="842"/>
      <c r="BY110" s="842"/>
      <c r="BZ110" s="842"/>
      <c r="CA110" s="842">
        <v>11959150</v>
      </c>
      <c r="CB110" s="842"/>
      <c r="CC110" s="842"/>
      <c r="CD110" s="842"/>
      <c r="CE110" s="842"/>
      <c r="CF110" s="866">
        <v>217.3</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54233</v>
      </c>
      <c r="BR111" s="817"/>
      <c r="BS111" s="817"/>
      <c r="BT111" s="817"/>
      <c r="BU111" s="817"/>
      <c r="BV111" s="817">
        <v>49136</v>
      </c>
      <c r="BW111" s="817"/>
      <c r="BX111" s="817"/>
      <c r="BY111" s="817"/>
      <c r="BZ111" s="817"/>
      <c r="CA111" s="817">
        <v>44042</v>
      </c>
      <c r="CB111" s="817"/>
      <c r="CC111" s="817"/>
      <c r="CD111" s="817"/>
      <c r="CE111" s="817"/>
      <c r="CF111" s="875">
        <v>0.8</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3836181</v>
      </c>
      <c r="BR112" s="817"/>
      <c r="BS112" s="817"/>
      <c r="BT112" s="817"/>
      <c r="BU112" s="817"/>
      <c r="BV112" s="817">
        <v>3637683</v>
      </c>
      <c r="BW112" s="817"/>
      <c r="BX112" s="817"/>
      <c r="BY112" s="817"/>
      <c r="BZ112" s="817"/>
      <c r="CA112" s="817">
        <v>3706930</v>
      </c>
      <c r="CB112" s="817"/>
      <c r="CC112" s="817"/>
      <c r="CD112" s="817"/>
      <c r="CE112" s="817"/>
      <c r="CF112" s="875">
        <v>67.3</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389283</v>
      </c>
      <c r="AB113" s="919"/>
      <c r="AC113" s="919"/>
      <c r="AD113" s="919"/>
      <c r="AE113" s="920"/>
      <c r="AF113" s="921">
        <v>416867</v>
      </c>
      <c r="AG113" s="919"/>
      <c r="AH113" s="919"/>
      <c r="AI113" s="919"/>
      <c r="AJ113" s="920"/>
      <c r="AK113" s="921">
        <v>431526</v>
      </c>
      <c r="AL113" s="919"/>
      <c r="AM113" s="919"/>
      <c r="AN113" s="919"/>
      <c r="AO113" s="920"/>
      <c r="AP113" s="922">
        <v>7.8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720848</v>
      </c>
      <c r="BR113" s="817"/>
      <c r="BS113" s="817"/>
      <c r="BT113" s="817"/>
      <c r="BU113" s="817"/>
      <c r="BV113" s="817">
        <v>713380</v>
      </c>
      <c r="BW113" s="817"/>
      <c r="BX113" s="817"/>
      <c r="BY113" s="817"/>
      <c r="BZ113" s="817"/>
      <c r="CA113" s="817">
        <v>622375</v>
      </c>
      <c r="CB113" s="817"/>
      <c r="CC113" s="817"/>
      <c r="CD113" s="817"/>
      <c r="CE113" s="817"/>
      <c r="CF113" s="875">
        <v>11.3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68048</v>
      </c>
      <c r="AB114" s="780"/>
      <c r="AC114" s="780"/>
      <c r="AD114" s="780"/>
      <c r="AE114" s="781"/>
      <c r="AF114" s="782">
        <v>69039</v>
      </c>
      <c r="AG114" s="780"/>
      <c r="AH114" s="780"/>
      <c r="AI114" s="780"/>
      <c r="AJ114" s="781"/>
      <c r="AK114" s="782">
        <v>61772</v>
      </c>
      <c r="AL114" s="780"/>
      <c r="AM114" s="780"/>
      <c r="AN114" s="780"/>
      <c r="AO114" s="781"/>
      <c r="AP114" s="824">
        <v>1.1000000000000001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1874373</v>
      </c>
      <c r="BR114" s="817"/>
      <c r="BS114" s="817"/>
      <c r="BT114" s="817"/>
      <c r="BU114" s="817"/>
      <c r="BV114" s="817">
        <v>1957810</v>
      </c>
      <c r="BW114" s="817"/>
      <c r="BX114" s="817"/>
      <c r="BY114" s="817"/>
      <c r="BZ114" s="817"/>
      <c r="CA114" s="817">
        <v>1941955</v>
      </c>
      <c r="CB114" s="817"/>
      <c r="CC114" s="817"/>
      <c r="CD114" s="817"/>
      <c r="CE114" s="817"/>
      <c r="CF114" s="875">
        <v>35.299999999999997</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4740</v>
      </c>
      <c r="AB115" s="919"/>
      <c r="AC115" s="919"/>
      <c r="AD115" s="919"/>
      <c r="AE115" s="920"/>
      <c r="AF115" s="921">
        <v>5097</v>
      </c>
      <c r="AG115" s="919"/>
      <c r="AH115" s="919"/>
      <c r="AI115" s="919"/>
      <c r="AJ115" s="920"/>
      <c r="AK115" s="921">
        <v>5094</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1651122</v>
      </c>
      <c r="AB117" s="903"/>
      <c r="AC117" s="903"/>
      <c r="AD117" s="903"/>
      <c r="AE117" s="904"/>
      <c r="AF117" s="905">
        <v>1659343</v>
      </c>
      <c r="AG117" s="903"/>
      <c r="AH117" s="903"/>
      <c r="AI117" s="903"/>
      <c r="AJ117" s="904"/>
      <c r="AK117" s="905">
        <v>1642604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17530080</v>
      </c>
      <c r="BR119" s="845"/>
      <c r="BS119" s="845"/>
      <c r="BT119" s="845"/>
      <c r="BU119" s="845"/>
      <c r="BV119" s="845">
        <v>17740180</v>
      </c>
      <c r="BW119" s="845"/>
      <c r="BX119" s="845"/>
      <c r="BY119" s="845"/>
      <c r="BZ119" s="845"/>
      <c r="CA119" s="845">
        <v>18274452</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54233</v>
      </c>
      <c r="DH119" s="764"/>
      <c r="DI119" s="764"/>
      <c r="DJ119" s="764"/>
      <c r="DK119" s="765"/>
      <c r="DL119" s="766">
        <v>49136</v>
      </c>
      <c r="DM119" s="764"/>
      <c r="DN119" s="764"/>
      <c r="DO119" s="764"/>
      <c r="DP119" s="765"/>
      <c r="DQ119" s="766">
        <v>44042</v>
      </c>
      <c r="DR119" s="764"/>
      <c r="DS119" s="764"/>
      <c r="DT119" s="764"/>
      <c r="DU119" s="765"/>
      <c r="DV119" s="848">
        <v>0.8</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9177175</v>
      </c>
      <c r="BR120" s="842"/>
      <c r="BS120" s="842"/>
      <c r="BT120" s="842"/>
      <c r="BU120" s="842"/>
      <c r="BV120" s="842">
        <v>9446173</v>
      </c>
      <c r="BW120" s="842"/>
      <c r="BX120" s="842"/>
      <c r="BY120" s="842"/>
      <c r="BZ120" s="842"/>
      <c r="CA120" s="842">
        <v>9733390</v>
      </c>
      <c r="CB120" s="842"/>
      <c r="CC120" s="842"/>
      <c r="CD120" s="842"/>
      <c r="CE120" s="842"/>
      <c r="CF120" s="866">
        <v>176.8</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2935362</v>
      </c>
      <c r="DH120" s="842"/>
      <c r="DI120" s="842"/>
      <c r="DJ120" s="842"/>
      <c r="DK120" s="842"/>
      <c r="DL120" s="842">
        <v>2689787</v>
      </c>
      <c r="DM120" s="842"/>
      <c r="DN120" s="842"/>
      <c r="DO120" s="842"/>
      <c r="DP120" s="842"/>
      <c r="DQ120" s="842">
        <v>2598949</v>
      </c>
      <c r="DR120" s="842"/>
      <c r="DS120" s="842"/>
      <c r="DT120" s="842"/>
      <c r="DU120" s="842"/>
      <c r="DV120" s="843">
        <v>47.2</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44445</v>
      </c>
      <c r="BR121" s="817"/>
      <c r="BS121" s="817"/>
      <c r="BT121" s="817"/>
      <c r="BU121" s="817"/>
      <c r="BV121" s="817">
        <v>28353</v>
      </c>
      <c r="BW121" s="817"/>
      <c r="BX121" s="817"/>
      <c r="BY121" s="817"/>
      <c r="BZ121" s="817"/>
      <c r="CA121" s="817">
        <v>16511</v>
      </c>
      <c r="CB121" s="817"/>
      <c r="CC121" s="817"/>
      <c r="CD121" s="817"/>
      <c r="CE121" s="817"/>
      <c r="CF121" s="875">
        <v>0.3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900819</v>
      </c>
      <c r="DH121" s="817"/>
      <c r="DI121" s="817"/>
      <c r="DJ121" s="817"/>
      <c r="DK121" s="817"/>
      <c r="DL121" s="817">
        <v>947896</v>
      </c>
      <c r="DM121" s="817"/>
      <c r="DN121" s="817"/>
      <c r="DO121" s="817"/>
      <c r="DP121" s="817"/>
      <c r="DQ121" s="817">
        <v>1107981</v>
      </c>
      <c r="DR121" s="817"/>
      <c r="DS121" s="817"/>
      <c r="DT121" s="817"/>
      <c r="DU121" s="817"/>
      <c r="DV121" s="794">
        <v>20.100000000000001</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11451873</v>
      </c>
      <c r="BR122" s="845"/>
      <c r="BS122" s="845"/>
      <c r="BT122" s="845"/>
      <c r="BU122" s="845"/>
      <c r="BV122" s="845">
        <v>11579571</v>
      </c>
      <c r="BW122" s="845"/>
      <c r="BX122" s="845"/>
      <c r="BY122" s="845"/>
      <c r="BZ122" s="845"/>
      <c r="CA122" s="845">
        <v>11628946</v>
      </c>
      <c r="CB122" s="845"/>
      <c r="CC122" s="845"/>
      <c r="CD122" s="845"/>
      <c r="CE122" s="845"/>
      <c r="CF122" s="846">
        <v>211.3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20673493</v>
      </c>
      <c r="BR123" s="833"/>
      <c r="BS123" s="833"/>
      <c r="BT123" s="833"/>
      <c r="BU123" s="833"/>
      <c r="BV123" s="833">
        <v>21054097</v>
      </c>
      <c r="BW123" s="833"/>
      <c r="BX123" s="833"/>
      <c r="BY123" s="833"/>
      <c r="BZ123" s="833"/>
      <c r="CA123" s="833">
        <v>21378847</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4740</v>
      </c>
      <c r="AB126" s="780"/>
      <c r="AC126" s="780"/>
      <c r="AD126" s="780"/>
      <c r="AE126" s="781"/>
      <c r="AF126" s="782">
        <v>5097</v>
      </c>
      <c r="AG126" s="780"/>
      <c r="AH126" s="780"/>
      <c r="AI126" s="780"/>
      <c r="AJ126" s="781"/>
      <c r="AK126" s="782">
        <v>5094</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27586</v>
      </c>
      <c r="AB128" s="801"/>
      <c r="AC128" s="801"/>
      <c r="AD128" s="801"/>
      <c r="AE128" s="802"/>
      <c r="AF128" s="803">
        <v>16092</v>
      </c>
      <c r="AG128" s="801"/>
      <c r="AH128" s="801"/>
      <c r="AI128" s="801"/>
      <c r="AJ128" s="802"/>
      <c r="AK128" s="803">
        <v>12318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14.18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6587366</v>
      </c>
      <c r="AB129" s="780"/>
      <c r="AC129" s="780"/>
      <c r="AD129" s="780"/>
      <c r="AE129" s="781"/>
      <c r="AF129" s="782">
        <v>6570890</v>
      </c>
      <c r="AG129" s="780"/>
      <c r="AH129" s="780"/>
      <c r="AI129" s="780"/>
      <c r="AJ129" s="781"/>
      <c r="AK129" s="782">
        <v>6644412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19.18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1198647</v>
      </c>
      <c r="AB130" s="780"/>
      <c r="AC130" s="780"/>
      <c r="AD130" s="780"/>
      <c r="AE130" s="781"/>
      <c r="AF130" s="782">
        <v>1164859</v>
      </c>
      <c r="AG130" s="780"/>
      <c r="AH130" s="780"/>
      <c r="AI130" s="780"/>
      <c r="AJ130" s="781"/>
      <c r="AK130" s="782">
        <v>1140055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5388719</v>
      </c>
      <c r="AB131" s="764"/>
      <c r="AC131" s="764"/>
      <c r="AD131" s="764"/>
      <c r="AE131" s="765"/>
      <c r="AF131" s="766">
        <v>5406031</v>
      </c>
      <c r="AG131" s="764"/>
      <c r="AH131" s="764"/>
      <c r="AI131" s="764"/>
      <c r="AJ131" s="765"/>
      <c r="AK131" s="766">
        <v>5504357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7.884786718</v>
      </c>
      <c r="AB132" s="745"/>
      <c r="AC132" s="745"/>
      <c r="AD132" s="745"/>
      <c r="AE132" s="746"/>
      <c r="AF132" s="747">
        <v>8.8492278350000007</v>
      </c>
      <c r="AG132" s="745"/>
      <c r="AH132" s="745"/>
      <c r="AI132" s="745"/>
      <c r="AJ132" s="746"/>
      <c r="AK132" s="747">
        <v>8.906235551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8.1</v>
      </c>
      <c r="AB133" s="724"/>
      <c r="AC133" s="724"/>
      <c r="AD133" s="724"/>
      <c r="AE133" s="725"/>
      <c r="AF133" s="723">
        <v>8.3000000000000007</v>
      </c>
      <c r="AG133" s="724"/>
      <c r="AH133" s="724"/>
      <c r="AI133" s="724"/>
      <c r="AJ133" s="725"/>
      <c r="AK133" s="723">
        <v>8.5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mUVUO3rPoYzWpmFm1QPZ75+36VtbF3z8SQ6SNOFbrSUOD5LYkTk2OYSp2XRV+ytUj2R0urYVH00HtkoZHkKQ==" saltValue="f6ciItksl0/jspFfXwum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rWTUmnXCVsRMk49EA6B7h7AnkQNGVmpkYbQauCD9e/EDELIrsDOYBvmX++fWyLPYqA9zi8jtGN04hiuKpOaVQ==" saltValue="0Zxy02ONDBQFtUwNQ1EF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r9KCgjENHSFi8zMWN/tQKy2sWcDngKulYlQMjaq2pRArt+fnTns+XXAC6NoHi5TNPBoVKvH9Hv4YVKXnJFLAQ==" saltValue="R/qmDGKZV8p4vi6EjmfJP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1712192</v>
      </c>
      <c r="AP9" s="269">
        <v>121795</v>
      </c>
      <c r="AQ9" s="270">
        <v>134407</v>
      </c>
      <c r="AR9" s="271">
        <v>-9.4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251998</v>
      </c>
      <c r="AP10" s="272">
        <v>17926</v>
      </c>
      <c r="AQ10" s="273">
        <v>20909</v>
      </c>
      <c r="AR10" s="274">
        <v>-14.3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3830</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62357</v>
      </c>
      <c r="AP13" s="272">
        <v>4436</v>
      </c>
      <c r="AQ13" s="273">
        <v>6402</v>
      </c>
      <c r="AR13" s="274">
        <v>-30.7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15921</v>
      </c>
      <c r="AP14" s="272">
        <v>1133</v>
      </c>
      <c r="AQ14" s="273">
        <v>3167</v>
      </c>
      <c r="AR14" s="274">
        <v>-64.2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-151641</v>
      </c>
      <c r="AP15" s="272">
        <v>-10787</v>
      </c>
      <c r="AQ15" s="273">
        <v>-7315</v>
      </c>
      <c r="AR15" s="274">
        <v>47.5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1890827</v>
      </c>
      <c r="AP16" s="272">
        <v>134502</v>
      </c>
      <c r="AQ16" s="273">
        <v>161400</v>
      </c>
      <c r="AR16" s="274">
        <v>-16.7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11.38</v>
      </c>
      <c r="AP21" s="286">
        <v>13.23</v>
      </c>
      <c r="AQ21" s="287">
        <v>-1.85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93.8</v>
      </c>
      <c r="AP22" s="291">
        <v>95.5</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1144212</v>
      </c>
      <c r="AP32" s="300">
        <v>81392</v>
      </c>
      <c r="AQ32" s="301">
        <v>84123</v>
      </c>
      <c r="AR32" s="302">
        <v>-3.2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431526</v>
      </c>
      <c r="AP35" s="300">
        <v>30696</v>
      </c>
      <c r="AQ35" s="301">
        <v>25612</v>
      </c>
      <c r="AR35" s="302">
        <v>19.899999999999999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61772</v>
      </c>
      <c r="AP36" s="300">
        <v>4394</v>
      </c>
      <c r="AQ36" s="301">
        <v>3548</v>
      </c>
      <c r="AR36" s="302">
        <v>23.8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5094</v>
      </c>
      <c r="AP37" s="300">
        <v>362</v>
      </c>
      <c r="AQ37" s="301">
        <v>660</v>
      </c>
      <c r="AR37" s="302">
        <v>-45.2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49</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-12318</v>
      </c>
      <c r="AP39" s="300">
        <v>-876</v>
      </c>
      <c r="AQ39" s="301">
        <v>-3738</v>
      </c>
      <c r="AR39" s="302">
        <v>-76.599999999999994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-1140055</v>
      </c>
      <c r="AP40" s="300">
        <v>-81097</v>
      </c>
      <c r="AQ40" s="301">
        <v>-72431</v>
      </c>
      <c r="AR40" s="302">
        <v>12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490231</v>
      </c>
      <c r="AP41" s="300">
        <v>34872</v>
      </c>
      <c r="AQ41" s="301">
        <v>37824</v>
      </c>
      <c r="AR41" s="302">
        <v>-7.8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1656042</v>
      </c>
      <c r="AN51" s="322">
        <v>109686</v>
      </c>
      <c r="AO51" s="323">
        <v>-1.7</v>
      </c>
      <c r="AP51" s="324">
        <v>120302</v>
      </c>
      <c r="AQ51" s="325">
        <v>6.1</v>
      </c>
      <c r="AR51" s="326">
        <v>-7.8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1216135</v>
      </c>
      <c r="AN52" s="330">
        <v>80549</v>
      </c>
      <c r="AO52" s="331">
        <v>-10.3</v>
      </c>
      <c r="AP52" s="332">
        <v>59328</v>
      </c>
      <c r="AQ52" s="333">
        <v>1</v>
      </c>
      <c r="AR52" s="334">
        <v>-11.3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949775</v>
      </c>
      <c r="AN53" s="322">
        <v>64109</v>
      </c>
      <c r="AO53" s="323">
        <v>-41.6</v>
      </c>
      <c r="AP53" s="324">
        <v>114841</v>
      </c>
      <c r="AQ53" s="325">
        <v>-4.5</v>
      </c>
      <c r="AR53" s="326">
        <v>-37.1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639141</v>
      </c>
      <c r="AN54" s="330">
        <v>43141</v>
      </c>
      <c r="AO54" s="331">
        <v>-46.4</v>
      </c>
      <c r="AP54" s="332">
        <v>51589</v>
      </c>
      <c r="AQ54" s="333">
        <v>-13</v>
      </c>
      <c r="AR54" s="334">
        <v>-33.4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2384306</v>
      </c>
      <c r="AN55" s="322">
        <v>163825</v>
      </c>
      <c r="AO55" s="323">
        <v>155.5</v>
      </c>
      <c r="AP55" s="324">
        <v>124145</v>
      </c>
      <c r="AQ55" s="325">
        <v>8.1</v>
      </c>
      <c r="AR55" s="326">
        <v>147.4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1945182</v>
      </c>
      <c r="AN56" s="330">
        <v>133653</v>
      </c>
      <c r="AO56" s="331">
        <v>209.8</v>
      </c>
      <c r="AP56" s="332">
        <v>54761</v>
      </c>
      <c r="AQ56" s="333">
        <v>6.1</v>
      </c>
      <c r="AR56" s="334">
        <v>203.7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1794384</v>
      </c>
      <c r="AN57" s="322">
        <v>125123</v>
      </c>
      <c r="AO57" s="323">
        <v>-23.6</v>
      </c>
      <c r="AP57" s="324">
        <v>131480</v>
      </c>
      <c r="AQ57" s="325">
        <v>5.9</v>
      </c>
      <c r="AR57" s="326">
        <v>-29.5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1023953</v>
      </c>
      <c r="AN58" s="330">
        <v>71400</v>
      </c>
      <c r="AO58" s="331">
        <v>-46.6</v>
      </c>
      <c r="AP58" s="332">
        <v>63148</v>
      </c>
      <c r="AQ58" s="333">
        <v>15.3</v>
      </c>
      <c r="AR58" s="334">
        <v>-61.9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2540145</v>
      </c>
      <c r="AN59" s="322">
        <v>180690</v>
      </c>
      <c r="AO59" s="323">
        <v>44.4</v>
      </c>
      <c r="AP59" s="324">
        <v>163245</v>
      </c>
      <c r="AQ59" s="325">
        <v>24.2</v>
      </c>
      <c r="AR59" s="326">
        <v>20.2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1614523</v>
      </c>
      <c r="AN60" s="330">
        <v>114847</v>
      </c>
      <c r="AO60" s="331">
        <v>60.9</v>
      </c>
      <c r="AP60" s="332">
        <v>87630</v>
      </c>
      <c r="AQ60" s="333">
        <v>38.799999999999997</v>
      </c>
      <c r="AR60" s="334">
        <v>22.1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1864930</v>
      </c>
      <c r="AN61" s="337">
        <v>128687</v>
      </c>
      <c r="AO61" s="338">
        <v>26.6</v>
      </c>
      <c r="AP61" s="339">
        <v>130803</v>
      </c>
      <c r="AQ61" s="340">
        <v>8</v>
      </c>
      <c r="AR61" s="326">
        <v>18.600000000000001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1287787</v>
      </c>
      <c r="AN62" s="330">
        <v>88718</v>
      </c>
      <c r="AO62" s="331">
        <v>33.5</v>
      </c>
      <c r="AP62" s="332">
        <v>63291</v>
      </c>
      <c r="AQ62" s="333">
        <v>9.6</v>
      </c>
      <c r="AR62" s="334">
        <v>23.9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85TSvZVGTsN7/HgrSNn8HFRpB46acKFBCPqlidZaW4OI3xn9hUkT1jPOEe839NCPBXNF4mTL6x3CeUypRlTzA==" saltValue="IA6KZvaZB4zHcA8ltX5F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fUGX/+UFtVKj9CiWbmQ2sdVYTG8GhzOe1EE+G8DfSBZTCvy4tvdm7xEM0bzrtb+6fuuLURSD2Jh4QSKThb00Ng==" saltValue="qEjF0XveA3cZdr99lRh+9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F97I9Qh2+w/5laNLhCC+FySOL5I+e6gpHYzcqsZEtUt3CPA8fbpDX0BAL7GJEhqRLs50adtds+oYbDFhmndnQQ==" saltValue="z3uk8wsPMP1cqWlOrRMlp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87.71</v>
      </c>
      <c r="G47" s="12">
        <v>65.89</v>
      </c>
      <c r="H47" s="12">
        <v>72.260000000000005</v>
      </c>
      <c r="I47" s="12">
        <v>73.489999999999995</v>
      </c>
      <c r="J47" s="13">
        <v>79.19</v>
      </c>
    </row>
    <row r="48" spans="2:10" ht="57.75" customHeight="1" x14ac:dyDescent="0.15">
      <c r="B48" s="14"/>
      <c r="C48" s="1141" t="s">
        <v>4</v>
      </c>
      <c r="D48" s="1141"/>
      <c r="E48" s="1142"/>
      <c r="F48" s="15">
        <v>15.94</v>
      </c>
      <c r="G48" s="16">
        <v>10.039999999999999</v>
      </c>
      <c r="H48" s="16">
        <v>11.02</v>
      </c>
      <c r="I48" s="16">
        <v>12.97</v>
      </c>
      <c r="J48" s="17">
        <v>12.26</v>
      </c>
    </row>
    <row r="49" spans="2:10" ht="57.75" customHeight="1" thickBot="1" x14ac:dyDescent="0.2">
      <c r="B49" s="18"/>
      <c r="C49" s="1143" t="s">
        <v>5</v>
      </c>
      <c r="D49" s="1143"/>
      <c r="E49" s="1144"/>
      <c r="F49" s="19">
        <v>6.34</v>
      </c>
      <c r="G49" s="20" t="s">
        <v>531</v>
      </c>
      <c r="H49" s="20">
        <v>6.07</v>
      </c>
      <c r="I49" s="20">
        <v>2.98</v>
      </c>
      <c r="J49" s="21">
        <v>5.94</v>
      </c>
    </row>
    <row r="50" spans="2:10" x14ac:dyDescent="0.15"/>
  </sheetData>
  <sheetProtection algorithmName="SHA-512" hashValue="FhCt+13B8u1LjmrUmCzJrMu1CE13tE1BsL+gHgVFwm5vdMpuuLqMEf+jN5/0xzGlR6/9LO0t4CNdsR0lusEorg==" saltValue="LO2WXD7TQ/MFXiBnhe8O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中村敬一</cp:lastModifiedBy>
  <cp:lastPrinted>2026-03-12T07:09:09Z</cp:lastPrinted>
  <dcterms:created xsi:type="dcterms:W3CDTF">2026-02-23T09:39:57Z</dcterms:created>
  <dcterms:modified xsi:type="dcterms:W3CDTF">2026-03-12T07:21:26Z</dcterms:modified>
  <cp:category/>
</cp:coreProperties>
</file>