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ata\共有フォルダ\02企画財政課\令和7年度\01_財政係\10_公表関係\05_財政状況資料集（3月県照会）\20260304_財政状況資料集の作成・公表\02_回答\"/>
    </mc:Choice>
  </mc:AlternateContent>
  <xr:revisionPtr revIDLastSave="0" documentId="13_ncr:1_{4A858E02-424D-4022-B1FA-BA9C97116779}" xr6:coauthVersionLast="47" xr6:coauthVersionMax="47" xr10:uidLastSave="{00000000-0000-0000-0000-000000000000}"/>
  <bookViews>
    <workbookView xWindow="-120" yWindow="-120" windowWidth="29040" windowHeight="15840" tabRatio="7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<sst xmlns="http://schemas.openxmlformats.org/spreadsheetml/2006/main" count="1090" uniqueCount="560">
  <si>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</si>
  <si>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</si>
  <si>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</si>
  <si>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</si>
  <si>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</si>
  <si>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</si>
  <si>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</si>
  <si>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</si>
  <si>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</si>
  <si>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</si>
  <si>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</si>
  <si>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</si>
  <si>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</si>
  <si>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</si>
  <si>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</si>
  <si>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</si>
  <si>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</si>
  <si>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</si>
  <si>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</si>
  <si>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</si>
  <si>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</si>
  <si>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</si>
  <si>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</si>
  <si>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</si>
  <si>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</si>
  <si>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</si>
  <si>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</si>
  <si>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</si>
  <si>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</si>
  <si>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</si>
  <si>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</si>
  <si>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</si>
  <si>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</si>
  <si>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</si>
  <si>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</si>
  <si>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</si>
  <si>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</si>
  <si>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</si>
  <si>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</si>
  <si>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</si>
  <si>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</si>
  <si>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</si>
  <si>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</si>
  <si>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</si>
  <si>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</si>
  <si>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</si>
  <si>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</si>
  <si>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</si>
  <si>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</si>
  <si>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</si>
  <si>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</si>
  <si>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</si>
  <si>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</si>
  <si>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</si>
  <si>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</si>
  <si>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</si>
  <si>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</si>
  <si>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</si>
  <si>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</si>
  <si>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</si>
  <si>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</si>
  <si>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</si>
  <si>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</si>
  <si>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</si>
  <si>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</si>
  <si>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</si>
  <si>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</si>
  <si>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</si>
  <si>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</si>
  <si>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</si>
  <si>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</si>
  <si>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</si>
  <si>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</si>
  <si>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</si>
  <si>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</si>
  <si>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</si>
  <si>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</si>
  <si>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</si>
  <si>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</si>
  <si>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</si>
  <si>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</si>
  <si>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</si>
  <si>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</si>
  <si>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</si>
  <si>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</si>
  <si>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</si>
  <si>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</si>
  <si>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</si>
  <si>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</si>
  <si>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</si>
  <si>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</si>
  <si>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</si>
  <si>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</si>
  <si>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</si>
  <si>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</si>
  <si>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</si>
  <si>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</si>
  <si>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</si>
  <si>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</si>
  <si>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</si>
  <si>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</si>
  <si>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</si>
  <si>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</si>
  <si>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</si>
  <si>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</si>
  <si>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</si>
  <si>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</si>
  <si>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</si>
  <si>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</si>
  <si>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</si>
  <si>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</si>
  <si>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</si>
  <si>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</si>
  <si>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</si>
  <si>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</si>
  <si>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</si>
  <si>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</si>
  <si>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</si>
  <si>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</si>
  <si>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</si>
  <si>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</si>
  <si>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</si>
  <si>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</si>
  <si>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</si>
  <si>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</si>
  <si>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</si>
  <si>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</si>
  <si>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</si>
  <si>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</si>
  <si>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</si>
  <si>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</si>
  <si>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</si>
  <si>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</si>
  <si>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</si>
  <si>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</si>
  <si>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</si>
  <si>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</si>
  <si>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</si>
  <si>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</si>
  <si>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</si>
  <si>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</si>
  <si>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</si>
  <si>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</si>
  <si>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</si>
  <si>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</si>
  <si>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</si>
  <si>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</si>
  <si>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</si>
  <si>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</si>
  <si>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</si>
  <si>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</si>
  <si>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</si>
  <si>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</si>
  <si>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</si>
  <si>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</si>
  <si>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</si>
  <si>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</si>
  <si>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</si>
  <si>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</si>
  <si>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</si>
  <si>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</si>
  <si>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</si>
  <si>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</si>
  <si>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</si>
  <si>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</si>
  <si>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</si>
  <si>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</si>
  <si>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</si>
  <si>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</si>
  <si>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</si>
  <si>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</si>
  <si>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</si>
  <si>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</si>
  <si>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</si>
  <si>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</si>
  <si>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</si>
  <si>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</si>
  <si>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</si>
  <si>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</si>
  <si>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</si>
  <si>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</si>
  <si>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</si>
  <si>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</si>
  <si>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</si>
  <si>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</si>
  <si>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</si>
  <si>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</si>
  <si>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</si>
  <si>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</si>
  <si>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</si>
  <si>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</si>
  <si>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</si>
  <si>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</si>
  <si>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</si>
  <si>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</si>
  <si>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</si>
  <si>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</si>
  <si>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</si>
  <si>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</si>
  <si>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</si>
  <si>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</si>
  <si>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</si>
  <si>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</si>
  <si>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熊本県氷川町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</si>
  <si>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</si>
  <si>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</si>
  <si>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</si>
  <si>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</si>
  <si>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</si>
  <si>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</si>
  <si>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</si>
  <si>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</si>
  <si>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</si>
  <si>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</si>
  <si>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</si>
  <si>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</si>
  <si>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</si>
  <si>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</si>
  <si>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</si>
  <si>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</si>
  <si>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</si>
  <si>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</si>
  <si>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</si>
  <si>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</si>
  <si>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</si>
  <si>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</si>
  <si>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</si>
  <si>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</si>
  <si>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</si>
  <si>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</si>
  <si>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</si>
  <si>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</si>
  <si>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</si>
  <si>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</si>
  <si>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</si>
  <si>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</si>
  <si>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</si>
  <si>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</si>
  <si>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</si>
  <si>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</si>
  <si>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</si>
  <si>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</si>
  <si>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</si>
  <si>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</si>
  <si>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</si>
  <si>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</si>
  <si>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</si>
  <si>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</si>
  <si>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</si>
  <si>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</si>
  <si>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</si>
  <si>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</si>
  <si>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</si>
  <si>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</si>
  <si>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</si>
  <si>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</si>
  <si>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</si>
  <si>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</si>
  <si>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</si>
  <si>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</si>
  <si>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</si>
  <si>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</si>
  <si>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</si>
  <si>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</si>
  <si>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</si>
  <si>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</si>
  <si>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</si>
  <si>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</si>
  <si>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</si>
  <si>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</si>
  <si>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</si>
  <si>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</si>
  <si>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</si>
  <si>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</si>
  <si>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</si>
  <si>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</si>
  <si>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</si>
  <si>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</si>
  <si>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</si>
  <si>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</si>
  <si>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</si>
  <si>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</si>
  <si>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</si>
  <si>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</si>
  <si>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</si>
  <si>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</si>
  <si>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</si>
  <si>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</si>
  <si>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</si>
  <si>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</si>
  <si>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</si>
  <si>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</si>
  <si>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</si>
  <si>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</si>
  <si>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</si>
  <si>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</si>
  <si>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</si>
  <si>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</si>
  <si>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</si>
  <si>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</si>
  <si>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</si>
  <si>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</si>
  <si>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</si>
  <si>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</si>
  <si>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</si>
  <si>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</si>
  <si>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</si>
  <si>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</si>
  <si>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</si>
  <si>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</si>
  <si>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</si>
  <si>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</si>
  <si>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</si>
  <si>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</si>
  <si>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</si>
  <si>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</si>
  <si>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</si>
  <si>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</si>
  <si>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</si>
  <si>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</si>
  <si>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</si>
  <si>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</si>
  <si>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</si>
  <si>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</si>
  <si>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</si>
  <si>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</si>
  <si>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</si>
  <si>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</si>
  <si>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</si>
  <si>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</si>
  <si>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</si>
  <si>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</si>
  <si>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</si>
  <si>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</si>
  <si>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</si>
  <si>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</si>
  <si>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</si>
  <si>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</si>
  <si>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</si>
  <si>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</si>
  <si>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</si>
  <si>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</si>
  <si>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</si>
  <si>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</si>
  <si>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</si>
  <si>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</si>
  <si>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</si>
  <si>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</si>
  <si>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</si>
  <si>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</si>
  <si>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</si>
  <si>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</si>
  <si>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</si>
  <si>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</si>
  <si>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熊本県氷川町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</si>
  <si>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</si>
  <si>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</si>
  <si>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</si>
  <si>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</si>
  <si>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</si>
  <si>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</si>
  <si>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</si>
  <si>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</si>
  <si>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</si>
  <si>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</si>
  <si>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</si>
  <si>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</si>
  <si>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</si>
  <si>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</si>
  <si>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</si>
  <si>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</si>
  <si>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</si>
  <si>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</si>
  <si>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</si>
  <si>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</si>
  <si>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</si>
  <si>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</si>
  <si>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</si>
  <si>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</si>
  <si>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</si>
  <si>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</si>
  <si>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</si>
  <si>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</si>
  <si>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</si>
  <si>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</si>
  <si>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</si>
  <si>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</si>
  <si>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</si>
  <si>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</si>
  <si>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</si>
  <si>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</si>
  <si>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</si>
  <si>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</si>
  <si>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</si>
  <si>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</si>
  <si>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</si>
  <si>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</si>
  <si>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</si>
  <si>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</si>
  <si>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</si>
  <si>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</si>
  <si>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</si>
  <si>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</si>
  <si>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</si>
  <si>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</si>
  <si>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</si>
  <si>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</si>
  <si>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</si>
  <si>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</si>
  <si>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</si>
  <si>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</si>
  <si>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</si>
  <si>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</si>
  <si>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</si>
  <si>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</si>
  <si>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</si>
  <si>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</si>
  <si>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</si>
  <si>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</si>
  <si>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</si>
  <si>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</si>
  <si>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</si>
  <si>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</si>
  <si>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</si>
  <si>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</si>
  <si>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</si>
  <si>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</si>
  <si>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</si>
  <si>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</si>
  <si>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</si>
  <si>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</si>
  <si>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</si>
  <si>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</si>
  <si>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</si>
  <si>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</si>
  <si>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</si>
  <si>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</si>
  <si>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</si>
  <si>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</si>
  <si>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</si>
  <si>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</si>
  <si>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</si>
  <si>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</si>
  <si>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</si>
  <si>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</si>
  <si>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</si>
  <si>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</si>
  <si>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</si>
  <si>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</si>
  <si>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</si>
  <si>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</si>
  <si>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</si>
  <si>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</si>
  <si>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</si>
  <si>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</si>
  <si>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</si>
  <si>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</si>
  <si>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</si>
  <si>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</si>
  <si>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</si>
  <si>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</si>
  <si>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</si>
  <si>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</si>
  <si>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</si>
  <si>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</si>
  <si>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</si>
  <si>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</si>
  <si>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</si>
  <si>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</si>
  <si>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</si>
  <si>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</si>
  <si>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</si>
  <si>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</si>
  <si>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</si>
  <si>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</si>
  <si>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</si>
  <si>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</si>
  <si>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</si>
  <si>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</si>
  <si>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</si>
  <si>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</si>
  <si>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</si>
  <si>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</si>
  <si>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</si>
  <si>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</si>
  <si>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</si>
  <si>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</si>
  <si>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</si>
  <si>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</si>
  <si>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</si>
  <si>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</si>
  <si>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</si>
  <si>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</si>
  <si>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</si>
  <si>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</si>
  <si>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</si>
  <si>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</si>
  <si>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</si>
  <si>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</si>
  <si>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</si>
  <si>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</si>
  <si>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</si>
  <si>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</si>
  <si>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</si>
  <si>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</si>
  <si>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</si>
  <si>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</si>
  <si>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</si>
  <si>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</si>
  <si>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</si>
  <si>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</si>
  <si>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</si>
  <si>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</si>
  <si>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</si>
  <si>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</si>
  <si>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</si>
  <si>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</si>
  <si>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</si>
  <si>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</si>
  <si>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</si>
  <si>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</si>
  <si>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</si>
  <si>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</si>
  <si>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</si>
  <si>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</si>
  <si>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</si>
  <si>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</si>
  <si>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</si>
  <si>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4.30</t>
  </si>
  <si>
    <t>▲ 5.79</t>
  </si>
  <si>
    <t>▲ 2.79</t>
  </si>
  <si>
    <t>▲ 5.65</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</si>
  <si>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</si>
  <si>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</si>
  <si>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</si>
  <si>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</si>
  <si>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</si>
  <si>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</si>
  <si>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</si>
  <si>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</si>
  <si>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</si>
  <si>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</si>
  <si>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</si>
  <si>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</si>
  <si>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ふるさと氷川応援基金</t>
    <rPh sb="4" eb="6">
      <t>ヒカワ</t>
    </rPh>
    <rPh sb="6" eb="8">
      <t>オウエン</t>
    </rPh>
    <rPh sb="8" eb="10">
      <t>キキン</t>
    </rPh>
    <phoneticPr fontId="5"/>
  </si>
  <si>
    <t>合併振興基金</t>
    <rPh sb="0" eb="2">
      <t>ガッペイ</t>
    </rPh>
    <rPh sb="2" eb="4">
      <t>シンコウ</t>
    </rPh>
    <rPh sb="4" eb="6">
      <t>キキン</t>
    </rPh>
    <phoneticPr fontId="38"/>
  </si>
  <si>
    <t>竜北物産館運営基金</t>
    <rPh sb="0" eb="1">
      <t>リュウ</t>
    </rPh>
    <rPh sb="1" eb="2">
      <t>ホク</t>
    </rPh>
    <rPh sb="2" eb="5">
      <t>ブッサンカン</t>
    </rPh>
    <rPh sb="5" eb="7">
      <t>ウンエイ</t>
    </rPh>
    <rPh sb="7" eb="9">
      <t>キキン</t>
    </rPh>
    <phoneticPr fontId="38"/>
  </si>
  <si>
    <t>地域福祉基金</t>
    <rPh sb="0" eb="2">
      <t>チイキ</t>
    </rPh>
    <rPh sb="2" eb="4">
      <t>フクシ</t>
    </rPh>
    <rPh sb="4" eb="6">
      <t>キキン</t>
    </rPh>
    <phoneticPr fontId="38"/>
  </si>
  <si>
    <t>ふるさと振興基金</t>
    <rPh sb="4" eb="6">
      <t>シンコウ</t>
    </rPh>
    <rPh sb="6" eb="8">
      <t>キキン</t>
    </rPh>
    <phoneticPr fontId="5"/>
  </si>
  <si>
    <t>熊本県市町村総合事務組合</t>
  </si>
  <si>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</si>
  <si>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</si>
  <si>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八代広域行政事務組合（一般会計）</t>
    <rPh sb="0" eb="2">
      <t>ヤツシロ</t>
    </rPh>
    <rPh sb="2" eb="4">
      <t>コウイキ</t>
    </rPh>
    <rPh sb="4" eb="6">
      <t>ギョウセイ</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</si>
  <si>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</si>
  <si>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</si>
  <si>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26">
      <t>コウキコウレイシャイリョウトクベツカイケイ</t>
    </rPh>
    <phoneticPr fontId="2"/>
  </si>
  <si>
    <t>特別会計（交通災害共済事業）分を含む</t>
    <phoneticPr fontId="38"/>
  </si>
  <si>
    <t>法適用企業</t>
    <phoneticPr fontId="38"/>
  </si>
  <si>
    <t>-</t>
    <phoneticPr fontId="2"/>
  </si>
  <si>
    <t>繰越分609千円</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</si>
</sst>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E3EC-4712-B968-8239EA2517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79541</c:v>
                </c:pt>
                <c:pt idx="1">
                  <c:v>49564</c:v>
                </c:pt>
                <c:pt idx="2">
                  <c:v>43001</c:v>
                </c:pt>
                <c:pt idx="3">
                  <c:v>81906</c:v>
                </c:pt>
                <c:pt idx="4">
                  <c:v>68324</c:v>
                </c:pt>
              </c:numCache>
            </c:numRef>
          </c:val>
          <c:smooth val="0"/>
          <c:extLst>
            <c:ext xmlns:c16="http://schemas.microsoft.com/office/drawing/2014/chart" uri="{C3380CC4-5D6E-409C-BE32-E72D297353CC}">
              <c16:uniqueId val="{00000001-E3EC-4712-B968-8239EA2517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9.82</c:v>
                </c:pt>
                <c:pt idx="1">
                  <c:v>15.48</c:v>
                </c:pt>
                <c:pt idx="2">
                  <c:v>11.76</c:v>
                </c:pt>
                <c:pt idx="3">
                  <c:v>8.99</c:v>
                </c:pt>
                <c:pt idx="4">
                  <c:v>9.76</c:v>
                </c:pt>
              </c:numCache>
            </c:numRef>
          </c:val>
          <c:extLst>
            <c:ext xmlns:c16="http://schemas.microsoft.com/office/drawing/2014/chart" uri="{C3380CC4-5D6E-409C-BE32-E72D297353CC}">
              <c16:uniqueId val="{00000000-6BA7-45B6-B327-9528130554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41.58</c:v>
                </c:pt>
                <c:pt idx="1">
                  <c:v>34.619999999999997</c:v>
                </c:pt>
                <c:pt idx="2">
                  <c:v>33.22</c:v>
                </c:pt>
                <c:pt idx="3">
                  <c:v>33.26</c:v>
                </c:pt>
                <c:pt idx="4">
                  <c:v>26.08</c:v>
                </c:pt>
              </c:numCache>
            </c:numRef>
          </c:val>
          <c:extLst>
            <c:ext xmlns:c16="http://schemas.microsoft.com/office/drawing/2014/chart" uri="{C3380CC4-5D6E-409C-BE32-E72D297353CC}">
              <c16:uniqueId val="{00000001-6BA7-45B6-B327-9528130554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c:v>
                </c:pt>
                <c:pt idx="1">
                  <c:v>0.52</c:v>
                </c:pt>
                <c:pt idx="2">
                  <c:v>-5.79</c:v>
                </c:pt>
                <c:pt idx="3">
                  <c:v>-2.79</c:v>
                </c:pt>
                <c:pt idx="4">
                  <c:v>-5.65</c:v>
                </c:pt>
              </c:numCache>
            </c:numRef>
          </c:val>
          <c:smooth val="0"/>
          <c:extLst>
            <c:ext xmlns:c16="http://schemas.microsoft.com/office/drawing/2014/chart" uri="{C3380CC4-5D6E-409C-BE32-E72D297353CC}">
              <c16:uniqueId val="{00000002-6BA7-45B6-B327-9528130554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0.84</c:v>
                </c:pt>
                <c:pt idx="2">
                  <c:v>#N/A</c:v>
                </c:pt>
                <c:pt idx="3">
                  <c:v>1.01</c:v>
                </c:pt>
                <c:pt idx="4">
                  <c:v>#N/A</c:v>
                </c:pt>
                <c:pt idx="5">
                  <c:v>1.1100000000000001</c:v>
                </c:pt>
                <c:pt idx="6">
                  <c:v>0</c:v>
                </c:pt>
                <c:pt idx="7">
                  <c:v>0</c:v>
                </c:pt>
                <c:pt idx="8">
                  <c:v>0</c:v>
                </c:pt>
                <c:pt idx="9">
                  <c:v>0</c:v>
                </c:pt>
              </c:numCache>
            </c:numRef>
          </c:val>
          <c:extLst>
            <c:ext xmlns:c16="http://schemas.microsoft.com/office/drawing/2014/chart" uri="{C3380CC4-5D6E-409C-BE32-E72D297353CC}">
              <c16:uniqueId val="{00000000-1369-4164-8206-C885925166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69-4164-8206-C885925166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69-4164-8206-C885925166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69-4164-8206-C8859251664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369-4164-8206-C8859251664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0.04</c:v>
                </c:pt>
                <c:pt idx="4">
                  <c:v>#N/A</c:v>
                </c:pt>
                <c:pt idx="5">
                  <c:v>0.23</c:v>
                </c:pt>
                <c:pt idx="6">
                  <c:v>#N/A</c:v>
                </c:pt>
                <c:pt idx="7">
                  <c:v>0.1</c:v>
                </c:pt>
                <c:pt idx="8">
                  <c:v>#N/A</c:v>
                </c:pt>
                <c:pt idx="9">
                  <c:v>0.08</c:v>
                </c:pt>
              </c:numCache>
            </c:numRef>
          </c:val>
          <c:extLst>
            <c:ext xmlns:c16="http://schemas.microsoft.com/office/drawing/2014/chart" uri="{C3380CC4-5D6E-409C-BE32-E72D297353CC}">
              <c16:uniqueId val="{00000005-1369-4164-8206-C8859251664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2.4300000000000002</c:v>
                </c:pt>
                <c:pt idx="8">
                  <c:v>#N/A</c:v>
                </c:pt>
                <c:pt idx="9">
                  <c:v>3.63</c:v>
                </c:pt>
              </c:numCache>
            </c:numRef>
          </c:val>
          <c:extLst>
            <c:ext xmlns:c16="http://schemas.microsoft.com/office/drawing/2014/chart" uri="{C3380CC4-5D6E-409C-BE32-E72D297353CC}">
              <c16:uniqueId val="{00000006-1369-4164-8206-C8859251664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7.68</c:v>
                </c:pt>
                <c:pt idx="2">
                  <c:v>#N/A</c:v>
                </c:pt>
                <c:pt idx="3">
                  <c:v>8.26</c:v>
                </c:pt>
                <c:pt idx="4">
                  <c:v>#N/A</c:v>
                </c:pt>
                <c:pt idx="5">
                  <c:v>8.7100000000000009</c:v>
                </c:pt>
                <c:pt idx="6">
                  <c:v>#N/A</c:v>
                </c:pt>
                <c:pt idx="7">
                  <c:v>8.35</c:v>
                </c:pt>
                <c:pt idx="8">
                  <c:v>#N/A</c:v>
                </c:pt>
                <c:pt idx="9">
                  <c:v>7.16</c:v>
                </c:pt>
              </c:numCache>
            </c:numRef>
          </c:val>
          <c:extLst>
            <c:ext xmlns:c16="http://schemas.microsoft.com/office/drawing/2014/chart" uri="{C3380CC4-5D6E-409C-BE32-E72D297353CC}">
              <c16:uniqueId val="{00000007-1369-4164-8206-C8859251664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3.77</c:v>
                </c:pt>
                <c:pt idx="2">
                  <c:v>#N/A</c:v>
                </c:pt>
                <c:pt idx="3">
                  <c:v>6.51</c:v>
                </c:pt>
                <c:pt idx="4">
                  <c:v>#N/A</c:v>
                </c:pt>
                <c:pt idx="5">
                  <c:v>8.49</c:v>
                </c:pt>
                <c:pt idx="6">
                  <c:v>#N/A</c:v>
                </c:pt>
                <c:pt idx="7">
                  <c:v>7.88</c:v>
                </c:pt>
                <c:pt idx="8">
                  <c:v>#N/A</c:v>
                </c:pt>
                <c:pt idx="9">
                  <c:v>7.18</c:v>
                </c:pt>
              </c:numCache>
            </c:numRef>
          </c:val>
          <c:extLst>
            <c:ext xmlns:c16="http://schemas.microsoft.com/office/drawing/2014/chart" uri="{C3380CC4-5D6E-409C-BE32-E72D297353CC}">
              <c16:uniqueId val="{00000008-1369-4164-8206-C885925166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9.81</c:v>
                </c:pt>
                <c:pt idx="2">
                  <c:v>#N/A</c:v>
                </c:pt>
                <c:pt idx="3">
                  <c:v>15.47</c:v>
                </c:pt>
                <c:pt idx="4">
                  <c:v>#N/A</c:v>
                </c:pt>
                <c:pt idx="5">
                  <c:v>11.76</c:v>
                </c:pt>
                <c:pt idx="6">
                  <c:v>#N/A</c:v>
                </c:pt>
                <c:pt idx="7">
                  <c:v>8.98</c:v>
                </c:pt>
                <c:pt idx="8">
                  <c:v>#N/A</c:v>
                </c:pt>
                <c:pt idx="9">
                  <c:v>9.75</c:v>
                </c:pt>
              </c:numCache>
            </c:numRef>
          </c:val>
          <c:extLst>
            <c:ext xmlns:c16="http://schemas.microsoft.com/office/drawing/2014/chart" uri="{C3380CC4-5D6E-409C-BE32-E72D297353CC}">
              <c16:uniqueId val="{00000009-1369-4164-8206-C885925166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841</c:v>
                </c:pt>
                <c:pt idx="5">
                  <c:v>815</c:v>
                </c:pt>
                <c:pt idx="8">
                  <c:v>816</c:v>
                </c:pt>
                <c:pt idx="11">
                  <c:v>784</c:v>
                </c:pt>
                <c:pt idx="14">
                  <c:v>763</c:v>
                </c:pt>
              </c:numCache>
            </c:numRef>
          </c:val>
          <c:extLst>
            <c:ext xmlns:c16="http://schemas.microsoft.com/office/drawing/2014/chart" uri="{C3380CC4-5D6E-409C-BE32-E72D297353CC}">
              <c16:uniqueId val="{00000000-64FF-4124-B016-3365E45BAD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FF-4124-B016-3365E45BAD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8</c:v>
                </c:pt>
                <c:pt idx="6">
                  <c:v>6</c:v>
                </c:pt>
                <c:pt idx="9">
                  <c:v>4</c:v>
                </c:pt>
                <c:pt idx="12">
                  <c:v>3</c:v>
                </c:pt>
              </c:numCache>
            </c:numRef>
          </c:val>
          <c:extLst>
            <c:ext xmlns:c16="http://schemas.microsoft.com/office/drawing/2014/chart" uri="{C3380CC4-5D6E-409C-BE32-E72D297353CC}">
              <c16:uniqueId val="{00000002-64FF-4124-B016-3365E45BAD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38</c:v>
                </c:pt>
                <c:pt idx="6">
                  <c:v>40</c:v>
                </c:pt>
                <c:pt idx="9">
                  <c:v>40</c:v>
                </c:pt>
                <c:pt idx="12">
                  <c:v>20</c:v>
                </c:pt>
              </c:numCache>
            </c:numRef>
          </c:val>
          <c:extLst>
            <c:ext xmlns:c16="http://schemas.microsoft.com/office/drawing/2014/chart" uri="{C3380CC4-5D6E-409C-BE32-E72D297353CC}">
              <c16:uniqueId val="{00000003-64FF-4124-B016-3365E45BAD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259</c:v>
                </c:pt>
                <c:pt idx="3">
                  <c:v>263</c:v>
                </c:pt>
                <c:pt idx="6">
                  <c:v>262</c:v>
                </c:pt>
                <c:pt idx="9">
                  <c:v>269</c:v>
                </c:pt>
                <c:pt idx="12">
                  <c:v>266</c:v>
                </c:pt>
              </c:numCache>
            </c:numRef>
          </c:val>
          <c:extLst>
            <c:ext xmlns:c16="http://schemas.microsoft.com/office/drawing/2014/chart" uri="{C3380CC4-5D6E-409C-BE32-E72D297353CC}">
              <c16:uniqueId val="{00000004-64FF-4124-B016-3365E45BAD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FF-4124-B016-3365E45BAD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FF-4124-B016-3365E45BAD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904</c:v>
                </c:pt>
                <c:pt idx="3">
                  <c:v>971</c:v>
                </c:pt>
                <c:pt idx="6">
                  <c:v>976</c:v>
                </c:pt>
                <c:pt idx="9">
                  <c:v>943</c:v>
                </c:pt>
                <c:pt idx="12">
                  <c:v>918</c:v>
                </c:pt>
              </c:numCache>
            </c:numRef>
          </c:val>
          <c:extLst>
            <c:ext xmlns:c16="http://schemas.microsoft.com/office/drawing/2014/chart" uri="{C3380CC4-5D6E-409C-BE32-E72D297353CC}">
              <c16:uniqueId val="{00000007-64FF-4124-B016-3365E45BAD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369</c:v>
                </c:pt>
                <c:pt idx="2">
                  <c:v>#N/A</c:v>
                </c:pt>
                <c:pt idx="3">
                  <c:v>#N/A</c:v>
                </c:pt>
                <c:pt idx="4">
                  <c:v>465</c:v>
                </c:pt>
                <c:pt idx="5">
                  <c:v>#N/A</c:v>
                </c:pt>
                <c:pt idx="6">
                  <c:v>#N/A</c:v>
                </c:pt>
                <c:pt idx="7">
                  <c:v>468</c:v>
                </c:pt>
                <c:pt idx="8">
                  <c:v>#N/A</c:v>
                </c:pt>
                <c:pt idx="9">
                  <c:v>#N/A</c:v>
                </c:pt>
                <c:pt idx="10">
                  <c:v>472</c:v>
                </c:pt>
                <c:pt idx="11">
                  <c:v>#N/A</c:v>
                </c:pt>
                <c:pt idx="12">
                  <c:v>#N/A</c:v>
                </c:pt>
                <c:pt idx="13">
                  <c:v>444</c:v>
                </c:pt>
                <c:pt idx="14">
                  <c:v>#N/A</c:v>
                </c:pt>
              </c:numCache>
            </c:numRef>
          </c:val>
          <c:smooth val="0"/>
          <c:extLst>
            <c:ext xmlns:c16="http://schemas.microsoft.com/office/drawing/2014/chart" uri="{C3380CC4-5D6E-409C-BE32-E72D297353CC}">
              <c16:uniqueId val="{00000008-64FF-4124-B016-3365E45BAD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7356</c:v>
                </c:pt>
                <c:pt idx="5">
                  <c:v>6952</c:v>
                </c:pt>
                <c:pt idx="8">
                  <c:v>6346</c:v>
                </c:pt>
                <c:pt idx="11">
                  <c:v>6097</c:v>
                </c:pt>
                <c:pt idx="14">
                  <c:v>5771</c:v>
                </c:pt>
              </c:numCache>
            </c:numRef>
          </c:val>
          <c:extLst>
            <c:ext xmlns:c16="http://schemas.microsoft.com/office/drawing/2014/chart" uri="{C3380CC4-5D6E-409C-BE32-E72D297353CC}">
              <c16:uniqueId val="{00000000-3DA2-4390-8CE5-11212F9021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163</c:v>
                </c:pt>
                <c:pt idx="5">
                  <c:v>151</c:v>
                </c:pt>
                <c:pt idx="8">
                  <c:v>123</c:v>
                </c:pt>
                <c:pt idx="11">
                  <c:v>118</c:v>
                </c:pt>
                <c:pt idx="14">
                  <c:v>112</c:v>
                </c:pt>
              </c:numCache>
            </c:numRef>
          </c:val>
          <c:extLst>
            <c:ext xmlns:c16="http://schemas.microsoft.com/office/drawing/2014/chart" uri="{C3380CC4-5D6E-409C-BE32-E72D297353CC}">
              <c16:uniqueId val="{00000001-3DA2-4390-8CE5-11212F9021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2280</c:v>
                </c:pt>
                <c:pt idx="5">
                  <c:v>2245</c:v>
                </c:pt>
                <c:pt idx="8">
                  <c:v>2724</c:v>
                </c:pt>
                <c:pt idx="11">
                  <c:v>2800</c:v>
                </c:pt>
                <c:pt idx="14">
                  <c:v>2660</c:v>
                </c:pt>
              </c:numCache>
            </c:numRef>
          </c:val>
          <c:extLst>
            <c:ext xmlns:c16="http://schemas.microsoft.com/office/drawing/2014/chart" uri="{C3380CC4-5D6E-409C-BE32-E72D297353CC}">
              <c16:uniqueId val="{00000002-3DA2-4390-8CE5-11212F9021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A2-4390-8CE5-11212F9021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A2-4390-8CE5-11212F9021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A2-4390-8CE5-11212F9021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c:v>
                </c:pt>
                <c:pt idx="3">
                  <c:v>488</c:v>
                </c:pt>
                <c:pt idx="6">
                  <c:v>473</c:v>
                </c:pt>
                <c:pt idx="9">
                  <c:v>500</c:v>
                </c:pt>
                <c:pt idx="12">
                  <c:v>528</c:v>
                </c:pt>
              </c:numCache>
            </c:numRef>
          </c:val>
          <c:extLst>
            <c:ext xmlns:c16="http://schemas.microsoft.com/office/drawing/2014/chart" uri="{C3380CC4-5D6E-409C-BE32-E72D297353CC}">
              <c16:uniqueId val="{00000006-3DA2-4390-8CE5-11212F9021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204</c:v>
                </c:pt>
                <c:pt idx="3">
                  <c:v>186</c:v>
                </c:pt>
                <c:pt idx="6">
                  <c:v>135</c:v>
                </c:pt>
                <c:pt idx="9">
                  <c:v>107</c:v>
                </c:pt>
                <c:pt idx="12">
                  <c:v>163</c:v>
                </c:pt>
              </c:numCache>
            </c:numRef>
          </c:val>
          <c:extLst>
            <c:ext xmlns:c16="http://schemas.microsoft.com/office/drawing/2014/chart" uri="{C3380CC4-5D6E-409C-BE32-E72D297353CC}">
              <c16:uniqueId val="{00000007-3DA2-4390-8CE5-11212F9021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3080</c:v>
                </c:pt>
                <c:pt idx="3">
                  <c:v>3173</c:v>
                </c:pt>
                <c:pt idx="6">
                  <c:v>3021</c:v>
                </c:pt>
                <c:pt idx="9">
                  <c:v>2888</c:v>
                </c:pt>
                <c:pt idx="12">
                  <c:v>2771</c:v>
                </c:pt>
              </c:numCache>
            </c:numRef>
          </c:val>
          <c:extLst>
            <c:ext xmlns:c16="http://schemas.microsoft.com/office/drawing/2014/chart" uri="{C3380CC4-5D6E-409C-BE32-E72D297353CC}">
              <c16:uniqueId val="{00000008-3DA2-4390-8CE5-11212F9021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A2-4390-8CE5-11212F9021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7321</c:v>
                </c:pt>
                <c:pt idx="3">
                  <c:v>6745</c:v>
                </c:pt>
                <c:pt idx="6">
                  <c:v>6012</c:v>
                </c:pt>
                <c:pt idx="9">
                  <c:v>5798</c:v>
                </c:pt>
                <c:pt idx="12">
                  <c:v>5433</c:v>
                </c:pt>
              </c:numCache>
            </c:numRef>
          </c:val>
          <c:extLst>
            <c:ext xmlns:c16="http://schemas.microsoft.com/office/drawing/2014/chart" uri="{C3380CC4-5D6E-409C-BE32-E72D297353CC}">
              <c16:uniqueId val="{0000000A-3DA2-4390-8CE5-11212F9021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1486</c:v>
                </c:pt>
                <c:pt idx="2">
                  <c:v>#N/A</c:v>
                </c:pt>
                <c:pt idx="3">
                  <c:v>#N/A</c:v>
                </c:pt>
                <c:pt idx="4">
                  <c:v>1245</c:v>
                </c:pt>
                <c:pt idx="5">
                  <c:v>#N/A</c:v>
                </c:pt>
                <c:pt idx="6">
                  <c:v>#N/A</c:v>
                </c:pt>
                <c:pt idx="7">
                  <c:v>448</c:v>
                </c:pt>
                <c:pt idx="8">
                  <c:v>#N/A</c:v>
                </c:pt>
                <c:pt idx="9">
                  <c:v>#N/A</c:v>
                </c:pt>
                <c:pt idx="10">
                  <c:v>277</c:v>
                </c:pt>
                <c:pt idx="11">
                  <c:v>#N/A</c:v>
                </c:pt>
                <c:pt idx="12">
                  <c:v>#N/A</c:v>
                </c:pt>
                <c:pt idx="13">
                  <c:v>353</c:v>
                </c:pt>
                <c:pt idx="14">
                  <c:v>#N/A</c:v>
                </c:pt>
              </c:numCache>
            </c:numRef>
          </c:val>
          <c:smooth val="0"/>
          <c:extLst>
            <c:ext xmlns:c16="http://schemas.microsoft.com/office/drawing/2014/chart" uri="{C3380CC4-5D6E-409C-BE32-E72D297353CC}">
              <c16:uniqueId val="{0000000B-3DA2-4390-8CE5-11212F9021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1420</c:v>
                </c:pt>
                <c:pt idx="1">
                  <c:v>1420</c:v>
                </c:pt>
                <c:pt idx="2">
                  <c:v>1134</c:v>
                </c:pt>
              </c:numCache>
            </c:numRef>
          </c:val>
          <c:extLst>
            <c:ext xmlns:c16="http://schemas.microsoft.com/office/drawing/2014/chart" uri="{C3380CC4-5D6E-409C-BE32-E72D297353CC}">
              <c16:uniqueId val="{00000000-99C3-4702-8975-18523F5DE2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c:v>
                </c:pt>
                <c:pt idx="1">
                  <c:v>60</c:v>
                </c:pt>
                <c:pt idx="2">
                  <c:v>90</c:v>
                </c:pt>
              </c:numCache>
            </c:numRef>
          </c:val>
          <c:extLst>
            <c:ext xmlns:c16="http://schemas.microsoft.com/office/drawing/2014/chart" uri="{C3380CC4-5D6E-409C-BE32-E72D297353CC}">
              <c16:uniqueId val="{00000001-99C3-4702-8975-18523F5DE2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1255</c:v>
                </c:pt>
                <c:pt idx="1">
                  <c:v>1268</c:v>
                </c:pt>
                <c:pt idx="2">
                  <c:v>1359</c:v>
                </c:pt>
              </c:numCache>
            </c:numRef>
          </c:val>
          <c:extLst>
            <c:ext xmlns:c16="http://schemas.microsoft.com/office/drawing/2014/chart" uri="{C3380CC4-5D6E-409C-BE32-E72D297353CC}">
              <c16:uniqueId val="{00000002-99C3-4702-8975-18523F5DE2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■元利償還金・・・大型事業の償還開始に伴い公債費の比率は高水準で推移する見込みである。</a:t>
          </a:r>
        </a:p>
        <a:p>
          <a:r>
            <a:rPr kumimoji="1" lang="ja-JP" altLang="en-US" sz="1400">
              <a:latin typeface="ＭＳ ゴシック" pitchFamily="49" charset="-128"/>
              <a:ea typeface="ＭＳ ゴシック" pitchFamily="49" charset="-128"/>
            </a:rPr>
            <a:t>■公営事業債の元利償還金に対する繰入金・・・下水道事業に対するものが主である。処理場の設備更新事業や面整備事業に係るもので繰入金はほぼ横ばいである。</a:t>
          </a:r>
        </a:p>
        <a:p>
          <a:r>
            <a:rPr kumimoji="1" lang="ja-JP" altLang="en-US" sz="1400">
              <a:latin typeface="ＭＳ ゴシック" pitchFamily="49" charset="-128"/>
              <a:ea typeface="ＭＳ ゴシック" pitchFamily="49" charset="-128"/>
            </a:rPr>
            <a:t>■組合等が起こした地方債の元利償還金に対する負担金等・・・八代広域行政事務組合（消防施設等）、八代生活環境事務組合（ごみ処理施設等）、氷川町及び八代市中学校事務組合（中学校）に係るものであり、前年度に比べ横ばいだった。</a:t>
          </a:r>
        </a:p>
        <a:p>
          <a:r>
            <a:rPr kumimoji="1" lang="ja-JP" altLang="en-US" sz="1400">
              <a:latin typeface="ＭＳ ゴシック" pitchFamily="49" charset="-128"/>
              <a:ea typeface="ＭＳ ゴシック" pitchFamily="49" charset="-128"/>
            </a:rPr>
            <a:t>■実質公債費率の分子・・・前年度に比べ、ほぼ横ばいだった。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年度以降増加傾向にあったが、借入れ抑制により令和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年度から減少傾向に転じた。</a:t>
          </a:r>
          <a:endParaRPr lang="ja-JP" altLang="ja-JP" sz="1400">
            <a:effectLst/>
          </a:endParaRPr>
        </a:p>
        <a:p>
          <a:r>
            <a:rPr kumimoji="1" lang="ja-JP" altLang="ja-JP" sz="1100">
              <a:solidFill>
                <a:schemeClr val="dk1"/>
              </a:solidFill>
              <a:effectLst/>
              <a:latin typeface="+mn-lt"/>
              <a:ea typeface="+mn-ea"/>
              <a:cs typeface="+mn-cs"/>
            </a:rPr>
            <a:t>■公営企業債等繰入見込額・・・下水道事業において、面整備に係る新規起債の発行を抑制し、繰入見込額は減少した。</a:t>
          </a:r>
          <a:endParaRPr lang="ja-JP" altLang="ja-JP" sz="1400">
            <a:effectLst/>
          </a:endParaRPr>
        </a:p>
        <a:p>
          <a:r>
            <a:rPr kumimoji="1" lang="ja-JP" altLang="ja-JP" sz="1100">
              <a:solidFill>
                <a:schemeClr val="dk1"/>
              </a:solidFill>
              <a:effectLst/>
              <a:latin typeface="+mn-lt"/>
              <a:ea typeface="+mn-ea"/>
              <a:cs typeface="+mn-cs"/>
            </a:rPr>
            <a:t>■組合等負担等見込額・・・八代広域行政事務組合、八代生活環境事務組合、氷川町及び八代市中学校組合の起債残高が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し、負担見込額は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■充当可能基金・・・ふるさと氷川応援基金積立金</a:t>
          </a:r>
          <a:r>
            <a:rPr kumimoji="1" lang="ja-JP" altLang="en-US" sz="1100">
              <a:solidFill>
                <a:schemeClr val="dk1"/>
              </a:solidFill>
              <a:effectLst/>
              <a:latin typeface="+mn-lt"/>
              <a:ea typeface="+mn-ea"/>
              <a:cs typeface="+mn-cs"/>
            </a:rPr>
            <a:t>を取り崩していること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■充当可能特定歳入・・・充当可能な公営住宅使用料の減により減少した。</a:t>
          </a:r>
          <a:endParaRPr lang="ja-JP" altLang="ja-JP" sz="1400">
            <a:effectLst/>
          </a:endParaRPr>
        </a:p>
        <a:p>
          <a:r>
            <a:rPr kumimoji="1" lang="ja-JP" altLang="ja-JP" sz="1100">
              <a:solidFill>
                <a:schemeClr val="dk1"/>
              </a:solidFill>
              <a:effectLst/>
              <a:latin typeface="+mn-lt"/>
              <a:ea typeface="+mn-ea"/>
              <a:cs typeface="+mn-cs"/>
            </a:rPr>
            <a:t>■基準財政需要額算入見込額・・・基準財政需要額に算入された公債費の減少により、見込額全体で減少した。</a:t>
          </a:r>
          <a:endParaRPr lang="ja-JP" altLang="ja-JP" sz="1400">
            <a:effectLst/>
          </a:endParaRPr>
        </a:p>
        <a:p>
          <a:r>
            <a:rPr kumimoji="1" lang="ja-JP" altLang="ja-JP" sz="1100">
              <a:solidFill>
                <a:schemeClr val="dk1"/>
              </a:solidFill>
              <a:effectLst/>
              <a:latin typeface="+mn-lt"/>
              <a:ea typeface="+mn-ea"/>
              <a:cs typeface="+mn-cs"/>
            </a:rPr>
            <a:t>■将来負担比率の分子・・・新規の起債発行の抑制と、償還が進んだことにより地方債の現在高が減少した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充当可能財源等の減少が上回ったため、</a:t>
          </a:r>
          <a:r>
            <a:rPr kumimoji="1" lang="ja-JP" altLang="ja-JP" sz="1100">
              <a:solidFill>
                <a:schemeClr val="dk1"/>
              </a:solidFill>
              <a:effectLst/>
              <a:latin typeface="+mn-lt"/>
              <a:ea typeface="+mn-ea"/>
              <a:cs typeface="+mn-cs"/>
            </a:rPr>
            <a:t>将来負担比率の分子が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億円、ふるさと氷川応援基金を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億円取り崩し、また、ソフト事業に充当するため合併振興基金も約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億円取り崩した。前年度の歳計剰余金として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億円、ふるさと氷川応援基金を約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億円それぞれ積み立てたため、基金全体としては約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の繰り入れによって不足する財源を補いながらの予算編成が依然として続いている。ふるさと納税事業の拡大に伴いふるさと氷川応援基金からの繰り入れが増加している。しかしながら、寄付による基金積立てであるため安定的な財源としては想定が難しい。公債費が高い水準で今後も推移していくことが想定されるため、基金の積み増しは財政的にも厳しく、今後も減少傾向が続いていくものと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・合併振興基金：氷川町建設計画に定められた事業に要する経費の財源に充てる。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・竜北物産館運営費基金：氷川町竜北物産館及び付帯施設に係る改修、修繕等の整備資金に充てる。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・ふるさと振興基金：氷川町総合振興計画に定められたもののうち、観光開発に関する事業、人材育成活用に関する事業又は地場産業振興に関する事業に要する経費の財源に充てる。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・ふるさと氷川応援基金：ふるさと寄附を財源として寄附者の社会的投資を具体化することにより、多様な人々の参加による個性あふれるふるさとづくりに資する経費の財源に充てる。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年度寄付額約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・竜北物産館運営費基金：物産館使用料の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・合併振興基金：地区活性化交付金や各種イベントなどのソフト事業に充当したため減となった。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年熊本地震復興基金：災害備蓄品購入費や熊本地震に起因する公共施設の修繕等に充当したため減となった。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・ふるさと氷川応援基金：当年度の寄付は全額基金に積み立て、翌年度以降に指定のあった事業に充当する。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・竜北物産館運営基金：使用料の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を積み立て、竜北物産館の修繕費等に充当する。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・合併振興基金：積増しは行わず、ソフト事業に充当する。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年熊本地震復興基金：新たな積立ては利子分のみで、熊本地震からの早期復興のための事業に充当する。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・普通交付税の合併算定替えの縮減による普通交付税額の減少や各種事業の財源不足を補うため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億円の取崩しを行い、前年度の歳計剰余金の処分として約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・普通交付税における合併算定替えと一本算定の差額（約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億円／年）に対応するため、令和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年度からの一本算定後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年間分を考慮し、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億円）を確保する見込みであったが、大型事業の実施により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憶円の確保に留まった。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年度の公債費に充てる普通交付税措置額及び基金利子として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千円を基金として積み立てた。元利償還金の財源として約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年度にかけて元利償還金のピーク（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億円超／年）を迎えるため、その財源とする。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10,742
10,468
33.36
9,346,766
8,910,730
424,381
4,349,592
5,433,081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年度以降、財政力指数は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を推移している。町の基幹産業である農業においては、少子高齢化や後継者不足の慢性的な状況が続いている。他の産業においては、コロナ禍により経済活動が停滞していたが、コロナの５類移行により税収の回復が期待されるが、町民税においては依然減収見込みである。農業の持続的な経営の支援や企業誘致などの産業育成施策によって町の活性化を図るとともに、財政運営においては歳出削減や税などの徴収強化による財源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93.4</a:t>
          </a:r>
          <a:r>
            <a:rPr kumimoji="1" lang="ja-JP" altLang="en-US" sz="1300">
              <a:latin typeface="ＭＳ Ｐゴシック" panose="020B0600070205080204" pitchFamily="50" charset="-128"/>
              <a:ea typeface="ＭＳ Ｐゴシック" panose="020B0600070205080204" pitchFamily="50" charset="-128"/>
            </a:rPr>
            <a:t>となった。この要因としては①公営企業会計（下水道）への補助金を前年度全額経常経費としていたが本年度臨時的経費と区分し計上したこと、②県補助事業で臨時的経費に区分し計上した事業があることが挙げられる。今後も元利償還金による財政への負担は継続する見込みであり、経常一般財源が増加する要因も見当たらないことから、経常収支比率は類似団体と比較して今後も高い水準で推移していく見込み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67</xdr:row>
      <xdr:rowOff>26924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00384"/>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26924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4947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67</xdr:row>
      <xdr:rowOff>7620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017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140462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017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148861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147574</xdr:rowOff>
    </xdr:from>
    <xdr:to>
      <xdr:col>19</xdr:col>
      <xdr:colOff>184150</xdr:colOff>
      <xdr:row>67</xdr:row>
      <xdr:rowOff>77724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62501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4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89662</xdr:rowOff>
    </xdr:from>
    <xdr:to>
      <xdr:col>7</xdr:col>
      <xdr:colOff>31750</xdr:colOff>
      <xdr:row>67</xdr:row>
      <xdr:rowOff>19812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決算額は昨年度と比較して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たが、類似団体よりも低い水準で推移している。要因としては、類似団体の中で人口一人当たりの職員数が平均よりも少ないこと及びラスパイレス指数が低い水準であることで人件費が他団体より低くなっていることが挙げられる。行政改革実施計画に位置付けられた定員管理や住民サービスの低下を招かないようなバランスのとれた効果的な人員確保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88204</xdr:rowOff>
    </xdr:from>
    <xdr:to>
      <xdr:col>23</xdr:col>
      <xdr:colOff>133350</xdr:colOff>
      <xdr:row>80</xdr:row>
      <xdr:rowOff>93983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04204"/>
          <a:ext cx="8382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47146</xdr:rowOff>
    </xdr:from>
    <xdr:to>
      <xdr:col>19</xdr:col>
      <xdr:colOff>133350</xdr:colOff>
      <xdr:row>80</xdr:row>
      <xdr:rowOff>88204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63146"/>
          <a:ext cx="889000" cy="4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151777</xdr:rowOff>
    </xdr:from>
    <xdr:to>
      <xdr:col>15</xdr:col>
      <xdr:colOff>82550</xdr:colOff>
      <xdr:row>80</xdr:row>
      <xdr:rowOff>47146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696327"/>
          <a:ext cx="8890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145230</xdr:rowOff>
    </xdr:from>
    <xdr:to>
      <xdr:col>11</xdr:col>
      <xdr:colOff>31750</xdr:colOff>
      <xdr:row>79</xdr:row>
      <xdr:rowOff>151777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89780"/>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43183</xdr:rowOff>
    </xdr:from>
    <xdr:to>
      <xdr:col>23</xdr:col>
      <xdr:colOff>184150</xdr:colOff>
      <xdr:row>80</xdr:row>
      <xdr:rowOff>144783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135910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8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37404</xdr:rowOff>
    </xdr:from>
    <xdr:to>
      <xdr:col>19</xdr:col>
      <xdr:colOff>184150</xdr:colOff>
      <xdr:row>80</xdr:row>
      <xdr:rowOff>139004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149181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22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167796</xdr:rowOff>
    </xdr:from>
    <xdr:to>
      <xdr:col>15</xdr:col>
      <xdr:colOff>133350</xdr:colOff>
      <xdr:row>80</xdr:row>
      <xdr:rowOff>97946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108123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8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100977</xdr:rowOff>
    </xdr:from>
    <xdr:to>
      <xdr:col>11</xdr:col>
      <xdr:colOff>82550</xdr:colOff>
      <xdr:row>80</xdr:row>
      <xdr:rowOff>31127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4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41304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1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94430</xdr:rowOff>
    </xdr:from>
    <xdr:to>
      <xdr:col>7</xdr:col>
      <xdr:colOff>31750</xdr:colOff>
      <xdr:row>80</xdr:row>
      <xdr:rowOff>24580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34757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0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ポイント上昇したが、類似団体との比較でみると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くなっている。本町が小規模な自治体であり、職員の年齢構成の影響を受けやすい一面があるが、昇給額全体が類似団体と比べて少額であることが主な要因である。今後も規模に応じた定員管理と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36407</xdr:rowOff>
    </xdr:from>
    <xdr:to>
      <xdr:col>81</xdr:col>
      <xdr:colOff>44450</xdr:colOff>
      <xdr:row>80</xdr:row>
      <xdr:rowOff>149013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75240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36407</xdr:rowOff>
    </xdr:from>
    <xdr:to>
      <xdr:col>77</xdr:col>
      <xdr:colOff>44450</xdr:colOff>
      <xdr:row>80</xdr:row>
      <xdr:rowOff>84666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75240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80</xdr:row>
      <xdr:rowOff>84666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006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81</xdr:row>
      <xdr:rowOff>41911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00666"/>
          <a:ext cx="889000" cy="1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98213</xdr:rowOff>
    </xdr:from>
    <xdr:to>
      <xdr:col>81</xdr:col>
      <xdr:colOff>95250</xdr:colOff>
      <xdr:row>81</xdr:row>
      <xdr:rowOff>28363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114740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5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157057</xdr:rowOff>
    </xdr:from>
    <xdr:to>
      <xdr:col>77</xdr:col>
      <xdr:colOff>95250</xdr:colOff>
      <xdr:row>80</xdr:row>
      <xdr:rowOff>87207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7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97384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470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162561</xdr:rowOff>
    </xdr:from>
    <xdr:to>
      <xdr:col>64</xdr:col>
      <xdr:colOff>152400</xdr:colOff>
      <xdr:row>81</xdr:row>
      <xdr:rowOff>92711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102888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行政改革実施計画に基づき新規採用職員の抑制など定員管理を行っている。人口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人の増でほぼ横ばいである。類似団体の平均値と比較すると、</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人少ない状況である。定員管理の目標値は達成しており、住民サービスとのバランスを見据えた定員管理に努めていく。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164435</xdr:rowOff>
    </xdr:from>
    <xdr:to>
      <xdr:col>81</xdr:col>
      <xdr:colOff>44450</xdr:colOff>
      <xdr:row>60</xdr:row>
      <xdr:rowOff>165584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51435"/>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164435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513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102386</xdr:rowOff>
    </xdr:from>
    <xdr:to>
      <xdr:col>72</xdr:col>
      <xdr:colOff>203200</xdr:colOff>
      <xdr:row>60</xdr:row>
      <xdr:rowOff>108131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93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102386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755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114784</xdr:rowOff>
    </xdr:from>
    <xdr:to>
      <xdr:col>81</xdr:col>
      <xdr:colOff>95250</xdr:colOff>
      <xdr:row>61</xdr:row>
      <xdr:rowOff>44934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131311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113635</xdr:rowOff>
    </xdr:from>
    <xdr:to>
      <xdr:col>77</xdr:col>
      <xdr:colOff>95250</xdr:colOff>
      <xdr:row>61</xdr:row>
      <xdr:rowOff>43785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53962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51586</xdr:rowOff>
    </xdr:from>
    <xdr:to>
      <xdr:col>68</xdr:col>
      <xdr:colOff>203200</xdr:colOff>
      <xdr:row>60</xdr:row>
      <xdr:rowOff>153186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163363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３か年の平均値を示しており、前年度から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ポイント減少し、類似団体平均値との比較では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ポイント上回っている。単年度で見た場合、</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ポイントと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ポイント下降し、下降傾向へ転じている。今後も事業選択を慎重に行い、起債に頼らない財政運営に努める。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148872</xdr:rowOff>
    </xdr:from>
    <xdr:to>
      <xdr:col>81</xdr:col>
      <xdr:colOff>44450</xdr:colOff>
      <xdr:row>44</xdr:row>
      <xdr:rowOff>17639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212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44</xdr:row>
      <xdr:rowOff>17639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541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43</xdr:row>
      <xdr:rowOff>81845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86083"/>
          <a:ext cx="889000" cy="26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164395</xdr:rowOff>
    </xdr:from>
    <xdr:to>
      <xdr:col>68</xdr:col>
      <xdr:colOff>152400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50945"/>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70149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138289</xdr:rowOff>
    </xdr:from>
    <xdr:to>
      <xdr:col>77</xdr:col>
      <xdr:colOff>95250</xdr:colOff>
      <xdr:row>44</xdr:row>
      <xdr:rowOff>68439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53216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31045</xdr:rowOff>
    </xdr:from>
    <xdr:to>
      <xdr:col>73</xdr:col>
      <xdr:colOff>44450</xdr:colOff>
      <xdr:row>43</xdr:row>
      <xdr:rowOff>132645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117422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昇し依然として類似団体平均値を上回っている。令和４年度に過疎地域指定による過疎対策事業債の活用が可能となった。交付税措置率の高い起債メニューであり、様々な事業財源として期待されるが、将来負担比率を見据えた事業メニューの抑制を引き続き行っていく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76271</xdr:rowOff>
    </xdr:from>
    <xdr:to>
      <xdr:col>81</xdr:col>
      <xdr:colOff>44450</xdr:colOff>
      <xdr:row>14</xdr:row>
      <xdr:rowOff>100400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76571"/>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76271</xdr:rowOff>
    </xdr:from>
    <xdr:to>
      <xdr:col>77</xdr:col>
      <xdr:colOff>44450</xdr:colOff>
      <xdr:row>14</xdr:row>
      <xdr:rowOff>141958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76571"/>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141958</xdr:rowOff>
    </xdr:from>
    <xdr:to>
      <xdr:col>72</xdr:col>
      <xdr:colOff>203200</xdr:colOff>
      <xdr:row>16</xdr:row>
      <xdr:rowOff>98002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42258"/>
          <a:ext cx="889000" cy="29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98002</xdr:rowOff>
    </xdr:from>
    <xdr:to>
      <xdr:col>68</xdr:col>
      <xdr:colOff>152400</xdr:colOff>
      <xdr:row>17</xdr:row>
      <xdr:rowOff>48542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41202"/>
          <a:ext cx="889000" cy="1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49600</xdr:rowOff>
    </xdr:from>
    <xdr:to>
      <xdr:col>81</xdr:col>
      <xdr:colOff>95250</xdr:colOff>
      <xdr:row>14</xdr:row>
      <xdr:rowOff>151200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21677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25471</xdr:rowOff>
    </xdr:from>
    <xdr:to>
      <xdr:col>77</xdr:col>
      <xdr:colOff>95250</xdr:colOff>
      <xdr:row>14</xdr:row>
      <xdr:rowOff>127071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111848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1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91158</xdr:rowOff>
    </xdr:from>
    <xdr:to>
      <xdr:col>73</xdr:col>
      <xdr:colOff>44450</xdr:colOff>
      <xdr:row>15</xdr:row>
      <xdr:rowOff>21308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7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47202</xdr:rowOff>
    </xdr:from>
    <xdr:to>
      <xdr:col>68</xdr:col>
      <xdr:colOff>203200</xdr:colOff>
      <xdr:row>16</xdr:row>
      <xdr:rowOff>148802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169192</xdr:rowOff>
    </xdr:from>
    <xdr:to>
      <xdr:col>64</xdr:col>
      <xdr:colOff>152400</xdr:colOff>
      <xdr:row>17</xdr:row>
      <xdr:rowOff>99342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84119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10,742
10,468
33.36
9,346,766
8,910,730
424,381
4,349,592
5,433,081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ポイント上昇し、類似団体平均値よりも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ポイント低い数値を示している。平成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当初からの行政改革実施計画に基づく人員の削減を行い目標値を達成しているが、権限移譲や新型コロナウイルス、物価高騰対策など事務量は増加傾向にある。今後も引き続き適正な人員管理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類似団体の平均値と比較してほぼ同水準で推移していたが、令和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年度から低下傾向にある。令和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ポイント下回っている状況である。物件費の役</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割を占める委託料の効率化を図っていくことが物件費の抑制につながることから、今後も徹底した事務事業の合理化を図っていく。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87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前年度に対し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ポイント下降した。全国平均及び熊本県平均を大きく下回っているが、類似団体平均値と比較すると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少子化対策として子ども医療費助成制度については引き続き積極的に実施しており、今後も同水準を保持していく見込みである。行政評価等を活用した施策の重点化により効果的な福祉事業の実施により、扶助費のさらなる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59</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7700"/>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59</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5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年度下水道事業が特別会計から公営企業会計へ移行し、繰出金から補助金へ支出科目が変更となったため、大幅に下降した。全国・熊本県・類似団体と比較して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ポイント高い値となっている。他会計に対する操出金の増が見込まれることから、継続的かつ効率的な維持管理を行い、財政負担の軽減に努める。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58</xdr:row>
      <xdr:rowOff>105228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023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77305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105228</xdr:rowOff>
    </xdr:from>
    <xdr:to>
      <xdr:col>82</xdr:col>
      <xdr:colOff>196850</xdr:colOff>
      <xdr:row>58</xdr:row>
      <xdr:rowOff>105228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4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61</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77185"/>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1815</xdr:rowOff>
    </xdr:from>
    <xdr:to>
      <xdr:col>73</xdr:col>
      <xdr:colOff>180975</xdr:colOff>
      <xdr:row>61</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888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146957</xdr:rowOff>
    </xdr:from>
    <xdr:to>
      <xdr:col>74</xdr:col>
      <xdr:colOff>31750</xdr:colOff>
      <xdr:row>57</xdr:row>
      <xdr:rowOff>77107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88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146957</xdr:rowOff>
    </xdr:from>
    <xdr:to>
      <xdr:col>74</xdr:col>
      <xdr:colOff>31750</xdr:colOff>
      <xdr:row>61</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年度下水道事業が特別会計から公営企業会計へ移行し、繰出金から補助金へ支出科目が変更となったため、大幅に上昇した。類似団体平均値より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ポイント高い値を示している。下水道事業の寄与を除くと、経常補助費全体としては同水準で推移している。行政評価を活用し各種補助金の見直しを行うなど経費縮減を図っていく。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923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39</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ポイントの低下となっている。全国平均や熊本県平均と比べて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ポイント高い水準となっている。大型事業で公債費を充当する事業の割合が、町の全体予算に比べ大きいように見え、類似団体平均値と比較しても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ポイント大きい値を示していることから、特に大型事業の抑制に努めるなど、公債費負担の軽減に取り組んでいく。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091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20864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32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166188</xdr:rowOff>
    </xdr:from>
    <xdr:to>
      <xdr:col>15</xdr:col>
      <xdr:colOff>98425</xdr:colOff>
      <xdr:row>79</xdr:row>
      <xdr:rowOff>20864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392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166188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001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141514</xdr:rowOff>
    </xdr:from>
    <xdr:to>
      <xdr:col>15</xdr:col>
      <xdr:colOff>149225</xdr:colOff>
      <xdr:row>79</xdr:row>
      <xdr:rowOff>71664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56441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115388</xdr:rowOff>
    </xdr:from>
    <xdr:to>
      <xdr:col>11</xdr:col>
      <xdr:colOff>60325</xdr:colOff>
      <xdr:row>79</xdr:row>
      <xdr:rowOff>45538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30315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経費において経常収支は横ばいの状況である。一般財源確保に向けて積極的な事業見直しや抑制を図るなど、各事業部局と財政部局の連携を密にし、より効果的な財源の確保に努める。下水道特別会計については公営企業会計に移行したことで、これまで以上に独立採算制の原則に基づいた財政計画により、一般会計繰出金の抑制により経常収支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78</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80061"/>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858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212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78</xdr:row>
      <xdr:rowOff>21844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212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131849</xdr:rowOff>
    </xdr:from>
    <xdr:to>
      <xdr:col>29</xdr:col>
      <xdr:colOff>127000</xdr:colOff>
      <xdr:row>18</xdr:row>
      <xdr:rowOff>47642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4124"/>
          <a:ext cx="647700" cy="87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47642</xdr:rowOff>
    </xdr:from>
    <xdr:to>
      <xdr:col>26</xdr:col>
      <xdr:colOff>50800</xdr:colOff>
      <xdr:row>18</xdr:row>
      <xdr:rowOff>125988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1367"/>
          <a:ext cx="698500" cy="78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125988</xdr:rowOff>
    </xdr:from>
    <xdr:to>
      <xdr:col>22</xdr:col>
      <xdr:colOff>114300</xdr:colOff>
      <xdr:row>18</xdr:row>
      <xdr:rowOff>156776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9713"/>
          <a:ext cx="698500" cy="30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156776</xdr:rowOff>
    </xdr:from>
    <xdr:to>
      <xdr:col>18</xdr:col>
      <xdr:colOff>177800</xdr:colOff>
      <xdr:row>19</xdr:row>
      <xdr:rowOff>20073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90501"/>
          <a:ext cx="698500" cy="34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81049</xdr:rowOff>
    </xdr:from>
    <xdr:to>
      <xdr:col>29</xdr:col>
      <xdr:colOff>177800</xdr:colOff>
      <xdr:row>18</xdr:row>
      <xdr:rowOff>11199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4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53126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168292</xdr:rowOff>
    </xdr:from>
    <xdr:to>
      <xdr:col>26</xdr:col>
      <xdr:colOff>101600</xdr:colOff>
      <xdr:row>18</xdr:row>
      <xdr:rowOff>98442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83219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75188</xdr:rowOff>
    </xdr:from>
    <xdr:to>
      <xdr:col>22</xdr:col>
      <xdr:colOff>165100</xdr:colOff>
      <xdr:row>19</xdr:row>
      <xdr:rowOff>5338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161565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105976</xdr:rowOff>
    </xdr:from>
    <xdr:to>
      <xdr:col>19</xdr:col>
      <xdr:colOff>38100</xdr:colOff>
      <xdr:row>19</xdr:row>
      <xdr:rowOff>36126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20903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140723</xdr:rowOff>
    </xdr:from>
    <xdr:to>
      <xdr:col>15</xdr:col>
      <xdr:colOff>101600</xdr:colOff>
      <xdr:row>19</xdr:row>
      <xdr:rowOff>70873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55650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6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338524</xdr:rowOff>
    </xdr:from>
    <xdr:to>
      <xdr:col>29</xdr:col>
      <xdr:colOff>127000</xdr:colOff>
      <xdr:row>36</xdr:row>
      <xdr:rowOff>37709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48874"/>
          <a:ext cx="647700" cy="4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338524</xdr:rowOff>
    </xdr:from>
    <xdr:to>
      <xdr:col>26</xdr:col>
      <xdr:colOff>50800</xdr:colOff>
      <xdr:row>36</xdr:row>
      <xdr:rowOff>26462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8874"/>
          <a:ext cx="698500" cy="3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26462</xdr:rowOff>
    </xdr:from>
    <xdr:to>
      <xdr:col>22</xdr:col>
      <xdr:colOff>114300</xdr:colOff>
      <xdr:row>36</xdr:row>
      <xdr:rowOff>46967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9712"/>
          <a:ext cx="698500" cy="20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46967</xdr:rowOff>
    </xdr:from>
    <xdr:to>
      <xdr:col>18</xdr:col>
      <xdr:colOff>177800</xdr:colOff>
      <xdr:row>37</xdr:row>
      <xdr:rowOff>81714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0217"/>
          <a:ext cx="698500" cy="20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329809</xdr:rowOff>
    </xdr:from>
    <xdr:to>
      <xdr:col>29</xdr:col>
      <xdr:colOff>177800</xdr:colOff>
      <xdr:row>36</xdr:row>
      <xdr:rowOff>88509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0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174886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287724</xdr:rowOff>
    </xdr:from>
    <xdr:to>
      <xdr:col>26</xdr:col>
      <xdr:colOff>101600</xdr:colOff>
      <xdr:row>36</xdr:row>
      <xdr:rowOff>46424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56601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318562</xdr:rowOff>
    </xdr:from>
    <xdr:to>
      <xdr:col>22</xdr:col>
      <xdr:colOff>165100</xdr:colOff>
      <xdr:row>36</xdr:row>
      <xdr:rowOff>77262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87439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339067</xdr:rowOff>
    </xdr:from>
    <xdr:to>
      <xdr:col>19</xdr:col>
      <xdr:colOff>38100</xdr:colOff>
      <xdr:row>36</xdr:row>
      <xdr:rowOff>97767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107944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1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30914</xdr:rowOff>
    </xdr:from>
    <xdr:to>
      <xdr:col>15</xdr:col>
      <xdr:colOff>101600</xdr:colOff>
      <xdr:row>37</xdr:row>
      <xdr:rowOff>132514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117291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10,742
10,468
33.36
9,346,766
8,910,730
424,381
4,349,592
5,433,081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105051</xdr:rowOff>
    </xdr:from>
    <xdr:to>
      <xdr:col>24</xdr:col>
      <xdr:colOff>63500</xdr:colOff>
      <xdr:row>37</xdr:row>
      <xdr:rowOff>84891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7251"/>
          <a:ext cx="838200" cy="1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74320</xdr:rowOff>
    </xdr:from>
    <xdr:to>
      <xdr:col>19</xdr:col>
      <xdr:colOff>177800</xdr:colOff>
      <xdr:row>37</xdr:row>
      <xdr:rowOff>84891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17970"/>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74320</xdr:rowOff>
    </xdr:from>
    <xdr:to>
      <xdr:col>15</xdr:col>
      <xdr:colOff>50800</xdr:colOff>
      <xdr:row>37</xdr:row>
      <xdr:rowOff>110766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7970"/>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110766</xdr:rowOff>
    </xdr:from>
    <xdr:to>
      <xdr:col>10</xdr:col>
      <xdr:colOff>114300</xdr:colOff>
      <xdr:row>37</xdr:row>
      <xdr:rowOff>127802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4416"/>
          <a:ext cx="889000" cy="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54251</xdr:rowOff>
    </xdr:from>
    <xdr:to>
      <xdr:col>24</xdr:col>
      <xdr:colOff>114300</xdr:colOff>
      <xdr:row>36</xdr:row>
      <xdr:rowOff>155851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32678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34091</xdr:rowOff>
    </xdr:from>
    <xdr:to>
      <xdr:col>20</xdr:col>
      <xdr:colOff>38100</xdr:colOff>
      <xdr:row>37</xdr:row>
      <xdr:rowOff>135691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126817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23520</xdr:rowOff>
    </xdr:from>
    <xdr:to>
      <xdr:col>15</xdr:col>
      <xdr:colOff>101600</xdr:colOff>
      <xdr:row>37</xdr:row>
      <xdr:rowOff>125120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116247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59966</xdr:rowOff>
    </xdr:from>
    <xdr:to>
      <xdr:col>10</xdr:col>
      <xdr:colOff>165100</xdr:colOff>
      <xdr:row>37</xdr:row>
      <xdr:rowOff>161565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36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152693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77002</xdr:rowOff>
    </xdr:from>
    <xdr:to>
      <xdr:col>6</xdr:col>
      <xdr:colOff>38100</xdr:colOff>
      <xdr:row>38</xdr:row>
      <xdr:rowOff>7152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169729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51291</xdr:rowOff>
    </xdr:from>
    <xdr:to>
      <xdr:col>24</xdr:col>
      <xdr:colOff>63500</xdr:colOff>
      <xdr:row>58</xdr:row>
      <xdr:rowOff>57848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95391"/>
          <a:ext cx="838200"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51291</xdr:rowOff>
    </xdr:from>
    <xdr:to>
      <xdr:col>19</xdr:col>
      <xdr:colOff>177800</xdr:colOff>
      <xdr:row>58</xdr:row>
      <xdr:rowOff>80570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95391"/>
          <a:ext cx="8890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80570</xdr:rowOff>
    </xdr:from>
    <xdr:to>
      <xdr:col>15</xdr:col>
      <xdr:colOff>50800</xdr:colOff>
      <xdr:row>58</xdr:row>
      <xdr:rowOff>140683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670"/>
          <a:ext cx="889000" cy="6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140683</xdr:rowOff>
    </xdr:from>
    <xdr:to>
      <xdr:col>10</xdr:col>
      <xdr:colOff>114300</xdr:colOff>
      <xdr:row>58</xdr:row>
      <xdr:rowOff>143137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84783"/>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7048</xdr:rowOff>
    </xdr:from>
    <xdr:to>
      <xdr:col>24</xdr:col>
      <xdr:colOff>114300</xdr:colOff>
      <xdr:row>58</xdr:row>
      <xdr:rowOff>108648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93425</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6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491</xdr:rowOff>
    </xdr:from>
    <xdr:to>
      <xdr:col>20</xdr:col>
      <xdr:colOff>38100</xdr:colOff>
      <xdr:row>58</xdr:row>
      <xdr:rowOff>102091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93218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3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29770</xdr:rowOff>
    </xdr:from>
    <xdr:to>
      <xdr:col>15</xdr:col>
      <xdr:colOff>101600</xdr:colOff>
      <xdr:row>58</xdr:row>
      <xdr:rowOff>131370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122497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6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89883</xdr:rowOff>
    </xdr:from>
    <xdr:to>
      <xdr:col>10</xdr:col>
      <xdr:colOff>165100</xdr:colOff>
      <xdr:row>59</xdr:row>
      <xdr:rowOff>20033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2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92337</xdr:rowOff>
    </xdr:from>
    <xdr:to>
      <xdr:col>6</xdr:col>
      <xdr:colOff>38100</xdr:colOff>
      <xdr:row>59</xdr:row>
      <xdr:rowOff>22487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13614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91956</xdr:rowOff>
    </xdr:from>
    <xdr:to>
      <xdr:col>24</xdr:col>
      <xdr:colOff>63500</xdr:colOff>
      <xdr:row>78</xdr:row>
      <xdr:rowOff>156127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465056"/>
          <a:ext cx="8382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91956</xdr:rowOff>
    </xdr:from>
    <xdr:to>
      <xdr:col>19</xdr:col>
      <xdr:colOff>177800</xdr:colOff>
      <xdr:row>78</xdr:row>
      <xdr:rowOff>140810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465056"/>
          <a:ext cx="889000" cy="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127290</xdr:rowOff>
    </xdr:from>
    <xdr:to>
      <xdr:col>15</xdr:col>
      <xdr:colOff>50800</xdr:colOff>
      <xdr:row>78</xdr:row>
      <xdr:rowOff>140810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500390"/>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127290</xdr:rowOff>
    </xdr:from>
    <xdr:to>
      <xdr:col>10</xdr:col>
      <xdr:colOff>114300</xdr:colOff>
      <xdr:row>78</xdr:row>
      <xdr:rowOff>129969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500390"/>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105327</xdr:rowOff>
    </xdr:from>
    <xdr:to>
      <xdr:col>24</xdr:col>
      <xdr:colOff>114300</xdr:colOff>
      <xdr:row>79</xdr:row>
      <xdr:rowOff>35477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20254</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41156</xdr:rowOff>
    </xdr:from>
    <xdr:to>
      <xdr:col>20</xdr:col>
      <xdr:colOff>38100</xdr:colOff>
      <xdr:row>78</xdr:row>
      <xdr:rowOff>142756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133883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0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90010</xdr:rowOff>
    </xdr:from>
    <xdr:to>
      <xdr:col>15</xdr:col>
      <xdr:colOff>101600</xdr:colOff>
      <xdr:row>79</xdr:row>
      <xdr:rowOff>20160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11287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76490</xdr:rowOff>
    </xdr:from>
    <xdr:to>
      <xdr:col>10</xdr:col>
      <xdr:colOff>165100</xdr:colOff>
      <xdr:row>79</xdr:row>
      <xdr:rowOff>6640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169217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4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79169</xdr:rowOff>
    </xdr:from>
    <xdr:to>
      <xdr:col>6</xdr:col>
      <xdr:colOff>38100</xdr:colOff>
      <xdr:row>79</xdr:row>
      <xdr:rowOff>9319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446</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104507</xdr:rowOff>
    </xdr:from>
    <xdr:to>
      <xdr:col>24</xdr:col>
      <xdr:colOff>63500</xdr:colOff>
      <xdr:row>94</xdr:row>
      <xdr:rowOff>48957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049357"/>
          <a:ext cx="838200" cy="1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48957</xdr:rowOff>
    </xdr:from>
    <xdr:to>
      <xdr:col>19</xdr:col>
      <xdr:colOff>177800</xdr:colOff>
      <xdr:row>95</xdr:row>
      <xdr:rowOff>146602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65257"/>
          <a:ext cx="889000" cy="2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50285</xdr:rowOff>
    </xdr:from>
    <xdr:to>
      <xdr:col>15</xdr:col>
      <xdr:colOff>50800</xdr:colOff>
      <xdr:row>95</xdr:row>
      <xdr:rowOff>146602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166585"/>
          <a:ext cx="889000" cy="2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50285</xdr:rowOff>
    </xdr:from>
    <xdr:to>
      <xdr:col>10</xdr:col>
      <xdr:colOff>114300</xdr:colOff>
      <xdr:row>95</xdr:row>
      <xdr:rowOff>164607</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166585"/>
          <a:ext cx="889000" cy="28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53707</xdr:rowOff>
    </xdr:from>
    <xdr:to>
      <xdr:col>24</xdr:col>
      <xdr:colOff>114300</xdr:colOff>
      <xdr:row>93</xdr:row>
      <xdr:rowOff>155307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9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76584</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84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169607</xdr:rowOff>
    </xdr:from>
    <xdr:to>
      <xdr:col>20</xdr:col>
      <xdr:colOff>38100</xdr:colOff>
      <xdr:row>94</xdr:row>
      <xdr:rowOff>99757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116284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8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95802</xdr:rowOff>
    </xdr:from>
    <xdr:to>
      <xdr:col>15</xdr:col>
      <xdr:colOff>101600</xdr:colOff>
      <xdr:row>96</xdr:row>
      <xdr:rowOff>25952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3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47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170935</xdr:rowOff>
    </xdr:from>
    <xdr:to>
      <xdr:col>10</xdr:col>
      <xdr:colOff>165100</xdr:colOff>
      <xdr:row>94</xdr:row>
      <xdr:rowOff>101085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1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117612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8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113807</xdr:rowOff>
    </xdr:from>
    <xdr:to>
      <xdr:col>6</xdr:col>
      <xdr:colOff>38100</xdr:colOff>
      <xdr:row>96</xdr:row>
      <xdr:rowOff>43957</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4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60484</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1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96751</xdr:rowOff>
    </xdr:from>
    <xdr:to>
      <xdr:col>55</xdr:col>
      <xdr:colOff>0</xdr:colOff>
      <xdr:row>37</xdr:row>
      <xdr:rowOff>155387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40401"/>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155387</xdr:rowOff>
    </xdr:from>
    <xdr:to>
      <xdr:col>50</xdr:col>
      <xdr:colOff>114300</xdr:colOff>
      <xdr:row>38</xdr:row>
      <xdr:rowOff>66749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99037"/>
          <a:ext cx="889000" cy="8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66749</xdr:rowOff>
    </xdr:from>
    <xdr:to>
      <xdr:col>45</xdr:col>
      <xdr:colOff>177800</xdr:colOff>
      <xdr:row>38</xdr:row>
      <xdr:rowOff>152090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81849"/>
          <a:ext cx="8890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20439</xdr:rowOff>
    </xdr:from>
    <xdr:to>
      <xdr:col>41</xdr:col>
      <xdr:colOff>50800</xdr:colOff>
      <xdr:row>38</xdr:row>
      <xdr:rowOff>152090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92639"/>
          <a:ext cx="889000" cy="47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45951</xdr:rowOff>
    </xdr:from>
    <xdr:to>
      <xdr:col>55</xdr:col>
      <xdr:colOff>50800</xdr:colOff>
      <xdr:row>37</xdr:row>
      <xdr:rowOff>147551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24378</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6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104587</xdr:rowOff>
    </xdr:from>
    <xdr:to>
      <xdr:col>50</xdr:col>
      <xdr:colOff>165100</xdr:colOff>
      <xdr:row>38</xdr:row>
      <xdr:rowOff>34737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25864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4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15949</xdr:rowOff>
    </xdr:from>
    <xdr:to>
      <xdr:col>46</xdr:col>
      <xdr:colOff>38100</xdr:colOff>
      <xdr:row>38</xdr:row>
      <xdr:rowOff>117549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108676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62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101290</xdr:rowOff>
    </xdr:from>
    <xdr:to>
      <xdr:col>41</xdr:col>
      <xdr:colOff>101600</xdr:colOff>
      <xdr:row>39</xdr:row>
      <xdr:rowOff>31440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22567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70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141089</xdr:rowOff>
    </xdr:from>
    <xdr:to>
      <xdr:col>36</xdr:col>
      <xdr:colOff>165100</xdr:colOff>
      <xdr:row>36</xdr:row>
      <xdr:rowOff>71239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4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62366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23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2847</xdr:rowOff>
    </xdr:from>
    <xdr:to>
      <xdr:col>55</xdr:col>
      <xdr:colOff>0</xdr:colOff>
      <xdr:row>58</xdr:row>
      <xdr:rowOff>47202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946947"/>
          <a:ext cx="838200" cy="4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2847</xdr:rowOff>
    </xdr:from>
    <xdr:to>
      <xdr:col>50</xdr:col>
      <xdr:colOff>114300</xdr:colOff>
      <xdr:row>58</xdr:row>
      <xdr:rowOff>129900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946947"/>
          <a:ext cx="889000" cy="1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108467</xdr:rowOff>
    </xdr:from>
    <xdr:to>
      <xdr:col>45</xdr:col>
      <xdr:colOff>177800</xdr:colOff>
      <xdr:row>58</xdr:row>
      <xdr:rowOff>129900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10052567"/>
          <a:ext cx="8890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10571</xdr:rowOff>
    </xdr:from>
    <xdr:to>
      <xdr:col>41</xdr:col>
      <xdr:colOff>50800</xdr:colOff>
      <xdr:row>58</xdr:row>
      <xdr:rowOff>108467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54671"/>
          <a:ext cx="889000" cy="9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167852</xdr:rowOff>
    </xdr:from>
    <xdr:to>
      <xdr:col>55</xdr:col>
      <xdr:colOff>50800</xdr:colOff>
      <xdr:row>58</xdr:row>
      <xdr:rowOff>98002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82779</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123497</xdr:rowOff>
    </xdr:from>
    <xdr:to>
      <xdr:col>50</xdr:col>
      <xdr:colOff>165100</xdr:colOff>
      <xdr:row>58</xdr:row>
      <xdr:rowOff>53647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44774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79100</xdr:rowOff>
    </xdr:from>
    <xdr:to>
      <xdr:col>46</xdr:col>
      <xdr:colOff>38100</xdr:colOff>
      <xdr:row>59</xdr:row>
      <xdr:rowOff>9250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100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11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57667</xdr:rowOff>
    </xdr:from>
    <xdr:to>
      <xdr:col>41</xdr:col>
      <xdr:colOff>101600</xdr:colOff>
      <xdr:row>58</xdr:row>
      <xdr:rowOff>159267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150394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131221</xdr:rowOff>
    </xdr:from>
    <xdr:to>
      <xdr:col>36</xdr:col>
      <xdr:colOff>165100</xdr:colOff>
      <xdr:row>58</xdr:row>
      <xdr:rowOff>61371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52498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13393</xdr:rowOff>
    </xdr:from>
    <xdr:to>
      <xdr:col>55</xdr:col>
      <xdr:colOff>0</xdr:colOff>
      <xdr:row>79</xdr:row>
      <xdr:rowOff>47617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557943"/>
          <a:ext cx="8382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101971</xdr:rowOff>
    </xdr:from>
    <xdr:to>
      <xdr:col>50</xdr:col>
      <xdr:colOff>114300</xdr:colOff>
      <xdr:row>79</xdr:row>
      <xdr:rowOff>47617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475071"/>
          <a:ext cx="889000" cy="11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101971</xdr:rowOff>
    </xdr:from>
    <xdr:to>
      <xdr:col>45</xdr:col>
      <xdr:colOff>177800</xdr:colOff>
      <xdr:row>78</xdr:row>
      <xdr:rowOff>112486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47507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112486</xdr:rowOff>
    </xdr:from>
    <xdr:to>
      <xdr:col>41</xdr:col>
      <xdr:colOff>50800</xdr:colOff>
      <xdr:row>78</xdr:row>
      <xdr:rowOff>133702</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85586"/>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134043</xdr:rowOff>
    </xdr:from>
    <xdr:to>
      <xdr:col>55</xdr:col>
      <xdr:colOff>50800</xdr:colOff>
      <xdr:row>79</xdr:row>
      <xdr:rowOff>64193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48970</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168267</xdr:rowOff>
    </xdr:from>
    <xdr:to>
      <xdr:col>50</xdr:col>
      <xdr:colOff>165100</xdr:colOff>
      <xdr:row>79</xdr:row>
      <xdr:rowOff>98417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89544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6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51171</xdr:rowOff>
    </xdr:from>
    <xdr:to>
      <xdr:col>46</xdr:col>
      <xdr:colOff>38100</xdr:colOff>
      <xdr:row>78</xdr:row>
      <xdr:rowOff>152771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143898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5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61686</xdr:rowOff>
    </xdr:from>
    <xdr:to>
      <xdr:col>41</xdr:col>
      <xdr:colOff>101600</xdr:colOff>
      <xdr:row>78</xdr:row>
      <xdr:rowOff>163286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154413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82902</xdr:rowOff>
    </xdr:from>
    <xdr:to>
      <xdr:col>36</xdr:col>
      <xdr:colOff>165100</xdr:colOff>
      <xdr:row>79</xdr:row>
      <xdr:rowOff>13052</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4179</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97481</xdr:rowOff>
    </xdr:from>
    <xdr:to>
      <xdr:col>55</xdr:col>
      <xdr:colOff>0</xdr:colOff>
      <xdr:row>98</xdr:row>
      <xdr:rowOff>149735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899581"/>
          <a:ext cx="838200" cy="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97481</xdr:rowOff>
    </xdr:from>
    <xdr:to>
      <xdr:col>50</xdr:col>
      <xdr:colOff>114300</xdr:colOff>
      <xdr:row>99</xdr:row>
      <xdr:rowOff>26400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899581"/>
          <a:ext cx="889000" cy="10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10584</xdr:rowOff>
    </xdr:from>
    <xdr:to>
      <xdr:col>45</xdr:col>
      <xdr:colOff>177800</xdr:colOff>
      <xdr:row>99</xdr:row>
      <xdr:rowOff>26400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984134"/>
          <a:ext cx="8890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108610</xdr:rowOff>
    </xdr:from>
    <xdr:to>
      <xdr:col>41</xdr:col>
      <xdr:colOff>50800</xdr:colOff>
      <xdr:row>99</xdr:row>
      <xdr:rowOff>10584</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910710"/>
          <a:ext cx="889000" cy="7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98935</xdr:rowOff>
    </xdr:from>
    <xdr:to>
      <xdr:col>55</xdr:col>
      <xdr:colOff>50800</xdr:colOff>
      <xdr:row>99</xdr:row>
      <xdr:rowOff>29085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9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13862</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8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46681</xdr:rowOff>
    </xdr:from>
    <xdr:to>
      <xdr:col>50</xdr:col>
      <xdr:colOff>165100</xdr:colOff>
      <xdr:row>98</xdr:row>
      <xdr:rowOff>148281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139408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147050</xdr:rowOff>
    </xdr:from>
    <xdr:to>
      <xdr:col>46</xdr:col>
      <xdr:colOff>38100</xdr:colOff>
      <xdr:row>99</xdr:row>
      <xdr:rowOff>77200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68327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7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131234</xdr:rowOff>
    </xdr:from>
    <xdr:to>
      <xdr:col>41</xdr:col>
      <xdr:colOff>101600</xdr:colOff>
      <xdr:row>99</xdr:row>
      <xdr:rowOff>61384</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93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52511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702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57810</xdr:rowOff>
    </xdr:from>
    <xdr:to>
      <xdr:col>36</xdr:col>
      <xdr:colOff>165100</xdr:colOff>
      <xdr:row>98</xdr:row>
      <xdr:rowOff>159410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150537</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xdr:rowOff>
    </xdr:from>
    <xdr:to>
      <xdr:col>85</xdr:col>
      <xdr:colOff>127000</xdr:colOff>
      <xdr:row>76</xdr:row>
      <xdr:rowOff>9017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03159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160710</xdr:rowOff>
    </xdr:from>
    <xdr:to>
      <xdr:col>81</xdr:col>
      <xdr:colOff>50800</xdr:colOff>
      <xdr:row>76</xdr:row>
      <xdr:rowOff>1397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019460"/>
          <a:ext cx="8890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160710</xdr:rowOff>
    </xdr:from>
    <xdr:to>
      <xdr:col>76</xdr:col>
      <xdr:colOff>114300</xdr:colOff>
      <xdr:row>76</xdr:row>
      <xdr:rowOff>7482</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019460"/>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7482</xdr:rowOff>
    </xdr:from>
    <xdr:to>
      <xdr:col>71</xdr:col>
      <xdr:colOff>177800</xdr:colOff>
      <xdr:row>76</xdr:row>
      <xdr:rowOff>87917</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037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129667</xdr:rowOff>
    </xdr:from>
    <xdr:to>
      <xdr:col>85</xdr:col>
      <xdr:colOff>177800</xdr:colOff>
      <xdr:row>76</xdr:row>
      <xdr:rowOff>59817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9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152544</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8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122047</xdr:rowOff>
    </xdr:from>
    <xdr:to>
      <xdr:col>81</xdr:col>
      <xdr:colOff>101600</xdr:colOff>
      <xdr:row>76</xdr:row>
      <xdr:rowOff>52197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68724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27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109910</xdr:rowOff>
    </xdr:from>
    <xdr:to>
      <xdr:col>76</xdr:col>
      <xdr:colOff>165100</xdr:colOff>
      <xdr:row>76</xdr:row>
      <xdr:rowOff>40060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9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56587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27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128132</xdr:rowOff>
    </xdr:from>
    <xdr:to>
      <xdr:col>72</xdr:col>
      <xdr:colOff>38100</xdr:colOff>
      <xdr:row>76</xdr:row>
      <xdr:rowOff>58282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9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74809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27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37117</xdr:rowOff>
    </xdr:from>
    <xdr:to>
      <xdr:col>67</xdr:col>
      <xdr:colOff>101600</xdr:colOff>
      <xdr:row>76</xdr:row>
      <xdr:rowOff>138717</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129844</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1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82700</xdr:rowOff>
    </xdr:from>
    <xdr:to>
      <xdr:col>85</xdr:col>
      <xdr:colOff>127000</xdr:colOff>
      <xdr:row>97</xdr:row>
      <xdr:rowOff>87815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13350"/>
          <a:ext cx="8382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61423</xdr:rowOff>
    </xdr:from>
    <xdr:to>
      <xdr:col>81</xdr:col>
      <xdr:colOff>50800</xdr:colOff>
      <xdr:row>97</xdr:row>
      <xdr:rowOff>87815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692073"/>
          <a:ext cx="889000" cy="2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61423</xdr:rowOff>
    </xdr:from>
    <xdr:to>
      <xdr:col>76</xdr:col>
      <xdr:colOff>114300</xdr:colOff>
      <xdr:row>98</xdr:row>
      <xdr:rowOff>45034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692073"/>
          <a:ext cx="889000" cy="1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45034</xdr:rowOff>
    </xdr:from>
    <xdr:to>
      <xdr:col>71</xdr:col>
      <xdr:colOff>177800</xdr:colOff>
      <xdr:row>98</xdr:row>
      <xdr:rowOff>60973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47134"/>
          <a:ext cx="889000" cy="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31900</xdr:rowOff>
    </xdr:from>
    <xdr:to>
      <xdr:col>85</xdr:col>
      <xdr:colOff>177800</xdr:colOff>
      <xdr:row>97</xdr:row>
      <xdr:rowOff>133500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6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54777</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37015</xdr:rowOff>
    </xdr:from>
    <xdr:to>
      <xdr:col>81</xdr:col>
      <xdr:colOff>101600</xdr:colOff>
      <xdr:row>97</xdr:row>
      <xdr:rowOff>138615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6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155142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10623</xdr:rowOff>
    </xdr:from>
    <xdr:to>
      <xdr:col>76</xdr:col>
      <xdr:colOff>165100</xdr:colOff>
      <xdr:row>97</xdr:row>
      <xdr:rowOff>112223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6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128750</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41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165684</xdr:rowOff>
    </xdr:from>
    <xdr:to>
      <xdr:col>72</xdr:col>
      <xdr:colOff>38100</xdr:colOff>
      <xdr:row>98</xdr:row>
      <xdr:rowOff>95834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86961</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10173</xdr:rowOff>
    </xdr:from>
    <xdr:to>
      <xdr:col>67</xdr:col>
      <xdr:colOff>101600</xdr:colOff>
      <xdr:row>98</xdr:row>
      <xdr:rowOff>111773</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128300</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136911</xdr:rowOff>
    </xdr:from>
    <xdr:to>
      <xdr:col>116</xdr:col>
      <xdr:colOff>63500</xdr:colOff>
      <xdr:row>58</xdr:row>
      <xdr:rowOff>138192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81011"/>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138192</xdr:rowOff>
    </xdr:from>
    <xdr:to>
      <xdr:col>111</xdr:col>
      <xdr:colOff>177800</xdr:colOff>
      <xdr:row>58</xdr:row>
      <xdr:rowOff>138237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1008229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138237</xdr:rowOff>
    </xdr:from>
    <xdr:to>
      <xdr:col>107</xdr:col>
      <xdr:colOff>50800</xdr:colOff>
      <xdr:row>58</xdr:row>
      <xdr:rowOff>139105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1008233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138283</xdr:rowOff>
    </xdr:from>
    <xdr:to>
      <xdr:col>102</xdr:col>
      <xdr:colOff>114300</xdr:colOff>
      <xdr:row>58</xdr:row>
      <xdr:rowOff>139105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238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86111</xdr:rowOff>
    </xdr:from>
    <xdr:to>
      <xdr:col>116</xdr:col>
      <xdr:colOff>114300</xdr:colOff>
      <xdr:row>59</xdr:row>
      <xdr:rowOff>16261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1038</xdr:rowOff>
    </xdr:from>
    <xdr:ext cx="313932"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5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87392</xdr:rowOff>
    </xdr:from>
    <xdr:to>
      <xdr:col>112</xdr:col>
      <xdr:colOff>38100</xdr:colOff>
      <xdr:row>59</xdr:row>
      <xdr:rowOff>17542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8669</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66333" y="10124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87437</xdr:rowOff>
    </xdr:from>
    <xdr:to>
      <xdr:col>107</xdr:col>
      <xdr:colOff>101600</xdr:colOff>
      <xdr:row>59</xdr:row>
      <xdr:rowOff>17587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8714</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77333" y="1012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88305</xdr:rowOff>
    </xdr:from>
    <xdr:to>
      <xdr:col>102</xdr:col>
      <xdr:colOff>165100</xdr:colOff>
      <xdr:row>59</xdr:row>
      <xdr:rowOff>18455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9582</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88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87483</xdr:rowOff>
    </xdr:from>
    <xdr:to>
      <xdr:col>98</xdr:col>
      <xdr:colOff>38100</xdr:colOff>
      <xdr:row>59</xdr:row>
      <xdr:rowOff>17633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8760</xdr:rowOff>
    </xdr:from>
    <xdr:ext cx="313932"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99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93706</xdr:rowOff>
    </xdr:from>
    <xdr:to>
      <xdr:col>116</xdr:col>
      <xdr:colOff>63500</xdr:colOff>
      <xdr:row>75</xdr:row>
      <xdr:rowOff>171155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52456"/>
          <a:ext cx="838200" cy="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100130</xdr:rowOff>
    </xdr:from>
    <xdr:to>
      <xdr:col>111</xdr:col>
      <xdr:colOff>177800</xdr:colOff>
      <xdr:row>75</xdr:row>
      <xdr:rowOff>171155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444530"/>
          <a:ext cx="889000" cy="58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97981</xdr:rowOff>
    </xdr:from>
    <xdr:to>
      <xdr:col>107</xdr:col>
      <xdr:colOff>50800</xdr:colOff>
      <xdr:row>72</xdr:row>
      <xdr:rowOff>100130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44238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97981</xdr:rowOff>
    </xdr:from>
    <xdr:to>
      <xdr:col>102</xdr:col>
      <xdr:colOff>114300</xdr:colOff>
      <xdr:row>73</xdr:row>
      <xdr:rowOff>29080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442381"/>
          <a:ext cx="889000" cy="10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42906</xdr:rowOff>
    </xdr:from>
    <xdr:to>
      <xdr:col>116</xdr:col>
      <xdr:colOff>114300</xdr:colOff>
      <xdr:row>75</xdr:row>
      <xdr:rowOff>144506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65783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120355</xdr:rowOff>
    </xdr:from>
    <xdr:to>
      <xdr:col>112</xdr:col>
      <xdr:colOff>38100</xdr:colOff>
      <xdr:row>76</xdr:row>
      <xdr:rowOff>50505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41632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0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49330</xdr:rowOff>
    </xdr:from>
    <xdr:to>
      <xdr:col>107</xdr:col>
      <xdr:colOff>101600</xdr:colOff>
      <xdr:row>72</xdr:row>
      <xdr:rowOff>150930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3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167457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1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47181</xdr:rowOff>
    </xdr:from>
    <xdr:to>
      <xdr:col>102</xdr:col>
      <xdr:colOff>165100</xdr:colOff>
      <xdr:row>72</xdr:row>
      <xdr:rowOff>148781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3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165308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1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149730</xdr:rowOff>
    </xdr:from>
    <xdr:to>
      <xdr:col>98</xdr:col>
      <xdr:colOff>38100</xdr:colOff>
      <xdr:row>73</xdr:row>
      <xdr:rowOff>79880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96407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・人口は微減傾向にあり、歳出決算総額は住民一人当たり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829,522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ほとんどの費目について類似団体と同水準か低い水準で推移している。下水道事業については、施設の老朽化が進んでおり維持補修費の継続的な支出が見込まれる。介護保険や後期高齢者医療特別会計においいても保険給付費の同水準以上の支出が見込まれるため、今後も国・県・類似団体を上回って推移していくことが見込まれる。</a:t>
          </a:r>
        </a:p>
        <a:p>
          <a:r>
            <a:rPr kumimoji="1" lang="ja-JP" altLang="en-US" sz="1300">
              <a:latin typeface="ＭＳ Ｐゴシック" panose="020B0600070205080204" pitchFamily="50" charset="-128"/>
              <a:ea typeface="ＭＳ Ｐゴシック" panose="020B0600070205080204" pitchFamily="50" charset="-128"/>
            </a:rPr>
            <a:t>・積立金の大半は、ふるさと氷川応援基金積立金によるものである。町の財源として大きな寄付であるが、これを取り巻く環境により大きく減となる場合も想定され安定的な財源確保とは言えない側面を併せ持つ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においては、事業の見直しや選別により減少傾向にあるものの、施設等の経年劣化が進み今後増加傾向に転じる見込みである。事業仕分けや交付金補助金の活用はもとより、より有利な財源確保と事業選定について今後も引き続き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10,742
10,468
33.36
9,346,766
8,910,730
424,381
4,349,592
5,433,081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116078</xdr:rowOff>
    </xdr:from>
    <xdr:to>
      <xdr:col>24</xdr:col>
      <xdr:colOff>63500</xdr:colOff>
      <xdr:row>36</xdr:row>
      <xdr:rowOff>140843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6828"/>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140843</xdr:rowOff>
    </xdr:from>
    <xdr:to>
      <xdr:col>19</xdr:col>
      <xdr:colOff>177800</xdr:colOff>
      <xdr:row>37</xdr:row>
      <xdr:rowOff>61976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3043"/>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63119</xdr:rowOff>
    </xdr:from>
    <xdr:to>
      <xdr:col>15</xdr:col>
      <xdr:colOff>50800</xdr:colOff>
      <xdr:row>37</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5319"/>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63119</xdr:rowOff>
    </xdr:from>
    <xdr:to>
      <xdr:col>10</xdr:col>
      <xdr:colOff>114300</xdr:colOff>
      <xdr:row>37</xdr:row>
      <xdr:rowOff>95123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5319"/>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65278</xdr:rowOff>
    </xdr:from>
    <xdr:to>
      <xdr:col>24</xdr:col>
      <xdr:colOff>114300</xdr:colOff>
      <xdr:row>35</xdr:row>
      <xdr:rowOff>166878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88155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90043</xdr:rowOff>
    </xdr:from>
    <xdr:to>
      <xdr:col>20</xdr:col>
      <xdr:colOff>38100</xdr:colOff>
      <xdr:row>37</xdr:row>
      <xdr:rowOff>20193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11176</xdr:rowOff>
    </xdr:from>
    <xdr:to>
      <xdr:col>15</xdr:col>
      <xdr:colOff>101600</xdr:colOff>
      <xdr:row>37</xdr:row>
      <xdr:rowOff>112776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103903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xdr:rowOff>
    </xdr:from>
    <xdr:to>
      <xdr:col>10</xdr:col>
      <xdr:colOff>165100</xdr:colOff>
      <xdr:row>36</xdr:row>
      <xdr:rowOff>113919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44323</xdr:rowOff>
    </xdr:from>
    <xdr:to>
      <xdr:col>6</xdr:col>
      <xdr:colOff>38100</xdr:colOff>
      <xdr:row>37</xdr:row>
      <xdr:rowOff>145923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137050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35120</xdr:rowOff>
    </xdr:from>
    <xdr:to>
      <xdr:col>24</xdr:col>
      <xdr:colOff>63500</xdr:colOff>
      <xdr:row>58</xdr:row>
      <xdr:rowOff>42063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9220"/>
          <a:ext cx="8382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35120</xdr:rowOff>
    </xdr:from>
    <xdr:to>
      <xdr:col>19</xdr:col>
      <xdr:colOff>177800</xdr:colOff>
      <xdr:row>58</xdr:row>
      <xdr:rowOff>39546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9220"/>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39546</xdr:rowOff>
    </xdr:from>
    <xdr:to>
      <xdr:col>15</xdr:col>
      <xdr:colOff>50800</xdr:colOff>
      <xdr:row>58</xdr:row>
      <xdr:rowOff>149595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3646"/>
          <a:ext cx="889000" cy="1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61793</xdr:rowOff>
    </xdr:from>
    <xdr:to>
      <xdr:col>10</xdr:col>
      <xdr:colOff>114300</xdr:colOff>
      <xdr:row>58</xdr:row>
      <xdr:rowOff>149595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05893"/>
          <a:ext cx="889000" cy="8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162713</xdr:rowOff>
    </xdr:from>
    <xdr:to>
      <xdr:col>24</xdr:col>
      <xdr:colOff>114300</xdr:colOff>
      <xdr:row>58</xdr:row>
      <xdr:rowOff>92863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141140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155770</xdr:rowOff>
    </xdr:from>
    <xdr:to>
      <xdr:col>20</xdr:col>
      <xdr:colOff>38100</xdr:colOff>
      <xdr:row>58</xdr:row>
      <xdr:rowOff>85920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102447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160196</xdr:rowOff>
    </xdr:from>
    <xdr:to>
      <xdr:col>15</xdr:col>
      <xdr:colOff>101600</xdr:colOff>
      <xdr:row>58</xdr:row>
      <xdr:rowOff>90346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106873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0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98795</xdr:rowOff>
    </xdr:from>
    <xdr:to>
      <xdr:col>10</xdr:col>
      <xdr:colOff>165100</xdr:colOff>
      <xdr:row>59</xdr:row>
      <xdr:rowOff>28945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20072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10993</xdr:rowOff>
    </xdr:from>
    <xdr:to>
      <xdr:col>6</xdr:col>
      <xdr:colOff>38100</xdr:colOff>
      <xdr:row>58</xdr:row>
      <xdr:rowOff>112593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103720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4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156866</xdr:rowOff>
    </xdr:from>
    <xdr:to>
      <xdr:col>24</xdr:col>
      <xdr:colOff>63500</xdr:colOff>
      <xdr:row>76</xdr:row>
      <xdr:rowOff>4314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44166"/>
          <a:ext cx="8382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4314</xdr:rowOff>
    </xdr:from>
    <xdr:to>
      <xdr:col>19</xdr:col>
      <xdr:colOff>177800</xdr:colOff>
      <xdr:row>76</xdr:row>
      <xdr:rowOff>115283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34514"/>
          <a:ext cx="889000" cy="1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85696</xdr:rowOff>
    </xdr:from>
    <xdr:to>
      <xdr:col>15</xdr:col>
      <xdr:colOff>50800</xdr:colOff>
      <xdr:row>76</xdr:row>
      <xdr:rowOff>115283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15896"/>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85696</xdr:rowOff>
    </xdr:from>
    <xdr:to>
      <xdr:col>10</xdr:col>
      <xdr:colOff>114300</xdr:colOff>
      <xdr:row>77</xdr:row>
      <xdr:rowOff>117983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15896"/>
          <a:ext cx="889000" cy="20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106066</xdr:rowOff>
    </xdr:from>
    <xdr:to>
      <xdr:col>24</xdr:col>
      <xdr:colOff>114300</xdr:colOff>
      <xdr:row>75</xdr:row>
      <xdr:rowOff>36216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84493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124964</xdr:rowOff>
    </xdr:from>
    <xdr:to>
      <xdr:col>20</xdr:col>
      <xdr:colOff>38100</xdr:colOff>
      <xdr:row>76</xdr:row>
      <xdr:rowOff>55114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46241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0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64483</xdr:rowOff>
    </xdr:from>
    <xdr:to>
      <xdr:col>15</xdr:col>
      <xdr:colOff>101600</xdr:colOff>
      <xdr:row>76</xdr:row>
      <xdr:rowOff>166083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157210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8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34896</xdr:rowOff>
    </xdr:from>
    <xdr:to>
      <xdr:col>10</xdr:col>
      <xdr:colOff>165100</xdr:colOff>
      <xdr:row>76</xdr:row>
      <xdr:rowOff>136496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127623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67183</xdr:rowOff>
    </xdr:from>
    <xdr:to>
      <xdr:col>6</xdr:col>
      <xdr:colOff>38100</xdr:colOff>
      <xdr:row>77</xdr:row>
      <xdr:rowOff>168783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159910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6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28573</xdr:rowOff>
    </xdr:from>
    <xdr:to>
      <xdr:col>24</xdr:col>
      <xdr:colOff>63500</xdr:colOff>
      <xdr:row>98</xdr:row>
      <xdr:rowOff>67275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30673"/>
          <a:ext cx="838200" cy="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57773</xdr:rowOff>
    </xdr:from>
    <xdr:to>
      <xdr:col>19</xdr:col>
      <xdr:colOff>177800</xdr:colOff>
      <xdr:row>98</xdr:row>
      <xdr:rowOff>67275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859873"/>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55854</xdr:rowOff>
    </xdr:from>
    <xdr:to>
      <xdr:col>15</xdr:col>
      <xdr:colOff>50800</xdr:colOff>
      <xdr:row>98</xdr:row>
      <xdr:rowOff>57773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57954"/>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55854</xdr:rowOff>
    </xdr:from>
    <xdr:to>
      <xdr:col>10</xdr:col>
      <xdr:colOff>114300</xdr:colOff>
      <xdr:row>98</xdr:row>
      <xdr:rowOff>87049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57954"/>
          <a:ext cx="889000" cy="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149223</xdr:rowOff>
    </xdr:from>
    <xdr:to>
      <xdr:col>24</xdr:col>
      <xdr:colOff>114300</xdr:colOff>
      <xdr:row>98</xdr:row>
      <xdr:rowOff>79373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64150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9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16475</xdr:rowOff>
    </xdr:from>
    <xdr:to>
      <xdr:col>20</xdr:col>
      <xdr:colOff>38100</xdr:colOff>
      <xdr:row>98</xdr:row>
      <xdr:rowOff>118075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109202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6973</xdr:rowOff>
    </xdr:from>
    <xdr:to>
      <xdr:col>15</xdr:col>
      <xdr:colOff>101600</xdr:colOff>
      <xdr:row>98</xdr:row>
      <xdr:rowOff>108573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99700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5054</xdr:rowOff>
    </xdr:from>
    <xdr:to>
      <xdr:col>10</xdr:col>
      <xdr:colOff>165100</xdr:colOff>
      <xdr:row>98</xdr:row>
      <xdr:rowOff>106654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97781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36249</xdr:rowOff>
    </xdr:from>
    <xdr:to>
      <xdr:col>6</xdr:col>
      <xdr:colOff>38100</xdr:colOff>
      <xdr:row>98</xdr:row>
      <xdr:rowOff>137849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3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128976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9841</xdr:rowOff>
    </xdr:from>
    <xdr:to>
      <xdr:col>55</xdr:col>
      <xdr:colOff>0</xdr:colOff>
      <xdr:row>57</xdr:row>
      <xdr:rowOff>37063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2491"/>
          <a:ext cx="838200" cy="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37063</xdr:rowOff>
    </xdr:from>
    <xdr:to>
      <xdr:col>50</xdr:col>
      <xdr:colOff>114300</xdr:colOff>
      <xdr:row>57</xdr:row>
      <xdr:rowOff>104162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09713"/>
          <a:ext cx="889000" cy="6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102411</xdr:rowOff>
    </xdr:from>
    <xdr:to>
      <xdr:col>45</xdr:col>
      <xdr:colOff>177800</xdr:colOff>
      <xdr:row>57</xdr:row>
      <xdr:rowOff>104162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7506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94428</xdr:rowOff>
    </xdr:from>
    <xdr:to>
      <xdr:col>41</xdr:col>
      <xdr:colOff>50800</xdr:colOff>
      <xdr:row>57</xdr:row>
      <xdr:rowOff>102411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67078"/>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130491</xdr:rowOff>
    </xdr:from>
    <xdr:to>
      <xdr:col>55</xdr:col>
      <xdr:colOff>50800</xdr:colOff>
      <xdr:row>57</xdr:row>
      <xdr:rowOff>60641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108918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157713</xdr:rowOff>
    </xdr:from>
    <xdr:to>
      <xdr:col>50</xdr:col>
      <xdr:colOff>165100</xdr:colOff>
      <xdr:row>57</xdr:row>
      <xdr:rowOff>87863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78990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53362</xdr:rowOff>
    </xdr:from>
    <xdr:to>
      <xdr:col>46</xdr:col>
      <xdr:colOff>38100</xdr:colOff>
      <xdr:row>57</xdr:row>
      <xdr:rowOff>154962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146089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51611</xdr:rowOff>
    </xdr:from>
    <xdr:to>
      <xdr:col>41</xdr:col>
      <xdr:colOff>101600</xdr:colOff>
      <xdr:row>57</xdr:row>
      <xdr:rowOff>153211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144338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43628</xdr:rowOff>
    </xdr:from>
    <xdr:to>
      <xdr:col>36</xdr:col>
      <xdr:colOff>165100</xdr:colOff>
      <xdr:row>57</xdr:row>
      <xdr:rowOff>145228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1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136355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0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53211</xdr:rowOff>
    </xdr:from>
    <xdr:to>
      <xdr:col>55</xdr:col>
      <xdr:colOff>0</xdr:colOff>
      <xdr:row>79</xdr:row>
      <xdr:rowOff>64540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97761"/>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32614</xdr:rowOff>
    </xdr:from>
    <xdr:to>
      <xdr:col>50</xdr:col>
      <xdr:colOff>114300</xdr:colOff>
      <xdr:row>79</xdr:row>
      <xdr:rowOff>64540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77164"/>
          <a:ext cx="889000" cy="3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32614</xdr:rowOff>
    </xdr:from>
    <xdr:to>
      <xdr:col>45</xdr:col>
      <xdr:colOff>177800</xdr:colOff>
      <xdr:row>79</xdr:row>
      <xdr:rowOff>47326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77164"/>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32483</xdr:rowOff>
    </xdr:from>
    <xdr:to>
      <xdr:col>41</xdr:col>
      <xdr:colOff>50800</xdr:colOff>
      <xdr:row>79</xdr:row>
      <xdr:rowOff>47326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77033"/>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2411</xdr:rowOff>
    </xdr:from>
    <xdr:to>
      <xdr:col>55</xdr:col>
      <xdr:colOff>50800</xdr:colOff>
      <xdr:row>79</xdr:row>
      <xdr:rowOff>104011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88788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13740</xdr:rowOff>
    </xdr:from>
    <xdr:to>
      <xdr:col>50</xdr:col>
      <xdr:colOff>165100</xdr:colOff>
      <xdr:row>79</xdr:row>
      <xdr:rowOff>115340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106467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153264</xdr:rowOff>
    </xdr:from>
    <xdr:to>
      <xdr:col>46</xdr:col>
      <xdr:colOff>38100</xdr:colOff>
      <xdr:row>79</xdr:row>
      <xdr:rowOff>83414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74541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167976</xdr:rowOff>
    </xdr:from>
    <xdr:to>
      <xdr:col>41</xdr:col>
      <xdr:colOff>101600</xdr:colOff>
      <xdr:row>79</xdr:row>
      <xdr:rowOff>98126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89253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153133</xdr:rowOff>
    </xdr:from>
    <xdr:to>
      <xdr:col>36</xdr:col>
      <xdr:colOff>165100</xdr:colOff>
      <xdr:row>79</xdr:row>
      <xdr:rowOff>83283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74410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59483</xdr:rowOff>
    </xdr:from>
    <xdr:to>
      <xdr:col>55</xdr:col>
      <xdr:colOff>0</xdr:colOff>
      <xdr:row>96</xdr:row>
      <xdr:rowOff>64284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18683"/>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64284</xdr:rowOff>
    </xdr:from>
    <xdr:to>
      <xdr:col>50</xdr:col>
      <xdr:colOff>114300</xdr:colOff>
      <xdr:row>97</xdr:row>
      <xdr:rowOff>128662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23484"/>
          <a:ext cx="889000" cy="23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67016</xdr:rowOff>
    </xdr:from>
    <xdr:to>
      <xdr:col>45</xdr:col>
      <xdr:colOff>177800</xdr:colOff>
      <xdr:row>97</xdr:row>
      <xdr:rowOff>128662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97666"/>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28851</xdr:rowOff>
    </xdr:from>
    <xdr:to>
      <xdr:col>41</xdr:col>
      <xdr:colOff>50800</xdr:colOff>
      <xdr:row>97</xdr:row>
      <xdr:rowOff>67016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59501"/>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8683</xdr:rowOff>
    </xdr:from>
    <xdr:to>
      <xdr:col>55</xdr:col>
      <xdr:colOff>50800</xdr:colOff>
      <xdr:row>96</xdr:row>
      <xdr:rowOff>110283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158560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13484</xdr:rowOff>
    </xdr:from>
    <xdr:to>
      <xdr:col>50</xdr:col>
      <xdr:colOff>165100</xdr:colOff>
      <xdr:row>96</xdr:row>
      <xdr:rowOff>115084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106211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77862</xdr:rowOff>
    </xdr:from>
    <xdr:to>
      <xdr:col>46</xdr:col>
      <xdr:colOff>38100</xdr:colOff>
      <xdr:row>98</xdr:row>
      <xdr:rowOff>8012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170589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16216</xdr:rowOff>
    </xdr:from>
    <xdr:to>
      <xdr:col>41</xdr:col>
      <xdr:colOff>101600</xdr:colOff>
      <xdr:row>97</xdr:row>
      <xdr:rowOff>117816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108943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149501</xdr:rowOff>
    </xdr:from>
    <xdr:to>
      <xdr:col>36</xdr:col>
      <xdr:colOff>165100</xdr:colOff>
      <xdr:row>97</xdr:row>
      <xdr:rowOff>79651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70778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0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83624</xdr:rowOff>
    </xdr:from>
    <xdr:to>
      <xdr:col>85</xdr:col>
      <xdr:colOff>127000</xdr:colOff>
      <xdr:row>36</xdr:row>
      <xdr:rowOff>99992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55824"/>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99992</xdr:rowOff>
    </xdr:from>
    <xdr:to>
      <xdr:col>81</xdr:col>
      <xdr:colOff>50800</xdr:colOff>
      <xdr:row>37</xdr:row>
      <xdr:rowOff>84310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2192"/>
          <a:ext cx="889000" cy="1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61473</xdr:rowOff>
    </xdr:from>
    <xdr:to>
      <xdr:col>76</xdr:col>
      <xdr:colOff>114300</xdr:colOff>
      <xdr:row>37</xdr:row>
      <xdr:rowOff>84310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05123"/>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11113</xdr:rowOff>
    </xdr:from>
    <xdr:to>
      <xdr:col>71</xdr:col>
      <xdr:colOff>177800</xdr:colOff>
      <xdr:row>37</xdr:row>
      <xdr:rowOff>61473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40413"/>
          <a:ext cx="889000" cy="5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32824</xdr:rowOff>
    </xdr:from>
    <xdr:to>
      <xdr:col>85</xdr:col>
      <xdr:colOff>177800</xdr:colOff>
      <xdr:row>36</xdr:row>
      <xdr:rowOff>134424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11251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49192</xdr:rowOff>
    </xdr:from>
    <xdr:to>
      <xdr:col>81</xdr:col>
      <xdr:colOff>101600</xdr:colOff>
      <xdr:row>36</xdr:row>
      <xdr:rowOff>150792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167319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33510</xdr:rowOff>
    </xdr:from>
    <xdr:to>
      <xdr:col>76</xdr:col>
      <xdr:colOff>165100</xdr:colOff>
      <xdr:row>37</xdr:row>
      <xdr:rowOff>135110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126237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6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10673</xdr:rowOff>
    </xdr:from>
    <xdr:to>
      <xdr:col>72</xdr:col>
      <xdr:colOff>38100</xdr:colOff>
      <xdr:row>37</xdr:row>
      <xdr:rowOff>112273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103400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131763</xdr:rowOff>
    </xdr:from>
    <xdr:to>
      <xdr:col>67</xdr:col>
      <xdr:colOff>101600</xdr:colOff>
      <xdr:row>34</xdr:row>
      <xdr:rowOff>61913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78440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14820</xdr:rowOff>
    </xdr:from>
    <xdr:to>
      <xdr:col>85</xdr:col>
      <xdr:colOff>127000</xdr:colOff>
      <xdr:row>57</xdr:row>
      <xdr:rowOff>55507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87470"/>
          <a:ext cx="838200" cy="4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14820</xdr:rowOff>
    </xdr:from>
    <xdr:to>
      <xdr:col>81</xdr:col>
      <xdr:colOff>50800</xdr:colOff>
      <xdr:row>57</xdr:row>
      <xdr:rowOff>95553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7470"/>
          <a:ext cx="8890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95553</xdr:rowOff>
    </xdr:from>
    <xdr:to>
      <xdr:col>76</xdr:col>
      <xdr:colOff>114300</xdr:colOff>
      <xdr:row>57</xdr:row>
      <xdr:rowOff>96134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8203"/>
          <a:ext cx="8890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72299</xdr:rowOff>
    </xdr:from>
    <xdr:to>
      <xdr:col>71</xdr:col>
      <xdr:colOff>177800</xdr:colOff>
      <xdr:row>57</xdr:row>
      <xdr:rowOff>96134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44949"/>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4707</xdr:rowOff>
    </xdr:from>
    <xdr:to>
      <xdr:col>85</xdr:col>
      <xdr:colOff>177800</xdr:colOff>
      <xdr:row>57</xdr:row>
      <xdr:rowOff>106307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91084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135470</xdr:rowOff>
    </xdr:from>
    <xdr:to>
      <xdr:col>81</xdr:col>
      <xdr:colOff>101600</xdr:colOff>
      <xdr:row>57</xdr:row>
      <xdr:rowOff>65620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56747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44753</xdr:rowOff>
    </xdr:from>
    <xdr:to>
      <xdr:col>76</xdr:col>
      <xdr:colOff>165100</xdr:colOff>
      <xdr:row>57</xdr:row>
      <xdr:rowOff>146353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137480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45334</xdr:rowOff>
    </xdr:from>
    <xdr:to>
      <xdr:col>72</xdr:col>
      <xdr:colOff>38100</xdr:colOff>
      <xdr:row>57</xdr:row>
      <xdr:rowOff>146934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138061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21499</xdr:rowOff>
    </xdr:from>
    <xdr:to>
      <xdr:col>67</xdr:col>
      <xdr:colOff>101600</xdr:colOff>
      <xdr:row>57</xdr:row>
      <xdr:rowOff>123099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114226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1397</xdr:rowOff>
    </xdr:from>
    <xdr:to>
      <xdr:col>85</xdr:col>
      <xdr:colOff>127000</xdr:colOff>
      <xdr:row>96</xdr:row>
      <xdr:rowOff>9017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46059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160710</xdr:rowOff>
    </xdr:from>
    <xdr:to>
      <xdr:col>81</xdr:col>
      <xdr:colOff>50800</xdr:colOff>
      <xdr:row>96</xdr:row>
      <xdr:rowOff>1397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448460"/>
          <a:ext cx="8890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160710</xdr:rowOff>
    </xdr:from>
    <xdr:to>
      <xdr:col>76</xdr:col>
      <xdr:colOff>114300</xdr:colOff>
      <xdr:row>96</xdr:row>
      <xdr:rowOff>7482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48460"/>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7482</xdr:rowOff>
    </xdr:from>
    <xdr:to>
      <xdr:col>71</xdr:col>
      <xdr:colOff>177800</xdr:colOff>
      <xdr:row>96</xdr:row>
      <xdr:rowOff>87917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466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129667</xdr:rowOff>
    </xdr:from>
    <xdr:to>
      <xdr:col>85</xdr:col>
      <xdr:colOff>177800</xdr:colOff>
      <xdr:row>96</xdr:row>
      <xdr:rowOff>59817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152544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2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122047</xdr:rowOff>
    </xdr:from>
    <xdr:to>
      <xdr:col>81</xdr:col>
      <xdr:colOff>101600</xdr:colOff>
      <xdr:row>96</xdr:row>
      <xdr:rowOff>52197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68724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1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109910</xdr:rowOff>
    </xdr:from>
    <xdr:to>
      <xdr:col>76</xdr:col>
      <xdr:colOff>165100</xdr:colOff>
      <xdr:row>96</xdr:row>
      <xdr:rowOff>40060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3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56587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1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128132</xdr:rowOff>
    </xdr:from>
    <xdr:to>
      <xdr:col>72</xdr:col>
      <xdr:colOff>38100</xdr:colOff>
      <xdr:row>96</xdr:row>
      <xdr:rowOff>58282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74809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37117</xdr:rowOff>
    </xdr:from>
    <xdr:to>
      <xdr:col>67</xdr:col>
      <xdr:colOff>101600</xdr:colOff>
      <xdr:row>96</xdr:row>
      <xdr:rowOff>138717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129844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・人口が微減傾向である中、全体的に各費目の数値は類似団体とほぼ同じまたは低い水準で移行している。</a:t>
          </a:r>
        </a:p>
        <a:p>
          <a:r>
            <a:rPr kumimoji="1" lang="ja-JP" altLang="en-US" sz="1300">
              <a:latin typeface="ＭＳ Ｐゴシック" panose="020B0600070205080204" pitchFamily="50" charset="-128"/>
              <a:ea typeface="ＭＳ Ｐゴシック" panose="020B0600070205080204" pitchFamily="50" charset="-128"/>
            </a:rPr>
            <a:t>・議会費の増加は、退職手当組合負担金の増加によるものである。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・農林水産業費の増加は、新規就農者総合対策事業の増加によるものである。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・民生費の増加は、定額減税に伴う調整給付金によるものである。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・公債費について、類似団体と同水準での推移となっている。財政措置の有利な起債の積極的な活用により、後年の実質負担を可能な限り軽減できるような起債管理に努める。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年度までは交付税の合併算定替終了に備え、積極的に積み立ててきたものであるが、令和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年度においては取崩額が積立額を超過し、減少した。本基金は年度間の財政調整に備える目的であることから、より一層効率的な管理に努める。</a:t>
          </a:r>
        </a:p>
        <a:p>
          <a:r>
            <a:rPr kumimoji="1" lang="ja-JP" altLang="en-US" sz="1400">
              <a:latin typeface="ＭＳ ゴシック" pitchFamily="49" charset="-128"/>
              <a:ea typeface="ＭＳ ゴシック" pitchFamily="49" charset="-128"/>
            </a:rPr>
            <a:t>■実質収支額・・・歳出全般の抑制を図っており概ね良好で、引き続き適正な財政運営に努める。</a:t>
          </a:r>
        </a:p>
        <a:p>
          <a:r>
            <a:rPr kumimoji="1" lang="ja-JP" altLang="en-US" sz="1400">
              <a:latin typeface="ＭＳ ゴシック" pitchFamily="49" charset="-128"/>
              <a:ea typeface="ＭＳ ゴシック" pitchFamily="49" charset="-128"/>
            </a:rPr>
            <a:t>■実質単年度収支・・・単年度収支が前年度に比べ約</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億円減少し実質単年度収支は△</a:t>
          </a:r>
          <a:r>
            <a:rPr kumimoji="1" lang="en-US" altLang="ja-JP" sz="1400">
              <a:latin typeface="ＭＳ ゴシック" pitchFamily="49" charset="-128"/>
              <a:ea typeface="ＭＳ ゴシック" pitchFamily="49" charset="-128"/>
            </a:rPr>
            <a:t>5.65</a:t>
          </a:r>
          <a:r>
            <a:rPr kumimoji="1" lang="ja-JP" altLang="en-US" sz="1400">
              <a:latin typeface="ＭＳ ゴシック" pitchFamily="49" charset="-128"/>
              <a:ea typeface="ＭＳ ゴシック" pitchFamily="49" charset="-128"/>
            </a:rPr>
            <a:t>憶円となった。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一般会計及び関連会計全てにおいて赤字は生じていない。一般会計からの繰出金については、国民健康保険事業及び介護保険事業は横ばい、後期高齢者医療事業及び下水道事業については前年度に比べ増加しており、一般会計に対する負担は大きくなっている。各会計においても、事業を検証し、使用料や税等の額の見直し（適正化）等による自主財源の確保など、事業の健全化につながる施策に早急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9346766</v>
      </c>
      <c r="BO4" s="371"/>
      <c r="BP4" s="371"/>
      <c r="BQ4" s="371"/>
      <c r="BR4" s="371"/>
      <c r="BS4" s="371"/>
      <c r="BT4" s="371"/>
      <c r="BU4" s="372"/>
      <c r="BV4" s="370">
        <v>9239164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9.8000000000000007</v>
      </c>
      <c r="CU4" s="377"/>
      <c r="CV4" s="377"/>
      <c r="CW4" s="377"/>
      <c r="CX4" s="377"/>
      <c r="CY4" s="377"/>
      <c r="CZ4" s="377"/>
      <c r="DA4" s="378"/>
      <c r="DB4" s="376">
        <v>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8910730</v>
      </c>
      <c r="BO5" s="408"/>
      <c r="BP5" s="408"/>
      <c r="BQ5" s="408"/>
      <c r="BR5" s="408"/>
      <c r="BS5" s="408"/>
      <c r="BT5" s="408"/>
      <c r="BU5" s="409"/>
      <c r="BV5" s="407">
        <v>8829206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99.9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436036</v>
      </c>
      <c r="BO6" s="408"/>
      <c r="BP6" s="408"/>
      <c r="BQ6" s="408"/>
      <c r="BR6" s="408"/>
      <c r="BS6" s="408"/>
      <c r="BT6" s="408"/>
      <c r="BU6" s="409"/>
      <c r="BV6" s="407">
        <v>409958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93.6</v>
      </c>
      <c r="CU6" s="445"/>
      <c r="CV6" s="445"/>
      <c r="CW6" s="445"/>
      <c r="CX6" s="445"/>
      <c r="CY6" s="445"/>
      <c r="CZ6" s="445"/>
      <c r="DA6" s="446"/>
      <c r="DB6" s="444">
        <v>100.4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11655</v>
      </c>
      <c r="BO7" s="408"/>
      <c r="BP7" s="408"/>
      <c r="BQ7" s="408"/>
      <c r="BR7" s="408"/>
      <c r="BS7" s="408"/>
      <c r="BT7" s="408"/>
      <c r="BU7" s="409"/>
      <c r="BV7" s="407">
        <v>26106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4349592</v>
      </c>
      <c r="CU7" s="408"/>
      <c r="CV7" s="408"/>
      <c r="CW7" s="408"/>
      <c r="CX7" s="408"/>
      <c r="CY7" s="408"/>
      <c r="CZ7" s="408"/>
      <c r="DA7" s="409"/>
      <c r="DB7" s="407">
        <v>4271223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424381</v>
      </c>
      <c r="BO8" s="408"/>
      <c r="BP8" s="408"/>
      <c r="BQ8" s="408"/>
      <c r="BR8" s="408"/>
      <c r="BS8" s="408"/>
      <c r="BT8" s="408"/>
      <c r="BU8" s="409"/>
      <c r="BV8" s="407">
        <v>383852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11094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40529</v>
      </c>
      <c r="BO9" s="408"/>
      <c r="BP9" s="408"/>
      <c r="BQ9" s="408"/>
      <c r="BR9" s="408"/>
      <c r="BS9" s="408"/>
      <c r="BT9" s="408"/>
      <c r="BU9" s="409"/>
      <c r="BV9" s="407">
        <v>-119081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15.4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11994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200897</v>
      </c>
      <c r="BO10" s="408"/>
      <c r="BP10" s="408"/>
      <c r="BQ10" s="408"/>
      <c r="BR10" s="408"/>
      <c r="BS10" s="408"/>
      <c r="BT10" s="408"/>
      <c r="BU10" s="409"/>
      <c r="BV10" s="407">
        <v>260026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10742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487000</v>
      </c>
      <c r="BO12" s="408"/>
      <c r="BP12" s="408"/>
      <c r="BQ12" s="408"/>
      <c r="BR12" s="408"/>
      <c r="BS12" s="408"/>
      <c r="BT12" s="408"/>
      <c r="BU12" s="409"/>
      <c r="BV12" s="407">
        <v>260000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10468</v>
      </c>
      <c r="S13" s="492"/>
      <c r="T13" s="492"/>
      <c r="U13" s="492"/>
      <c r="V13" s="493"/>
      <c r="W13" s="423" t="s">
        <v>131</v>
      </c>
      <c r="X13" s="424"/>
      <c r="Y13" s="424"/>
      <c r="Z13" s="424"/>
      <c r="AA13" s="424"/>
      <c r="AB13" s="414"/>
      <c r="AC13" s="458">
        <v>1526</v>
      </c>
      <c r="AD13" s="459"/>
      <c r="AE13" s="459"/>
      <c r="AF13" s="459"/>
      <c r="AG13" s="501"/>
      <c r="AH13" s="458">
        <v>1603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-245574</v>
      </c>
      <c r="BO13" s="408"/>
      <c r="BP13" s="408"/>
      <c r="BQ13" s="408"/>
      <c r="BR13" s="408"/>
      <c r="BS13" s="408"/>
      <c r="BT13" s="408"/>
      <c r="BU13" s="409"/>
      <c r="BV13" s="407">
        <v>-119055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13.3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10944</v>
      </c>
      <c r="S14" s="492"/>
      <c r="T14" s="492"/>
      <c r="U14" s="492"/>
      <c r="V14" s="493"/>
      <c r="W14" s="397"/>
      <c r="X14" s="398"/>
      <c r="Y14" s="398"/>
      <c r="Z14" s="398"/>
      <c r="AA14" s="398"/>
      <c r="AB14" s="387"/>
      <c r="AC14" s="494">
        <v>28.1</v>
      </c>
      <c r="AD14" s="495"/>
      <c r="AE14" s="495"/>
      <c r="AF14" s="495"/>
      <c r="AG14" s="496"/>
      <c r="AH14" s="494">
        <v>27.4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9.6999999999999993</v>
      </c>
      <c r="CU14" s="506"/>
      <c r="CV14" s="506"/>
      <c r="CW14" s="506"/>
      <c r="CX14" s="506"/>
      <c r="CY14" s="506"/>
      <c r="CZ14" s="506"/>
      <c r="DA14" s="507"/>
      <c r="DB14" s="505">
        <v>7.9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10691</v>
      </c>
      <c r="S15" s="492"/>
      <c r="T15" s="492"/>
      <c r="U15" s="492"/>
      <c r="V15" s="493"/>
      <c r="W15" s="423" t="s">
        <v>137</v>
      </c>
      <c r="X15" s="424"/>
      <c r="Y15" s="424"/>
      <c r="Z15" s="424"/>
      <c r="AA15" s="424"/>
      <c r="AB15" s="414"/>
      <c r="AC15" s="458">
        <v>1033</v>
      </c>
      <c r="AD15" s="459"/>
      <c r="AE15" s="459"/>
      <c r="AF15" s="459"/>
      <c r="AG15" s="501"/>
      <c r="AH15" s="458">
        <v>1096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1131292</v>
      </c>
      <c r="BO15" s="371"/>
      <c r="BP15" s="371"/>
      <c r="BQ15" s="371"/>
      <c r="BR15" s="371"/>
      <c r="BS15" s="371"/>
      <c r="BT15" s="371"/>
      <c r="BU15" s="372"/>
      <c r="BV15" s="370">
        <v>1138353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v>
      </c>
      <c r="AD16" s="495"/>
      <c r="AE16" s="495"/>
      <c r="AF16" s="495"/>
      <c r="AG16" s="496"/>
      <c r="AH16" s="494">
        <v>18.8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4070214</v>
      </c>
      <c r="BO16" s="408"/>
      <c r="BP16" s="408"/>
      <c r="BQ16" s="408"/>
      <c r="BR16" s="408"/>
      <c r="BS16" s="408"/>
      <c r="BT16" s="408"/>
      <c r="BU16" s="409"/>
      <c r="BV16" s="407">
        <v>3979974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2875</v>
      </c>
      <c r="AD17" s="459"/>
      <c r="AE17" s="459"/>
      <c r="AF17" s="459"/>
      <c r="AG17" s="501"/>
      <c r="AH17" s="458">
        <v>3141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1400004</v>
      </c>
      <c r="BO17" s="408"/>
      <c r="BP17" s="408"/>
      <c r="BQ17" s="408"/>
      <c r="BR17" s="408"/>
      <c r="BS17" s="408"/>
      <c r="BT17" s="408"/>
      <c r="BU17" s="409"/>
      <c r="BV17" s="407">
        <v>1410258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33.36</v>
      </c>
      <c r="M18" s="534"/>
      <c r="N18" s="534"/>
      <c r="O18" s="534"/>
      <c r="P18" s="534"/>
      <c r="Q18" s="534"/>
      <c r="R18" s="535"/>
      <c r="S18" s="535"/>
      <c r="T18" s="535"/>
      <c r="U18" s="535"/>
      <c r="V18" s="536"/>
      <c r="W18" s="425"/>
      <c r="X18" s="426"/>
      <c r="Y18" s="426"/>
      <c r="Z18" s="426"/>
      <c r="AA18" s="426"/>
      <c r="AB18" s="417"/>
      <c r="AC18" s="537">
        <v>52.9</v>
      </c>
      <c r="AD18" s="538"/>
      <c r="AE18" s="538"/>
      <c r="AF18" s="538"/>
      <c r="AG18" s="539"/>
      <c r="AH18" s="537">
        <v>53.8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4077205</v>
      </c>
      <c r="BO18" s="408"/>
      <c r="BP18" s="408"/>
      <c r="BQ18" s="408"/>
      <c r="BR18" s="408"/>
      <c r="BS18" s="408"/>
      <c r="BT18" s="408"/>
      <c r="BU18" s="409"/>
      <c r="BV18" s="407">
        <v>4279844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333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5747045</v>
      </c>
      <c r="BO19" s="408"/>
      <c r="BP19" s="408"/>
      <c r="BQ19" s="408"/>
      <c r="BR19" s="408"/>
      <c r="BS19" s="408"/>
      <c r="BT19" s="408"/>
      <c r="BU19" s="409"/>
      <c r="BV19" s="407">
        <v>5989868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3932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5433081</v>
      </c>
      <c r="BO22" s="371"/>
      <c r="BP22" s="371"/>
      <c r="BQ22" s="371"/>
      <c r="BR22" s="371"/>
      <c r="BS22" s="371"/>
      <c r="BT22" s="371"/>
      <c r="BU22" s="372"/>
      <c r="BV22" s="370">
        <v>5798051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3568887</v>
      </c>
      <c r="BO23" s="408"/>
      <c r="BP23" s="408"/>
      <c r="BQ23" s="408"/>
      <c r="BR23" s="408"/>
      <c r="BS23" s="408"/>
      <c r="BT23" s="408"/>
      <c r="BU23" s="409"/>
      <c r="BV23" s="407">
        <v>3806037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7840</v>
      </c>
      <c r="R24" s="459"/>
      <c r="S24" s="459"/>
      <c r="T24" s="459"/>
      <c r="U24" s="459"/>
      <c r="V24" s="501"/>
      <c r="W24" s="553"/>
      <c r="X24" s="554"/>
      <c r="Y24" s="555"/>
      <c r="Z24" s="457" t="s">
        <v>162</v>
      </c>
      <c r="AA24" s="437"/>
      <c r="AB24" s="437"/>
      <c r="AC24" s="437"/>
      <c r="AD24" s="437"/>
      <c r="AE24" s="437"/>
      <c r="AF24" s="437"/>
      <c r="AG24" s="438"/>
      <c r="AH24" s="458">
        <v>113</v>
      </c>
      <c r="AI24" s="459"/>
      <c r="AJ24" s="459"/>
      <c r="AK24" s="459"/>
      <c r="AL24" s="501"/>
      <c r="AM24" s="458">
        <v>341486</v>
      </c>
      <c r="AN24" s="459"/>
      <c r="AO24" s="459"/>
      <c r="AP24" s="459"/>
      <c r="AQ24" s="459"/>
      <c r="AR24" s="501"/>
      <c r="AS24" s="458">
        <v>3022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3572879</v>
      </c>
      <c r="BO24" s="408"/>
      <c r="BP24" s="408"/>
      <c r="BQ24" s="408"/>
      <c r="BR24" s="408"/>
      <c r="BS24" s="408"/>
      <c r="BT24" s="408"/>
      <c r="BU24" s="409"/>
      <c r="BV24" s="407">
        <v>3697581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4322012</v>
      </c>
      <c r="BO25" s="371"/>
      <c r="BP25" s="371"/>
      <c r="BQ25" s="371"/>
      <c r="BR25" s="371"/>
      <c r="BS25" s="371"/>
      <c r="BT25" s="371"/>
      <c r="BU25" s="372"/>
      <c r="BV25" s="370">
        <v>2823878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5440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8823</v>
      </c>
      <c r="AN26" s="459"/>
      <c r="AO26" s="459"/>
      <c r="AP26" s="459"/>
      <c r="AQ26" s="459"/>
      <c r="AR26" s="501"/>
      <c r="AS26" s="458">
        <v>2941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3136</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39007</v>
      </c>
      <c r="BO27" s="530"/>
      <c r="BP27" s="530"/>
      <c r="BQ27" s="530"/>
      <c r="BR27" s="530"/>
      <c r="BS27" s="530"/>
      <c r="BT27" s="530"/>
      <c r="BU27" s="531"/>
      <c r="BV27" s="529">
        <v>38985</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2587</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1134358</v>
      </c>
      <c r="BO28" s="371"/>
      <c r="BP28" s="371"/>
      <c r="BQ28" s="371"/>
      <c r="BR28" s="371"/>
      <c r="BS28" s="371"/>
      <c r="BT28" s="371"/>
      <c r="BU28" s="372"/>
      <c r="BV28" s="370">
        <v>1420460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2352</v>
      </c>
      <c r="R29" s="459"/>
      <c r="S29" s="459"/>
      <c r="T29" s="459"/>
      <c r="U29" s="459"/>
      <c r="V29" s="501"/>
      <c r="W29" s="556"/>
      <c r="X29" s="557"/>
      <c r="Y29" s="558"/>
      <c r="Z29" s="457" t="s">
        <v>177</v>
      </c>
      <c r="AA29" s="437"/>
      <c r="AB29" s="437"/>
      <c r="AC29" s="437"/>
      <c r="AD29" s="437"/>
      <c r="AE29" s="437"/>
      <c r="AF29" s="437"/>
      <c r="AG29" s="438"/>
      <c r="AH29" s="458">
        <v>113</v>
      </c>
      <c r="AI29" s="459"/>
      <c r="AJ29" s="459"/>
      <c r="AK29" s="459"/>
      <c r="AL29" s="501"/>
      <c r="AM29" s="458">
        <v>341486</v>
      </c>
      <c r="AN29" s="459"/>
      <c r="AO29" s="459"/>
      <c r="AP29" s="459"/>
      <c r="AQ29" s="459"/>
      <c r="AR29" s="501"/>
      <c r="AS29" s="458">
        <v>3022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89958</v>
      </c>
      <c r="BO29" s="408"/>
      <c r="BP29" s="408"/>
      <c r="BQ29" s="408"/>
      <c r="BR29" s="408"/>
      <c r="BS29" s="408"/>
      <c r="BT29" s="408"/>
      <c r="BU29" s="409"/>
      <c r="BV29" s="407">
        <v>60349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92.9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1358529</v>
      </c>
      <c r="BO30" s="530"/>
      <c r="BP30" s="530"/>
      <c r="BQ30" s="530"/>
      <c r="BR30" s="530"/>
      <c r="BS30" s="530"/>
      <c r="BT30" s="530"/>
      <c r="BU30" s="531"/>
      <c r="BV30" s="529">
        <v>1268071</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氷川町及び八代市中学校組合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八代広域行政事務組合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八代広域行政事務組合（一般会計）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八代生活環境事務組合（水道事業会計）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熊本県後期高齢者医療広域連合（一般会計）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熊本県後期高齢者医療広域連合（後期高齢者医療特別会計）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1/ncyny9xXpgHcb8vWBQFb1qOBibm/QtufId2MQsuhSOQgzLZmkEF9Q65hLCiDyFAOXyee34xhVZYfV11Jtng==" saltValue="g4r/PgSkT9woYCpAuXGX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5" zoomScaleNormal="6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2" t="s">
        <v>532</v>
      </c>
      <c r="D34" s="1152"/>
      <c r="E34" s="1153"/>
      <c r="F34" s="32">
        <v>9.81</v>
      </c>
      <c r="G34" s="33">
        <v>15.47</v>
      </c>
      <c r="H34" s="33">
        <v>11.76</v>
      </c>
      <c r="I34" s="33">
        <v>8.98</v>
      </c>
      <c r="J34" s="34">
        <v>9.75</v>
      </c>
      <c r="K34" s="22"/>
      <c r="L34" s="22"/>
      <c r="M34" s="22"/>
      <c r="N34" s="22"/>
      <c r="O34" s="22"/>
      <c r="P34" s="22"/>
    </row>
    <row r="35" spans="1:16" ht="39" customHeight="1" x14ac:dyDescent="0.15">
      <c r="A35" s="22"/>
      <c r="B35" s="35"/>
      <c r="C35" s="1146" t="s">
        <v>533</v>
      </c>
      <c r="D35" s="1147"/>
      <c r="E35" s="1148"/>
      <c r="F35" s="36">
        <v>3.77</v>
      </c>
      <c r="G35" s="37">
        <v>6.51</v>
      </c>
      <c r="H35" s="37">
        <v>8.49</v>
      </c>
      <c r="I35" s="37">
        <v>7.88</v>
      </c>
      <c r="J35" s="38">
        <v>7.18</v>
      </c>
      <c r="K35" s="22"/>
      <c r="L35" s="22"/>
      <c r="M35" s="22"/>
      <c r="N35" s="22"/>
      <c r="O35" s="22"/>
      <c r="P35" s="22"/>
    </row>
    <row r="36" spans="1:16" ht="39" customHeight="1" x14ac:dyDescent="0.15">
      <c r="A36" s="22"/>
      <c r="B36" s="35"/>
      <c r="C36" s="1146" t="s">
        <v>534</v>
      </c>
      <c r="D36" s="1147"/>
      <c r="E36" s="1148"/>
      <c r="F36" s="36">
        <v>7.68</v>
      </c>
      <c r="G36" s="37">
        <v>8.26</v>
      </c>
      <c r="H36" s="37">
        <v>8.7100000000000009</v>
      </c>
      <c r="I36" s="37">
        <v>8.35</v>
      </c>
      <c r="J36" s="38">
        <v>7.16</v>
      </c>
      <c r="K36" s="22"/>
      <c r="L36" s="22"/>
      <c r="M36" s="22"/>
      <c r="N36" s="22"/>
      <c r="O36" s="22"/>
      <c r="P36" s="22"/>
    </row>
    <row r="37" spans="1:16" ht="39" customHeight="1" x14ac:dyDescent="0.15">
      <c r="A37" s="22"/>
      <c r="B37" s="35"/>
      <c r="C37" s="1146" t="s">
        <v>535</v>
      </c>
      <c r="D37" s="1147"/>
      <c r="E37" s="1148"/>
      <c r="F37" s="36" t="s">
        <v>485</v>
      </c>
      <c r="G37" s="37" t="s">
        <v>485</v>
      </c>
      <c r="H37" s="37" t="s">
        <v>485</v>
      </c>
      <c r="I37" s="37">
        <v>2.4300000000000002</v>
      </c>
      <c r="J37" s="38">
        <v>3.63</v>
      </c>
      <c r="K37" s="22"/>
      <c r="L37" s="22"/>
      <c r="M37" s="22"/>
      <c r="N37" s="22"/>
      <c r="O37" s="22"/>
      <c r="P37" s="22"/>
    </row>
    <row r="38" spans="1:16" ht="39" customHeight="1" x14ac:dyDescent="0.15">
      <c r="A38" s="22"/>
      <c r="B38" s="35"/>
      <c r="C38" s="1146" t="s">
        <v>536</v>
      </c>
      <c r="D38" s="1147"/>
      <c r="E38" s="1148"/>
      <c r="F38" s="36">
        <v>0.05</v>
      </c>
      <c r="G38" s="37">
        <v>0.04</v>
      </c>
      <c r="H38" s="37">
        <v>0.23</v>
      </c>
      <c r="I38" s="37">
        <v>0.1</v>
      </c>
      <c r="J38" s="38">
        <v>0.08</v>
      </c>
      <c r="K38" s="22"/>
      <c r="L38" s="22"/>
      <c r="M38" s="22"/>
      <c r="N38" s="22"/>
      <c r="O38" s="22"/>
      <c r="P38" s="22"/>
    </row>
    <row r="39" spans="1:16" ht="39" customHeight="1" x14ac:dyDescent="0.15">
      <c r="A39" s="22"/>
      <c r="B39" s="35"/>
      <c r="C39" s="1146"/>
      <c r="D39" s="1147"/>
      <c r="E39" s="1148"/>
      <c r="F39" s="36"/>
      <c r="G39" s="37"/>
      <c r="H39" s="37"/>
      <c r="I39" s="37"/>
      <c r="J39" s="38"/>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537</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538</v>
      </c>
      <c r="D43" s="1150"/>
      <c r="E43" s="1151"/>
      <c r="F43" s="41">
        <v>0.84</v>
      </c>
      <c r="G43" s="42">
        <v>1.01</v>
      </c>
      <c r="H43" s="42">
        <v>1.1100000000000001</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2mv00pHo8Q+958iiLjFvz5uZ6R8SKXohN+9NLmOYlwGmyn8yGn+ZHqeWqaSJR2v5c9zimKq1Dq3lPpGie/Exg==" saltValue="q/mCG58FNWGp+EOKAZIq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5" zoomScaleNormal="6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904</v>
      </c>
      <c r="L45" s="60">
        <v>971</v>
      </c>
      <c r="M45" s="60">
        <v>976</v>
      </c>
      <c r="N45" s="60">
        <v>943</v>
      </c>
      <c r="O45" s="61">
        <v>918</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485</v>
      </c>
      <c r="L46" s="64" t="s">
        <v>485</v>
      </c>
      <c r="M46" s="64" t="s">
        <v>485</v>
      </c>
      <c r="N46" s="64" t="s">
        <v>485</v>
      </c>
      <c r="O46" s="65" t="s">
        <v>485</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485</v>
      </c>
      <c r="L47" s="64" t="s">
        <v>485</v>
      </c>
      <c r="M47" s="64" t="s">
        <v>485</v>
      </c>
      <c r="N47" s="64" t="s">
        <v>485</v>
      </c>
      <c r="O47" s="65" t="s">
        <v>485</v>
      </c>
      <c r="P47" s="48"/>
      <c r="Q47" s="48"/>
      <c r="R47" s="48"/>
      <c r="S47" s="48"/>
      <c r="T47" s="48"/>
      <c r="U47" s="48"/>
    </row>
    <row r="48" spans="1:21" ht="30.75" customHeight="1" x14ac:dyDescent="0.15">
      <c r="A48" s="48"/>
      <c r="B48" s="1156"/>
      <c r="C48" s="1157"/>
      <c r="D48" s="62"/>
      <c r="E48" s="1162" t="s">
        <v>13</v>
      </c>
      <c r="F48" s="1162"/>
      <c r="G48" s="1162"/>
      <c r="H48" s="1162"/>
      <c r="I48" s="1162"/>
      <c r="J48" s="1163"/>
      <c r="K48" s="63">
        <v>259</v>
      </c>
      <c r="L48" s="64">
        <v>263</v>
      </c>
      <c r="M48" s="64">
        <v>262</v>
      </c>
      <c r="N48" s="64">
        <v>269</v>
      </c>
      <c r="O48" s="65">
        <v>266</v>
      </c>
      <c r="P48" s="48"/>
      <c r="Q48" s="48"/>
      <c r="R48" s="48"/>
      <c r="S48" s="48"/>
      <c r="T48" s="48"/>
      <c r="U48" s="48"/>
    </row>
    <row r="49" spans="1:21" ht="30.75" customHeight="1" x14ac:dyDescent="0.15">
      <c r="A49" s="48"/>
      <c r="B49" s="1156"/>
      <c r="C49" s="1157"/>
      <c r="D49" s="62"/>
      <c r="E49" s="1162" t="s">
        <v>14</v>
      </c>
      <c r="F49" s="1162"/>
      <c r="G49" s="1162"/>
      <c r="H49" s="1162"/>
      <c r="I49" s="1162"/>
      <c r="J49" s="1163"/>
      <c r="K49" s="63">
        <v>45</v>
      </c>
      <c r="L49" s="64">
        <v>38</v>
      </c>
      <c r="M49" s="64">
        <v>40</v>
      </c>
      <c r="N49" s="64">
        <v>40</v>
      </c>
      <c r="O49" s="65">
        <v>20</v>
      </c>
      <c r="P49" s="48"/>
      <c r="Q49" s="48"/>
      <c r="R49" s="48"/>
      <c r="S49" s="48"/>
      <c r="T49" s="48"/>
      <c r="U49" s="48"/>
    </row>
    <row r="50" spans="1:21" ht="30.75" customHeight="1" x14ac:dyDescent="0.15">
      <c r="A50" s="48"/>
      <c r="B50" s="1156"/>
      <c r="C50" s="1157"/>
      <c r="D50" s="62"/>
      <c r="E50" s="1162" t="s">
        <v>15</v>
      </c>
      <c r="F50" s="1162"/>
      <c r="G50" s="1162"/>
      <c r="H50" s="1162"/>
      <c r="I50" s="1162"/>
      <c r="J50" s="1163"/>
      <c r="K50" s="63">
        <v>2</v>
      </c>
      <c r="L50" s="64">
        <v>8</v>
      </c>
      <c r="M50" s="64">
        <v>6</v>
      </c>
      <c r="N50" s="64">
        <v>4</v>
      </c>
      <c r="O50" s="65">
        <v>3</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485</v>
      </c>
      <c r="L51" s="64" t="s">
        <v>485</v>
      </c>
      <c r="M51" s="64" t="s">
        <v>485</v>
      </c>
      <c r="N51" s="64" t="s">
        <v>485</v>
      </c>
      <c r="O51" s="65" t="s">
        <v>485</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841</v>
      </c>
      <c r="L52" s="64">
        <v>815</v>
      </c>
      <c r="M52" s="64">
        <v>816</v>
      </c>
      <c r="N52" s="64">
        <v>784</v>
      </c>
      <c r="O52" s="65">
        <v>763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369</v>
      </c>
      <c r="L53" s="69">
        <v>465</v>
      </c>
      <c r="M53" s="69">
        <v>468</v>
      </c>
      <c r="N53" s="69">
        <v>472</v>
      </c>
      <c r="O53" s="70">
        <v>444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aYvRwZTtXd0xcm2tSK6kDa3KBOcXQFBSlIHPEWl9ko7GkSM9Jh40oK9UDiCznY5QBGwmWRyqlhvYKXSDgTVBA==" saltValue="gpotDIzmsehjlvq9y/b9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5" zoomScaleNormal="6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5" t="s">
        <v>30</v>
      </c>
      <c r="C41" s="1186"/>
      <c r="D41" s="105"/>
      <c r="E41" s="1191" t="s">
        <v>31</v>
      </c>
      <c r="F41" s="1191"/>
      <c r="G41" s="1191"/>
      <c r="H41" s="1192"/>
      <c r="I41" s="343">
        <v>7321</v>
      </c>
      <c r="J41" s="344">
        <v>6745</v>
      </c>
      <c r="K41" s="344">
        <v>6012</v>
      </c>
      <c r="L41" s="344">
        <v>5798</v>
      </c>
      <c r="M41" s="345">
        <v>5433</v>
      </c>
    </row>
    <row r="42" spans="2:13" ht="27.75" customHeight="1" x14ac:dyDescent="0.15">
      <c r="B42" s="1187"/>
      <c r="C42" s="1188"/>
      <c r="D42" s="106"/>
      <c r="E42" s="1193" t="s">
        <v>32</v>
      </c>
      <c r="F42" s="1193"/>
      <c r="G42" s="1193"/>
      <c r="H42" s="1194"/>
      <c r="I42" s="346" t="s">
        <v>485</v>
      </c>
      <c r="J42" s="347" t="s">
        <v>485</v>
      </c>
      <c r="K42" s="347" t="s">
        <v>485</v>
      </c>
      <c r="L42" s="347" t="s">
        <v>485</v>
      </c>
      <c r="M42" s="348" t="s">
        <v>485</v>
      </c>
    </row>
    <row r="43" spans="2:13" ht="27.75" customHeight="1" x14ac:dyDescent="0.15">
      <c r="B43" s="1187"/>
      <c r="C43" s="1188"/>
      <c r="D43" s="106"/>
      <c r="E43" s="1193" t="s">
        <v>33</v>
      </c>
      <c r="F43" s="1193"/>
      <c r="G43" s="1193"/>
      <c r="H43" s="1194"/>
      <c r="I43" s="346">
        <v>3080</v>
      </c>
      <c r="J43" s="347">
        <v>3173</v>
      </c>
      <c r="K43" s="347">
        <v>3021</v>
      </c>
      <c r="L43" s="347">
        <v>2888</v>
      </c>
      <c r="M43" s="348">
        <v>2771</v>
      </c>
    </row>
    <row r="44" spans="2:13" ht="27.75" customHeight="1" x14ac:dyDescent="0.15">
      <c r="B44" s="1187"/>
      <c r="C44" s="1188"/>
      <c r="D44" s="106"/>
      <c r="E44" s="1193" t="s">
        <v>34</v>
      </c>
      <c r="F44" s="1193"/>
      <c r="G44" s="1193"/>
      <c r="H44" s="1194"/>
      <c r="I44" s="346">
        <v>204</v>
      </c>
      <c r="J44" s="347">
        <v>186</v>
      </c>
      <c r="K44" s="347">
        <v>135</v>
      </c>
      <c r="L44" s="347">
        <v>107</v>
      </c>
      <c r="M44" s="348">
        <v>163</v>
      </c>
    </row>
    <row r="45" spans="2:13" ht="27.75" customHeight="1" x14ac:dyDescent="0.15">
      <c r="B45" s="1187"/>
      <c r="C45" s="1188"/>
      <c r="D45" s="106"/>
      <c r="E45" s="1193" t="s">
        <v>35</v>
      </c>
      <c r="F45" s="1193"/>
      <c r="G45" s="1193"/>
      <c r="H45" s="1194"/>
      <c r="I45" s="346">
        <v>680</v>
      </c>
      <c r="J45" s="347">
        <v>488</v>
      </c>
      <c r="K45" s="347">
        <v>473</v>
      </c>
      <c r="L45" s="347">
        <v>500</v>
      </c>
      <c r="M45" s="348">
        <v>528</v>
      </c>
    </row>
    <row r="46" spans="2:13" ht="27.75" customHeight="1" x14ac:dyDescent="0.15">
      <c r="B46" s="1187"/>
      <c r="C46" s="1188"/>
      <c r="D46" s="107"/>
      <c r="E46" s="1193" t="s">
        <v>36</v>
      </c>
      <c r="F46" s="1193"/>
      <c r="G46" s="1193"/>
      <c r="H46" s="1194"/>
      <c r="I46" s="346" t="s">
        <v>485</v>
      </c>
      <c r="J46" s="347" t="s">
        <v>485</v>
      </c>
      <c r="K46" s="347" t="s">
        <v>485</v>
      </c>
      <c r="L46" s="347" t="s">
        <v>485</v>
      </c>
      <c r="M46" s="348" t="s">
        <v>485</v>
      </c>
    </row>
    <row r="47" spans="2:13" ht="27.75" customHeight="1" x14ac:dyDescent="0.15">
      <c r="B47" s="1187"/>
      <c r="C47" s="1188"/>
      <c r="D47" s="108"/>
      <c r="E47" s="1195" t="s">
        <v>37</v>
      </c>
      <c r="F47" s="1196"/>
      <c r="G47" s="1196"/>
      <c r="H47" s="1197"/>
      <c r="I47" s="346" t="s">
        <v>485</v>
      </c>
      <c r="J47" s="347" t="s">
        <v>485</v>
      </c>
      <c r="K47" s="347" t="s">
        <v>485</v>
      </c>
      <c r="L47" s="347" t="s">
        <v>485</v>
      </c>
      <c r="M47" s="348" t="s">
        <v>485</v>
      </c>
    </row>
    <row r="48" spans="2:13" ht="27.75" customHeight="1" x14ac:dyDescent="0.15">
      <c r="B48" s="1187"/>
      <c r="C48" s="1188"/>
      <c r="D48" s="106"/>
      <c r="E48" s="1193" t="s">
        <v>38</v>
      </c>
      <c r="F48" s="1193"/>
      <c r="G48" s="1193"/>
      <c r="H48" s="1194"/>
      <c r="I48" s="346" t="s">
        <v>485</v>
      </c>
      <c r="J48" s="347" t="s">
        <v>485</v>
      </c>
      <c r="K48" s="347" t="s">
        <v>485</v>
      </c>
      <c r="L48" s="347" t="s">
        <v>485</v>
      </c>
      <c r="M48" s="348" t="s">
        <v>485</v>
      </c>
    </row>
    <row r="49" spans="2:13" ht="27.75" customHeight="1" x14ac:dyDescent="0.15">
      <c r="B49" s="1189"/>
      <c r="C49" s="1190"/>
      <c r="D49" s="106"/>
      <c r="E49" s="1193" t="s">
        <v>39</v>
      </c>
      <c r="F49" s="1193"/>
      <c r="G49" s="1193"/>
      <c r="H49" s="1194"/>
      <c r="I49" s="346" t="s">
        <v>485</v>
      </c>
      <c r="J49" s="347" t="s">
        <v>485</v>
      </c>
      <c r="K49" s="347" t="s">
        <v>485</v>
      </c>
      <c r="L49" s="347" t="s">
        <v>485</v>
      </c>
      <c r="M49" s="348" t="s">
        <v>485</v>
      </c>
    </row>
    <row r="50" spans="2:13" ht="27.75" customHeight="1" x14ac:dyDescent="0.15">
      <c r="B50" s="1198" t="s">
        <v>40</v>
      </c>
      <c r="C50" s="1199"/>
      <c r="D50" s="109"/>
      <c r="E50" s="1193" t="s">
        <v>41</v>
      </c>
      <c r="F50" s="1193"/>
      <c r="G50" s="1193"/>
      <c r="H50" s="1194"/>
      <c r="I50" s="346">
        <v>2280</v>
      </c>
      <c r="J50" s="347">
        <v>2245</v>
      </c>
      <c r="K50" s="347">
        <v>2724</v>
      </c>
      <c r="L50" s="347">
        <v>2800</v>
      </c>
      <c r="M50" s="348">
        <v>2660</v>
      </c>
    </row>
    <row r="51" spans="2:13" ht="27.75" customHeight="1" x14ac:dyDescent="0.15">
      <c r="B51" s="1187"/>
      <c r="C51" s="1188"/>
      <c r="D51" s="106"/>
      <c r="E51" s="1193" t="s">
        <v>42</v>
      </c>
      <c r="F51" s="1193"/>
      <c r="G51" s="1193"/>
      <c r="H51" s="1194"/>
      <c r="I51" s="346">
        <v>163</v>
      </c>
      <c r="J51" s="347">
        <v>151</v>
      </c>
      <c r="K51" s="347">
        <v>123</v>
      </c>
      <c r="L51" s="347">
        <v>118</v>
      </c>
      <c r="M51" s="348">
        <v>112</v>
      </c>
    </row>
    <row r="52" spans="2:13" ht="27.75" customHeight="1" x14ac:dyDescent="0.15">
      <c r="B52" s="1189"/>
      <c r="C52" s="1190"/>
      <c r="D52" s="106"/>
      <c r="E52" s="1193" t="s">
        <v>43</v>
      </c>
      <c r="F52" s="1193"/>
      <c r="G52" s="1193"/>
      <c r="H52" s="1194"/>
      <c r="I52" s="346">
        <v>7356</v>
      </c>
      <c r="J52" s="347">
        <v>6952</v>
      </c>
      <c r="K52" s="347">
        <v>6346</v>
      </c>
      <c r="L52" s="347">
        <v>6097</v>
      </c>
      <c r="M52" s="348">
        <v>5771</v>
      </c>
    </row>
    <row r="53" spans="2:13" ht="27.75" customHeight="1" thickBot="1" x14ac:dyDescent="0.2">
      <c r="B53" s="1200" t="s">
        <v>19</v>
      </c>
      <c r="C53" s="1201"/>
      <c r="D53" s="110"/>
      <c r="E53" s="1202" t="s">
        <v>44</v>
      </c>
      <c r="F53" s="1202"/>
      <c r="G53" s="1202"/>
      <c r="H53" s="1203"/>
      <c r="I53" s="349">
        <v>1486</v>
      </c>
      <c r="J53" s="350">
        <v>1245</v>
      </c>
      <c r="K53" s="350">
        <v>448</v>
      </c>
      <c r="L53" s="350">
        <v>277</v>
      </c>
      <c r="M53" s="351">
        <v>353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YOgbc6vMg3XvcQOYSM1CH9Jh0xEyrdJscqPTxf6XLFKwSlqO01CkCBF55EKGGIfP4npXjoqaGlFMgQEslZGQQ==" saltValue="9+IMlORoJresO0yHiIP1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5" zoomScaleNormal="6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2" t="s">
        <v>46</v>
      </c>
      <c r="D55" s="1212"/>
      <c r="E55" s="1213"/>
      <c r="F55" s="352">
        <v>1420</v>
      </c>
      <c r="G55" s="352">
        <v>1420</v>
      </c>
      <c r="H55" s="353">
        <v>1134</v>
      </c>
    </row>
    <row r="56" spans="2:8" ht="52.5" customHeight="1" x14ac:dyDescent="0.15">
      <c r="B56" s="122"/>
      <c r="C56" s="1214" t="s">
        <v>47</v>
      </c>
      <c r="D56" s="1214"/>
      <c r="E56" s="1215"/>
      <c r="F56" s="354">
        <v>63</v>
      </c>
      <c r="G56" s="354">
        <v>60</v>
      </c>
      <c r="H56" s="355">
        <v>90</v>
      </c>
    </row>
    <row r="57" spans="2:8" ht="53.25" customHeight="1" x14ac:dyDescent="0.15">
      <c r="B57" s="122"/>
      <c r="C57" s="1216" t="s">
        <v>48</v>
      </c>
      <c r="D57" s="1216"/>
      <c r="E57" s="1217"/>
      <c r="F57" s="356">
        <v>1255</v>
      </c>
      <c r="G57" s="356">
        <v>1268</v>
      </c>
      <c r="H57" s="357">
        <v>1359</v>
      </c>
    </row>
    <row r="58" spans="2:8" ht="45.75" customHeight="1" x14ac:dyDescent="0.15">
      <c r="B58" s="123"/>
      <c r="C58" s="1204" t="s">
        <v>544</v>
      </c>
      <c r="D58" s="1205"/>
      <c r="E58" s="1206"/>
      <c r="F58" s="358">
        <v>942</v>
      </c>
      <c r="G58" s="358">
        <v>999</v>
      </c>
      <c r="H58" s="359">
        <v>1129</v>
      </c>
    </row>
    <row r="59" spans="2:8" ht="45.75" customHeight="1" x14ac:dyDescent="0.15">
      <c r="B59" s="123"/>
      <c r="C59" s="1204" t="s">
        <v>545</v>
      </c>
      <c r="D59" s="1205"/>
      <c r="E59" s="1206"/>
      <c r="F59" s="358">
        <v>222</v>
      </c>
      <c r="G59" s="358">
        <v>162</v>
      </c>
      <c r="H59" s="359">
        <v>139</v>
      </c>
    </row>
    <row r="60" spans="2:8" ht="45.75" customHeight="1" x14ac:dyDescent="0.15">
      <c r="B60" s="123"/>
      <c r="C60" s="1204" t="s">
        <v>546</v>
      </c>
      <c r="D60" s="1205"/>
      <c r="E60" s="1206"/>
      <c r="F60" s="358">
        <v>28</v>
      </c>
      <c r="G60" s="358">
        <v>31</v>
      </c>
      <c r="H60" s="359">
        <v>34</v>
      </c>
    </row>
    <row r="61" spans="2:8" ht="45.75" customHeight="1" x14ac:dyDescent="0.15">
      <c r="B61" s="123"/>
      <c r="C61" s="1204" t="s">
        <v>547</v>
      </c>
      <c r="D61" s="1205"/>
      <c r="E61" s="1206"/>
      <c r="F61" s="358">
        <v>21</v>
      </c>
      <c r="G61" s="358">
        <v>21</v>
      </c>
      <c r="H61" s="359">
        <v>21</v>
      </c>
    </row>
    <row r="62" spans="2:8" ht="45.75" customHeight="1" thickBot="1" x14ac:dyDescent="0.2">
      <c r="B62" s="124"/>
      <c r="C62" s="1207" t="s">
        <v>548</v>
      </c>
      <c r="D62" s="1208"/>
      <c r="E62" s="1209"/>
      <c r="F62" s="360">
        <v>11</v>
      </c>
      <c r="G62" s="360">
        <v>11</v>
      </c>
      <c r="H62" s="361">
        <v>10</v>
      </c>
    </row>
    <row r="63" spans="2:8" ht="52.5" customHeight="1" thickBot="1" x14ac:dyDescent="0.2">
      <c r="B63" s="125"/>
      <c r="C63" s="1210" t="s">
        <v>49</v>
      </c>
      <c r="D63" s="1210"/>
      <c r="E63" s="1211"/>
      <c r="F63" s="362">
        <v>2738</v>
      </c>
      <c r="G63" s="362">
        <v>2749</v>
      </c>
      <c r="H63" s="363">
        <v>2583</v>
      </c>
    </row>
    <row r="64" spans="2:8" x14ac:dyDescent="0.15"/>
  </sheetData>
  <sheetProtection algorithmName="SHA-512" hashValue="kypoaISN4OyjeHqL5SqqKK4D5+Wi49UcvwsxPZn/7g4ynmkR40xu3MOsN+Rj0eeIiLTWNWEi2MuF27QEBe9R2g==" saltValue="pdeun+OhANw5lMQbzzZN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79541</v>
      </c>
      <c r="E3" s="144"/>
      <c r="F3" s="145">
        <v>120302</v>
      </c>
      <c r="G3" s="146"/>
      <c r="H3" s="147"/>
    </row>
    <row r="4" spans="1:8" x14ac:dyDescent="0.15">
      <c r="A4" s="148"/>
      <c r="B4" s="149"/>
      <c r="C4" s="150"/>
      <c r="D4" s="151">
        <v>56672</v>
      </c>
      <c r="E4" s="152"/>
      <c r="F4" s="153">
        <v>59328</v>
      </c>
      <c r="G4" s="154"/>
      <c r="H4" s="155"/>
    </row>
    <row r="5" spans="1:8" x14ac:dyDescent="0.15">
      <c r="A5" s="136" t="s">
        <v>517</v>
      </c>
      <c r="B5" s="141"/>
      <c r="C5" s="142"/>
      <c r="D5" s="143">
        <v>49564</v>
      </c>
      <c r="E5" s="144"/>
      <c r="F5" s="145">
        <v>114841</v>
      </c>
      <c r="G5" s="146"/>
      <c r="H5" s="147"/>
    </row>
    <row r="6" spans="1:8" x14ac:dyDescent="0.15">
      <c r="A6" s="148"/>
      <c r="B6" s="149"/>
      <c r="C6" s="150"/>
      <c r="D6" s="151">
        <v>17905</v>
      </c>
      <c r="E6" s="152"/>
      <c r="F6" s="153">
        <v>51589</v>
      </c>
      <c r="G6" s="154"/>
      <c r="H6" s="155"/>
    </row>
    <row r="7" spans="1:8" x14ac:dyDescent="0.15">
      <c r="A7" s="136" t="s">
        <v>518</v>
      </c>
      <c r="B7" s="141"/>
      <c r="C7" s="142"/>
      <c r="D7" s="143">
        <v>43001</v>
      </c>
      <c r="E7" s="144"/>
      <c r="F7" s="145">
        <v>124145</v>
      </c>
      <c r="G7" s="146"/>
      <c r="H7" s="147"/>
    </row>
    <row r="8" spans="1:8" x14ac:dyDescent="0.15">
      <c r="A8" s="148"/>
      <c r="B8" s="149"/>
      <c r="C8" s="150"/>
      <c r="D8" s="151">
        <v>16642</v>
      </c>
      <c r="E8" s="152"/>
      <c r="F8" s="153">
        <v>54761</v>
      </c>
      <c r="G8" s="154"/>
      <c r="H8" s="155"/>
    </row>
    <row r="9" spans="1:8" x14ac:dyDescent="0.15">
      <c r="A9" s="136" t="s">
        <v>519</v>
      </c>
      <c r="B9" s="141"/>
      <c r="C9" s="142"/>
      <c r="D9" s="143">
        <v>81906</v>
      </c>
      <c r="E9" s="144"/>
      <c r="F9" s="145">
        <v>131480</v>
      </c>
      <c r="G9" s="146"/>
      <c r="H9" s="147"/>
    </row>
    <row r="10" spans="1:8" x14ac:dyDescent="0.15">
      <c r="A10" s="148"/>
      <c r="B10" s="149"/>
      <c r="C10" s="150"/>
      <c r="D10" s="151">
        <v>35263</v>
      </c>
      <c r="E10" s="152"/>
      <c r="F10" s="153">
        <v>63148</v>
      </c>
      <c r="G10" s="154"/>
      <c r="H10" s="155"/>
    </row>
    <row r="11" spans="1:8" x14ac:dyDescent="0.15">
      <c r="A11" s="136" t="s">
        <v>520</v>
      </c>
      <c r="B11" s="141"/>
      <c r="C11" s="142"/>
      <c r="D11" s="143">
        <v>68324</v>
      </c>
      <c r="E11" s="144"/>
      <c r="F11" s="145">
        <v>163245</v>
      </c>
      <c r="G11" s="146"/>
      <c r="H11" s="147"/>
    </row>
    <row r="12" spans="1:8" x14ac:dyDescent="0.15">
      <c r="A12" s="148"/>
      <c r="B12" s="149"/>
      <c r="C12" s="156"/>
      <c r="D12" s="151">
        <v>36840</v>
      </c>
      <c r="E12" s="152"/>
      <c r="F12" s="153">
        <v>87630</v>
      </c>
      <c r="G12" s="154"/>
      <c r="H12" s="155"/>
    </row>
    <row r="13" spans="1:8" x14ac:dyDescent="0.15">
      <c r="A13" s="136"/>
      <c r="B13" s="141"/>
      <c r="C13" s="157"/>
      <c r="D13" s="158">
        <v>64467</v>
      </c>
      <c r="E13" s="159"/>
      <c r="F13" s="160">
        <v>130803</v>
      </c>
      <c r="G13" s="161"/>
      <c r="H13" s="147"/>
    </row>
    <row r="14" spans="1:8" x14ac:dyDescent="0.15">
      <c r="A14" s="148"/>
      <c r="B14" s="149"/>
      <c r="C14" s="150"/>
      <c r="D14" s="151">
        <v>32664</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9.82</v>
      </c>
      <c r="C19" s="162">
        <f>ROUND(VALUE(SUBSTITUTE(実質収支比率等に係る経年分析!G$48,"▲","-")),2)</f>
        <v>15.48</v>
      </c>
      <c r="D19" s="162">
        <f>ROUND(VALUE(SUBSTITUTE(実質収支比率等に係る経年分析!H$48,"▲","-")),2)</f>
        <v>11.76</v>
      </c>
      <c r="E19" s="162">
        <f>ROUND(VALUE(SUBSTITUTE(実質収支比率等に係る経年分析!I$48,"▲","-")),2)</f>
        <v>8.99</v>
      </c>
      <c r="F19" s="162">
        <f>ROUND(VALUE(SUBSTITUTE(実質収支比率等に係る経年分析!J$48,"▲","-")),2)</f>
        <v>9.76</v>
      </c>
    </row>
    <row r="20" spans="1:11" x14ac:dyDescent="0.15">
      <c r="A20" s="162" t="s">
        <v>53</v>
      </c>
      <c r="B20" s="162">
        <f>ROUND(VALUE(SUBSTITUTE(実質収支比率等に係る経年分析!F$47,"▲","-")),2)</f>
        <v>41.58</v>
      </c>
      <c r="C20" s="162">
        <f>ROUND(VALUE(SUBSTITUTE(実質収支比率等に係る経年分析!G$47,"▲","-")),2)</f>
        <v>34.619999999999997</v>
      </c>
      <c r="D20" s="162">
        <f>ROUND(VALUE(SUBSTITUTE(実質収支比率等に係る経年分析!H$47,"▲","-")),2)</f>
        <v>33.22</v>
      </c>
      <c r="E20" s="162">
        <f>ROUND(VALUE(SUBSTITUTE(実質収支比率等に係る経年分析!I$47,"▲","-")),2)</f>
        <v>33.26</v>
      </c>
      <c r="F20" s="162">
        <f>ROUND(VALUE(SUBSTITUTE(実質収支比率等に係る経年分析!J$47,"▲","-")),2)</f>
        <v>26.08</v>
      </c>
    </row>
    <row r="21" spans="1:11" x14ac:dyDescent="0.15">
      <c r="A21" s="162" t="s">
        <v>54</v>
      </c>
      <c r="B21" s="162">
        <f>IF(ISNUMBER(VALUE(SUBSTITUTE(実質収支比率等に係る経年分析!F$49,"▲","-"))),ROUND(VALUE(SUBSTITUTE(実質収支比率等に係る経年分析!F$49,"▲","-")),2),NA())</f>
        <v>-4.3</v>
      </c>
      <c r="C21" s="162">
        <f>IF(ISNUMBER(VALUE(SUBSTITUTE(実質収支比率等に係る経年分析!G$49,"▲","-"))),ROUND(VALUE(SUBSTITUTE(実質収支比率等に係る経年分析!G$49,"▲","-")),2),NA())</f>
        <v>0.52</v>
      </c>
      <c r="D21" s="162">
        <f>IF(ISNUMBER(VALUE(SUBSTITUTE(実質収支比率等に係る経年分析!H$49,"▲","-"))),ROUND(VALUE(SUBSTITUTE(実質収支比率等に係る経年分析!H$49,"▲","-")),2),NA())</f>
        <v>-5.79</v>
      </c>
      <c r="E21" s="162">
        <f>IF(ISNUMBER(VALUE(SUBSTITUTE(実質収支比率等に係る経年分析!I$49,"▲","-"))),ROUND(VALUE(SUBSTITUTE(実質収支比率等に係る経年分析!I$49,"▲","-")),2),NA())</f>
        <v>-2.79</v>
      </c>
      <c r="F21" s="162">
        <f>IF(ISNUMBER(VALUE(SUBSTITUTE(実質収支比率等に係る経年分析!J$49,"▲","-"))),ROUND(VALUE(SUBSTITUTE(実質収支比率等に係る経年分析!J$49,"▲","-")),2),NA())</f>
        <v>-5.65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1.1100000000000001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2.4300000000000002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3.63</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8.7100000000000009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7.16</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841</v>
      </c>
      <c r="E42" s="164"/>
      <c r="F42" s="164"/>
      <c r="G42" s="164">
        <f>'実質公債費比率（分子）の構造'!L$52</f>
        <v>815</v>
      </c>
      <c r="H42" s="164"/>
      <c r="I42" s="164"/>
      <c r="J42" s="164">
        <f>'実質公債費比率（分子）の構造'!M$52</f>
        <v>816</v>
      </c>
      <c r="K42" s="164"/>
      <c r="L42" s="164"/>
      <c r="M42" s="164">
        <f>'実質公債費比率（分子）の構造'!N$52</f>
        <v>784</v>
      </c>
      <c r="N42" s="164"/>
      <c r="O42" s="164"/>
      <c r="P42" s="164">
        <f>'実質公債費比率（分子）の構造'!O$52</f>
        <v>763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8</v>
      </c>
      <c r="F44" s="164"/>
      <c r="G44" s="164"/>
      <c r="H44" s="164">
        <f>'実質公債費比率（分子）の構造'!M$50</f>
        <v>6</v>
      </c>
      <c r="I44" s="164"/>
      <c r="J44" s="164"/>
      <c r="K44" s="164">
        <f>'実質公債費比率（分子）の構造'!N$50</f>
        <v>4</v>
      </c>
      <c r="L44" s="164"/>
      <c r="M44" s="164"/>
      <c r="N44" s="164">
        <f>'実質公債費比率（分子）の構造'!O$50</f>
        <v>3</v>
      </c>
      <c r="O44" s="164"/>
      <c r="P44" s="164"/>
    </row>
    <row r="45" spans="1:16" x14ac:dyDescent="0.15">
      <c r="A45" s="164" t="s">
        <v>63</v>
      </c>
      <c r="B45" s="164">
        <f>'実質公債費比率（分子）の構造'!K$49</f>
        <v>45</v>
      </c>
      <c r="C45" s="164"/>
      <c r="D45" s="164"/>
      <c r="E45" s="164">
        <f>'実質公債費比率（分子）の構造'!L$49</f>
        <v>38</v>
      </c>
      <c r="F45" s="164"/>
      <c r="G45" s="164"/>
      <c r="H45" s="164">
        <f>'実質公債費比率（分子）の構造'!M$49</f>
        <v>40</v>
      </c>
      <c r="I45" s="164"/>
      <c r="J45" s="164"/>
      <c r="K45" s="164">
        <f>'実質公債費比率（分子）の構造'!N$49</f>
        <v>40</v>
      </c>
      <c r="L45" s="164"/>
      <c r="M45" s="164"/>
      <c r="N45" s="164">
        <f>'実質公債費比率（分子）の構造'!O$49</f>
        <v>20</v>
      </c>
      <c r="O45" s="164"/>
      <c r="P45" s="164"/>
    </row>
    <row r="46" spans="1:16" x14ac:dyDescent="0.15">
      <c r="A46" s="164" t="s">
        <v>64</v>
      </c>
      <c r="B46" s="164">
        <f>'実質公債費比率（分子）の構造'!K$48</f>
        <v>259</v>
      </c>
      <c r="C46" s="164"/>
      <c r="D46" s="164"/>
      <c r="E46" s="164">
        <f>'実質公債費比率（分子）の構造'!L$48</f>
        <v>263</v>
      </c>
      <c r="F46" s="164"/>
      <c r="G46" s="164"/>
      <c r="H46" s="164">
        <f>'実質公債費比率（分子）の構造'!M$48</f>
        <v>262</v>
      </c>
      <c r="I46" s="164"/>
      <c r="J46" s="164"/>
      <c r="K46" s="164">
        <f>'実質公債費比率（分子）の構造'!N$48</f>
        <v>269</v>
      </c>
      <c r="L46" s="164"/>
      <c r="M46" s="164"/>
      <c r="N46" s="164">
        <f>'実質公債費比率（分子）の構造'!O$48</f>
        <v>266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904</v>
      </c>
      <c r="C49" s="164"/>
      <c r="D49" s="164"/>
      <c r="E49" s="164">
        <f>'実質公債費比率（分子）の構造'!L$45</f>
        <v>971</v>
      </c>
      <c r="F49" s="164"/>
      <c r="G49" s="164"/>
      <c r="H49" s="164">
        <f>'実質公債費比率（分子）の構造'!M$45</f>
        <v>976</v>
      </c>
      <c r="I49" s="164"/>
      <c r="J49" s="164"/>
      <c r="K49" s="164">
        <f>'実質公債費比率（分子）の構造'!N$45</f>
        <v>943</v>
      </c>
      <c r="L49" s="164"/>
      <c r="M49" s="164"/>
      <c r="N49" s="164">
        <f>'実質公債費比率（分子）の構造'!O$45</f>
        <v>918</v>
      </c>
      <c r="O49" s="164"/>
      <c r="P49" s="164"/>
    </row>
    <row r="50" spans="1:16" x14ac:dyDescent="0.15">
      <c r="A50" s="164" t="s">
        <v>67</v>
      </c>
      <c r="B50" s="164" t="e">
        <f>NA()</f>
        <v>#N/A</v>
      </c>
      <c r="C50" s="164">
        <f>IF(ISNUMBER('実質公債費比率（分子）の構造'!K$53),'実質公債費比率（分子）の構造'!K$53,NA())</f>
        <v>369</v>
      </c>
      <c r="D50" s="164" t="e">
        <f>NA()</f>
        <v>#N/A</v>
      </c>
      <c r="E50" s="164" t="e">
        <f>NA()</f>
        <v>#N/A</v>
      </c>
      <c r="F50" s="164">
        <f>IF(ISNUMBER('実質公債費比率（分子）の構造'!L$53),'実質公債費比率（分子）の構造'!L$53,NA())</f>
        <v>465</v>
      </c>
      <c r="G50" s="164" t="e">
        <f>NA()</f>
        <v>#N/A</v>
      </c>
      <c r="H50" s="164" t="e">
        <f>NA()</f>
        <v>#N/A</v>
      </c>
      <c r="I50" s="164">
        <f>IF(ISNUMBER('実質公債費比率（分子）の構造'!M$53),'実質公債費比率（分子）の構造'!M$53,NA())</f>
        <v>468</v>
      </c>
      <c r="J50" s="164" t="e">
        <f>NA()</f>
        <v>#N/A</v>
      </c>
      <c r="K50" s="164" t="e">
        <f>NA()</f>
        <v>#N/A</v>
      </c>
      <c r="L50" s="164">
        <f>IF(ISNUMBER('実質公債費比率（分子）の構造'!N$53),'実質公債費比率（分子）の構造'!N$53,NA())</f>
        <v>472</v>
      </c>
      <c r="M50" s="164" t="e">
        <f>NA()</f>
        <v>#N/A</v>
      </c>
      <c r="N50" s="164" t="e">
        <f>NA()</f>
        <v>#N/A</v>
      </c>
      <c r="O50" s="164">
        <f>IF(ISNUMBER('実質公債費比率（分子）の構造'!O$53),'実質公債費比率（分子）の構造'!O$53,NA())</f>
        <v>444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7356</v>
      </c>
      <c r="E56" s="163"/>
      <c r="F56" s="163"/>
      <c r="G56" s="163">
        <f>'将来負担比率（分子）の構造'!J$52</f>
        <v>6952</v>
      </c>
      <c r="H56" s="163"/>
      <c r="I56" s="163"/>
      <c r="J56" s="163">
        <f>'将来負担比率（分子）の構造'!K$52</f>
        <v>6346</v>
      </c>
      <c r="K56" s="163"/>
      <c r="L56" s="163"/>
      <c r="M56" s="163">
        <f>'将来負担比率（分子）の構造'!L$52</f>
        <v>6097</v>
      </c>
      <c r="N56" s="163"/>
      <c r="O56" s="163"/>
      <c r="P56" s="163">
        <f>'将来負担比率（分子）の構造'!M$52</f>
        <v>5771</v>
      </c>
    </row>
    <row r="57" spans="1:16" x14ac:dyDescent="0.15">
      <c r="A57" s="163" t="s">
        <v>42</v>
      </c>
      <c r="B57" s="163"/>
      <c r="C57" s="163"/>
      <c r="D57" s="163">
        <f>'将来負担比率（分子）の構造'!I$51</f>
        <v>163</v>
      </c>
      <c r="E57" s="163"/>
      <c r="F57" s="163"/>
      <c r="G57" s="163">
        <f>'将来負担比率（分子）の構造'!J$51</f>
        <v>151</v>
      </c>
      <c r="H57" s="163"/>
      <c r="I57" s="163"/>
      <c r="J57" s="163">
        <f>'将来負担比率（分子）の構造'!K$51</f>
        <v>123</v>
      </c>
      <c r="K57" s="163"/>
      <c r="L57" s="163"/>
      <c r="M57" s="163">
        <f>'将来負担比率（分子）の構造'!L$51</f>
        <v>118</v>
      </c>
      <c r="N57" s="163"/>
      <c r="O57" s="163"/>
      <c r="P57" s="163">
        <f>'将来負担比率（分子）の構造'!M$51</f>
        <v>112</v>
      </c>
    </row>
    <row r="58" spans="1:16" x14ac:dyDescent="0.15">
      <c r="A58" s="163" t="s">
        <v>41</v>
      </c>
      <c r="B58" s="163"/>
      <c r="C58" s="163"/>
      <c r="D58" s="163">
        <f>'将来負担比率（分子）の構造'!I$50</f>
        <v>2280</v>
      </c>
      <c r="E58" s="163"/>
      <c r="F58" s="163"/>
      <c r="G58" s="163">
        <f>'将来負担比率（分子）の構造'!J$50</f>
        <v>2245</v>
      </c>
      <c r="H58" s="163"/>
      <c r="I58" s="163"/>
      <c r="J58" s="163">
        <f>'将来負担比率（分子）の構造'!K$50</f>
        <v>2724</v>
      </c>
      <c r="K58" s="163"/>
      <c r="L58" s="163"/>
      <c r="M58" s="163">
        <f>'将来負担比率（分子）の構造'!L$50</f>
        <v>2800</v>
      </c>
      <c r="N58" s="163"/>
      <c r="O58" s="163"/>
      <c r="P58" s="163">
        <f>'将来負担比率（分子）の構造'!M$50</f>
        <v>2660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680</v>
      </c>
      <c r="C62" s="163"/>
      <c r="D62" s="163"/>
      <c r="E62" s="163">
        <f>'将来負担比率（分子）の構造'!J$45</f>
        <v>488</v>
      </c>
      <c r="F62" s="163"/>
      <c r="G62" s="163"/>
      <c r="H62" s="163">
        <f>'将来負担比率（分子）の構造'!K$45</f>
        <v>473</v>
      </c>
      <c r="I62" s="163"/>
      <c r="J62" s="163"/>
      <c r="K62" s="163">
        <f>'将来負担比率（分子）の構造'!L$45</f>
        <v>500</v>
      </c>
      <c r="L62" s="163"/>
      <c r="M62" s="163"/>
      <c r="N62" s="163">
        <f>'将来負担比率（分子）の構造'!M$45</f>
        <v>528</v>
      </c>
      <c r="O62" s="163"/>
      <c r="P62" s="163"/>
    </row>
    <row r="63" spans="1:16" x14ac:dyDescent="0.15">
      <c r="A63" s="163" t="s">
        <v>34</v>
      </c>
      <c r="B63" s="163">
        <f>'将来負担比率（分子）の構造'!I$44</f>
        <v>204</v>
      </c>
      <c r="C63" s="163"/>
      <c r="D63" s="163"/>
      <c r="E63" s="163">
        <f>'将来負担比率（分子）の構造'!J$44</f>
        <v>186</v>
      </c>
      <c r="F63" s="163"/>
      <c r="G63" s="163"/>
      <c r="H63" s="163">
        <f>'将来負担比率（分子）の構造'!K$44</f>
        <v>135</v>
      </c>
      <c r="I63" s="163"/>
      <c r="J63" s="163"/>
      <c r="K63" s="163">
        <f>'将来負担比率（分子）の構造'!L$44</f>
        <v>107</v>
      </c>
      <c r="L63" s="163"/>
      <c r="M63" s="163"/>
      <c r="N63" s="163">
        <f>'将来負担比率（分子）の構造'!M$44</f>
        <v>163</v>
      </c>
      <c r="O63" s="163"/>
      <c r="P63" s="163"/>
    </row>
    <row r="64" spans="1:16" x14ac:dyDescent="0.15">
      <c r="A64" s="163" t="s">
        <v>33</v>
      </c>
      <c r="B64" s="163">
        <f>'将来負担比率（分子）の構造'!I$43</f>
        <v>3080</v>
      </c>
      <c r="C64" s="163"/>
      <c r="D64" s="163"/>
      <c r="E64" s="163">
        <f>'将来負担比率（分子）の構造'!J$43</f>
        <v>3173</v>
      </c>
      <c r="F64" s="163"/>
      <c r="G64" s="163"/>
      <c r="H64" s="163">
        <f>'将来負担比率（分子）の構造'!K$43</f>
        <v>3021</v>
      </c>
      <c r="I64" s="163"/>
      <c r="J64" s="163"/>
      <c r="K64" s="163">
        <f>'将来負担比率（分子）の構造'!L$43</f>
        <v>2888</v>
      </c>
      <c r="L64" s="163"/>
      <c r="M64" s="163"/>
      <c r="N64" s="163">
        <f>'将来負担比率（分子）の構造'!M$43</f>
        <v>2771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7321</v>
      </c>
      <c r="C66" s="163"/>
      <c r="D66" s="163"/>
      <c r="E66" s="163">
        <f>'将来負担比率（分子）の構造'!J$41</f>
        <v>6745</v>
      </c>
      <c r="F66" s="163"/>
      <c r="G66" s="163"/>
      <c r="H66" s="163">
        <f>'将来負担比率（分子）の構造'!K$41</f>
        <v>6012</v>
      </c>
      <c r="I66" s="163"/>
      <c r="J66" s="163"/>
      <c r="K66" s="163">
        <f>'将来負担比率（分子）の構造'!L$41</f>
        <v>5798</v>
      </c>
      <c r="L66" s="163"/>
      <c r="M66" s="163"/>
      <c r="N66" s="163">
        <f>'将来負担比率（分子）の構造'!M$41</f>
        <v>5433</v>
      </c>
      <c r="O66" s="163"/>
      <c r="P66" s="163"/>
    </row>
    <row r="67" spans="1:16" x14ac:dyDescent="0.15">
      <c r="A67" s="163" t="s">
        <v>71</v>
      </c>
      <c r="B67" s="163" t="e">
        <f>NA()</f>
        <v>#N/A</v>
      </c>
      <c r="C67" s="163">
        <f>IF(ISNUMBER('将来負担比率（分子）の構造'!I$53), IF('将来負担比率（分子）の構造'!I$53 &lt; 0, 0, '将来負担比率（分子）の構造'!I$53), NA())</f>
        <v>1486</v>
      </c>
      <c r="D67" s="163" t="e">
        <f>NA()</f>
        <v>#N/A</v>
      </c>
      <c r="E67" s="163" t="e">
        <f>NA()</f>
        <v>#N/A</v>
      </c>
      <c r="F67" s="163">
        <f>IF(ISNUMBER('将来負担比率（分子）の構造'!J$53), IF('将来負担比率（分子）の構造'!J$53 &lt; 0, 0, '将来負担比率（分子）の構造'!J$53), NA())</f>
        <v>1245</v>
      </c>
      <c r="G67" s="163" t="e">
        <f>NA()</f>
        <v>#N/A</v>
      </c>
      <c r="H67" s="163" t="e">
        <f>NA()</f>
        <v>#N/A</v>
      </c>
      <c r="I67" s="163">
        <f>IF(ISNUMBER('将来負担比率（分子）の構造'!K$53), IF('将来負担比率（分子）の構造'!K$53 &lt; 0, 0, '将来負担比率（分子）の構造'!K$53), NA())</f>
        <v>448</v>
      </c>
      <c r="J67" s="163" t="e">
        <f>NA()</f>
        <v>#N/A</v>
      </c>
      <c r="K67" s="163" t="e">
        <f>NA()</f>
        <v>#N/A</v>
      </c>
      <c r="L67" s="163">
        <f>IF(ISNUMBER('将来負担比率（分子）の構造'!L$53), IF('将来負担比率（分子）の構造'!L$53 &lt; 0, 0, '将来負担比率（分子）の構造'!L$53), NA())</f>
        <v>277</v>
      </c>
      <c r="M67" s="163" t="e">
        <f>NA()</f>
        <v>#N/A</v>
      </c>
      <c r="N67" s="163" t="e">
        <f>NA()</f>
        <v>#N/A</v>
      </c>
      <c r="O67" s="163">
        <f>IF(ISNUMBER('将来負担比率（分子）の構造'!M$53), IF('将来負担比率（分子）の構造'!M$53 &lt; 0, 0, '将来負担比率（分子）の構造'!M$53), NA())</f>
        <v>353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1420</v>
      </c>
      <c r="C72" s="167">
        <f>基金残高に係る経年分析!G55</f>
        <v>1420</v>
      </c>
      <c r="D72" s="167">
        <f>基金残高に係る経年分析!H55</f>
        <v>1134</v>
      </c>
    </row>
    <row r="73" spans="1:16" x14ac:dyDescent="0.15">
      <c r="A73" s="166" t="s">
        <v>74</v>
      </c>
      <c r="B73" s="167">
        <f>基金残高に係る経年分析!F56</f>
        <v>63</v>
      </c>
      <c r="C73" s="167">
        <f>基金残高に係る経年分析!G56</f>
        <v>60</v>
      </c>
      <c r="D73" s="167">
        <f>基金残高に係る経年分析!H56</f>
        <v>90</v>
      </c>
    </row>
    <row r="74" spans="1:16" x14ac:dyDescent="0.15">
      <c r="A74" s="166" t="s">
        <v>75</v>
      </c>
      <c r="B74" s="167">
        <f>基金残高に係る経年分析!F57</f>
        <v>1255</v>
      </c>
      <c r="C74" s="167">
        <f>基金残高に係る経年分析!G57</f>
        <v>1268</v>
      </c>
      <c r="D74" s="167">
        <f>基金残高に係る経年分析!H57</f>
        <v>1359</v>
      </c>
    </row>
  </sheetData>
  <sheetProtection algorithmName="SHA-512" hashValue="6S9T7ru+6JIqCHOxJRt6eHZBQemeVezmT57GnFWeaezIHJEdoydxkTiTITQn7yPaFHB+5KCPTo5XVk8Gcc4sRQ==" saltValue="MprS3+QRRGJAcwYE3J7A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973662</v>
      </c>
      <c r="S5" s="613"/>
      <c r="T5" s="613"/>
      <c r="U5" s="613"/>
      <c r="V5" s="613"/>
      <c r="W5" s="613"/>
      <c r="X5" s="613"/>
      <c r="Y5" s="614"/>
      <c r="Z5" s="615">
        <v>10.4</v>
      </c>
      <c r="AA5" s="615"/>
      <c r="AB5" s="615"/>
      <c r="AC5" s="615"/>
      <c r="AD5" s="616">
        <v>973662</v>
      </c>
      <c r="AE5" s="616"/>
      <c r="AF5" s="616"/>
      <c r="AG5" s="616"/>
      <c r="AH5" s="616"/>
      <c r="AI5" s="616"/>
      <c r="AJ5" s="616"/>
      <c r="AK5" s="616"/>
      <c r="AL5" s="617">
        <v>22.4</v>
      </c>
      <c r="AM5" s="618"/>
      <c r="AN5" s="618"/>
      <c r="AO5" s="619"/>
      <c r="AP5" s="609" t="s">
        <v>216</v>
      </c>
      <c r="AQ5" s="610"/>
      <c r="AR5" s="610"/>
      <c r="AS5" s="610"/>
      <c r="AT5" s="610"/>
      <c r="AU5" s="610"/>
      <c r="AV5" s="610"/>
      <c r="AW5" s="610"/>
      <c r="AX5" s="610"/>
      <c r="AY5" s="610"/>
      <c r="AZ5" s="610"/>
      <c r="BA5" s="610"/>
      <c r="BB5" s="610"/>
      <c r="BC5" s="610"/>
      <c r="BD5" s="610"/>
      <c r="BE5" s="610"/>
      <c r="BF5" s="611"/>
      <c r="BG5" s="623">
        <v>973662</v>
      </c>
      <c r="BH5" s="624"/>
      <c r="BI5" s="624"/>
      <c r="BJ5" s="624"/>
      <c r="BK5" s="624"/>
      <c r="BL5" s="624"/>
      <c r="BM5" s="624"/>
      <c r="BN5" s="625"/>
      <c r="BO5" s="626">
        <v>100</v>
      </c>
      <c r="BP5" s="626"/>
      <c r="BQ5" s="626"/>
      <c r="BR5" s="626"/>
      <c r="BS5" s="627">
        <v>2476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71272</v>
      </c>
      <c r="S6" s="624"/>
      <c r="T6" s="624"/>
      <c r="U6" s="624"/>
      <c r="V6" s="624"/>
      <c r="W6" s="624"/>
      <c r="X6" s="624"/>
      <c r="Y6" s="625"/>
      <c r="Z6" s="626">
        <v>0.8</v>
      </c>
      <c r="AA6" s="626"/>
      <c r="AB6" s="626"/>
      <c r="AC6" s="626"/>
      <c r="AD6" s="627">
        <v>71272</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973662</v>
      </c>
      <c r="BH6" s="624"/>
      <c r="BI6" s="624"/>
      <c r="BJ6" s="624"/>
      <c r="BK6" s="624"/>
      <c r="BL6" s="624"/>
      <c r="BM6" s="624"/>
      <c r="BN6" s="625"/>
      <c r="BO6" s="626">
        <v>100</v>
      </c>
      <c r="BP6" s="626"/>
      <c r="BQ6" s="626"/>
      <c r="BR6" s="626"/>
      <c r="BS6" s="627">
        <v>2476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81771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81771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367</v>
      </c>
      <c r="S7" s="624"/>
      <c r="T7" s="624"/>
      <c r="U7" s="624"/>
      <c r="V7" s="624"/>
      <c r="W7" s="624"/>
      <c r="X7" s="624"/>
      <c r="Y7" s="625"/>
      <c r="Z7" s="626">
        <v>0</v>
      </c>
      <c r="AA7" s="626"/>
      <c r="AB7" s="626"/>
      <c r="AC7" s="626"/>
      <c r="AD7" s="627">
        <v>367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369210</v>
      </c>
      <c r="BH7" s="624"/>
      <c r="BI7" s="624"/>
      <c r="BJ7" s="624"/>
      <c r="BK7" s="624"/>
      <c r="BL7" s="624"/>
      <c r="BM7" s="624"/>
      <c r="BN7" s="625"/>
      <c r="BO7" s="626">
        <v>37.9</v>
      </c>
      <c r="BP7" s="626"/>
      <c r="BQ7" s="626"/>
      <c r="BR7" s="626"/>
      <c r="BS7" s="627">
        <v>2476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2252520</v>
      </c>
      <c r="CS7" s="624"/>
      <c r="CT7" s="624"/>
      <c r="CU7" s="624"/>
      <c r="CV7" s="624"/>
      <c r="CW7" s="624"/>
      <c r="CX7" s="624"/>
      <c r="CY7" s="625"/>
      <c r="CZ7" s="626">
        <v>25.3</v>
      </c>
      <c r="DA7" s="626"/>
      <c r="DB7" s="626"/>
      <c r="DC7" s="626"/>
      <c r="DD7" s="632" t="s">
        <v>122</v>
      </c>
      <c r="DE7" s="624"/>
      <c r="DF7" s="624"/>
      <c r="DG7" s="624"/>
      <c r="DH7" s="624"/>
      <c r="DI7" s="624"/>
      <c r="DJ7" s="624"/>
      <c r="DK7" s="624"/>
      <c r="DL7" s="624"/>
      <c r="DM7" s="624"/>
      <c r="DN7" s="624"/>
      <c r="DO7" s="624"/>
      <c r="DP7" s="625"/>
      <c r="DQ7" s="632">
        <v>1171597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4387</v>
      </c>
      <c r="S8" s="624"/>
      <c r="T8" s="624"/>
      <c r="U8" s="624"/>
      <c r="V8" s="624"/>
      <c r="W8" s="624"/>
      <c r="X8" s="624"/>
      <c r="Y8" s="625"/>
      <c r="Z8" s="626">
        <v>0</v>
      </c>
      <c r="AA8" s="626"/>
      <c r="AB8" s="626"/>
      <c r="AC8" s="626"/>
      <c r="AD8" s="627">
        <v>4387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15797</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2400008</v>
      </c>
      <c r="CS8" s="624"/>
      <c r="CT8" s="624"/>
      <c r="CU8" s="624"/>
      <c r="CV8" s="624"/>
      <c r="CW8" s="624"/>
      <c r="CX8" s="624"/>
      <c r="CY8" s="625"/>
      <c r="CZ8" s="626">
        <v>26.9</v>
      </c>
      <c r="DA8" s="626"/>
      <c r="DB8" s="626"/>
      <c r="DC8" s="626"/>
      <c r="DD8" s="632">
        <v>360</v>
      </c>
      <c r="DE8" s="624"/>
      <c r="DF8" s="624"/>
      <c r="DG8" s="624"/>
      <c r="DH8" s="624"/>
      <c r="DI8" s="624"/>
      <c r="DJ8" s="624"/>
      <c r="DK8" s="624"/>
      <c r="DL8" s="624"/>
      <c r="DM8" s="624"/>
      <c r="DN8" s="624"/>
      <c r="DO8" s="624"/>
      <c r="DP8" s="625"/>
      <c r="DQ8" s="632">
        <v>1220650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7366</v>
      </c>
      <c r="S9" s="624"/>
      <c r="T9" s="624"/>
      <c r="U9" s="624"/>
      <c r="V9" s="624"/>
      <c r="W9" s="624"/>
      <c r="X9" s="624"/>
      <c r="Y9" s="625"/>
      <c r="Z9" s="626">
        <v>0.1</v>
      </c>
      <c r="AA9" s="626"/>
      <c r="AB9" s="626"/>
      <c r="AC9" s="626"/>
      <c r="AD9" s="627">
        <v>7366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328511</v>
      </c>
      <c r="BH9" s="624"/>
      <c r="BI9" s="624"/>
      <c r="BJ9" s="624"/>
      <c r="BK9" s="624"/>
      <c r="BL9" s="624"/>
      <c r="BM9" s="624"/>
      <c r="BN9" s="625"/>
      <c r="BO9" s="626">
        <v>33.700000000000003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528147</v>
      </c>
      <c r="CS9" s="624"/>
      <c r="CT9" s="624"/>
      <c r="CU9" s="624"/>
      <c r="CV9" s="624"/>
      <c r="CW9" s="624"/>
      <c r="CX9" s="624"/>
      <c r="CY9" s="625"/>
      <c r="CZ9" s="626">
        <v>5.9</v>
      </c>
      <c r="DA9" s="626"/>
      <c r="DB9" s="626"/>
      <c r="DC9" s="626"/>
      <c r="DD9" s="632">
        <v>6210</v>
      </c>
      <c r="DE9" s="624"/>
      <c r="DF9" s="624"/>
      <c r="DG9" s="624"/>
      <c r="DH9" s="624"/>
      <c r="DI9" s="624"/>
      <c r="DJ9" s="624"/>
      <c r="DK9" s="624"/>
      <c r="DL9" s="624"/>
      <c r="DM9" s="624"/>
      <c r="DN9" s="624"/>
      <c r="DO9" s="624"/>
      <c r="DP9" s="625"/>
      <c r="DQ9" s="632">
        <v>372593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16234</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271076</v>
      </c>
      <c r="S11" s="624"/>
      <c r="T11" s="624"/>
      <c r="U11" s="624"/>
      <c r="V11" s="624"/>
      <c r="W11" s="624"/>
      <c r="X11" s="624"/>
      <c r="Y11" s="625"/>
      <c r="Z11" s="628">
        <v>2.9</v>
      </c>
      <c r="AA11" s="629"/>
      <c r="AB11" s="629"/>
      <c r="AC11" s="635"/>
      <c r="AD11" s="632">
        <v>271076</v>
      </c>
      <c r="AE11" s="624"/>
      <c r="AF11" s="624"/>
      <c r="AG11" s="624"/>
      <c r="AH11" s="624"/>
      <c r="AI11" s="624"/>
      <c r="AJ11" s="624"/>
      <c r="AK11" s="625"/>
      <c r="AL11" s="628">
        <v>6.2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8668</v>
      </c>
      <c r="BH11" s="624"/>
      <c r="BI11" s="624"/>
      <c r="BJ11" s="624"/>
      <c r="BK11" s="624"/>
      <c r="BL11" s="624"/>
      <c r="BM11" s="624"/>
      <c r="BN11" s="625"/>
      <c r="BO11" s="626">
        <v>0.9</v>
      </c>
      <c r="BP11" s="626"/>
      <c r="BQ11" s="626"/>
      <c r="BR11" s="626"/>
      <c r="BS11" s="627">
        <v>2476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707926</v>
      </c>
      <c r="CS11" s="624"/>
      <c r="CT11" s="624"/>
      <c r="CU11" s="624"/>
      <c r="CV11" s="624"/>
      <c r="CW11" s="624"/>
      <c r="CX11" s="624"/>
      <c r="CY11" s="625"/>
      <c r="CZ11" s="626">
        <v>7.9</v>
      </c>
      <c r="DA11" s="626"/>
      <c r="DB11" s="626"/>
      <c r="DC11" s="626"/>
      <c r="DD11" s="632">
        <v>244544</v>
      </c>
      <c r="DE11" s="624"/>
      <c r="DF11" s="624"/>
      <c r="DG11" s="624"/>
      <c r="DH11" s="624"/>
      <c r="DI11" s="624"/>
      <c r="DJ11" s="624"/>
      <c r="DK11" s="624"/>
      <c r="DL11" s="624"/>
      <c r="DM11" s="624"/>
      <c r="DN11" s="624"/>
      <c r="DO11" s="624"/>
      <c r="DP11" s="625"/>
      <c r="DQ11" s="632">
        <v>285057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485523</v>
      </c>
      <c r="BH12" s="624"/>
      <c r="BI12" s="624"/>
      <c r="BJ12" s="624"/>
      <c r="BK12" s="624"/>
      <c r="BL12" s="624"/>
      <c r="BM12" s="624"/>
      <c r="BN12" s="625"/>
      <c r="BO12" s="626">
        <v>49.9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150211</v>
      </c>
      <c r="CS12" s="624"/>
      <c r="CT12" s="624"/>
      <c r="CU12" s="624"/>
      <c r="CV12" s="624"/>
      <c r="CW12" s="624"/>
      <c r="CX12" s="624"/>
      <c r="CY12" s="625"/>
      <c r="CZ12" s="626">
        <v>1.7</v>
      </c>
      <c r="DA12" s="626"/>
      <c r="DB12" s="626"/>
      <c r="DC12" s="626"/>
      <c r="DD12" s="632">
        <v>53299</v>
      </c>
      <c r="DE12" s="624"/>
      <c r="DF12" s="624"/>
      <c r="DG12" s="624"/>
      <c r="DH12" s="624"/>
      <c r="DI12" s="624"/>
      <c r="DJ12" s="624"/>
      <c r="DK12" s="624"/>
      <c r="DL12" s="624"/>
      <c r="DM12" s="624"/>
      <c r="DN12" s="624"/>
      <c r="DO12" s="624"/>
      <c r="DP12" s="625"/>
      <c r="DQ12" s="632">
        <v>81907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485324</v>
      </c>
      <c r="BH13" s="624"/>
      <c r="BI13" s="624"/>
      <c r="BJ13" s="624"/>
      <c r="BK13" s="624"/>
      <c r="BL13" s="624"/>
      <c r="BM13" s="624"/>
      <c r="BN13" s="625"/>
      <c r="BO13" s="626">
        <v>49.8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868690</v>
      </c>
      <c r="CS13" s="624"/>
      <c r="CT13" s="624"/>
      <c r="CU13" s="624"/>
      <c r="CV13" s="624"/>
      <c r="CW13" s="624"/>
      <c r="CX13" s="624"/>
      <c r="CY13" s="625"/>
      <c r="CZ13" s="626">
        <v>9.6999999999999993</v>
      </c>
      <c r="DA13" s="626"/>
      <c r="DB13" s="626"/>
      <c r="DC13" s="626"/>
      <c r="DD13" s="632">
        <v>376601</v>
      </c>
      <c r="DE13" s="624"/>
      <c r="DF13" s="624"/>
      <c r="DG13" s="624"/>
      <c r="DH13" s="624"/>
      <c r="DI13" s="624"/>
      <c r="DJ13" s="624"/>
      <c r="DK13" s="624"/>
      <c r="DL13" s="624"/>
      <c r="DM13" s="624"/>
      <c r="DN13" s="624"/>
      <c r="DO13" s="624"/>
      <c r="DP13" s="625"/>
      <c r="DQ13" s="632">
        <v>563290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51379</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402320</v>
      </c>
      <c r="CS14" s="624"/>
      <c r="CT14" s="624"/>
      <c r="CU14" s="624"/>
      <c r="CV14" s="624"/>
      <c r="CW14" s="624"/>
      <c r="CX14" s="624"/>
      <c r="CY14" s="625"/>
      <c r="CZ14" s="626">
        <v>4.5</v>
      </c>
      <c r="DA14" s="626"/>
      <c r="DB14" s="626"/>
      <c r="DC14" s="626"/>
      <c r="DD14" s="632">
        <v>9499</v>
      </c>
      <c r="DE14" s="624"/>
      <c r="DF14" s="624"/>
      <c r="DG14" s="624"/>
      <c r="DH14" s="624"/>
      <c r="DI14" s="624"/>
      <c r="DJ14" s="624"/>
      <c r="DK14" s="624"/>
      <c r="DL14" s="624"/>
      <c r="DM14" s="624"/>
      <c r="DN14" s="624"/>
      <c r="DO14" s="624"/>
      <c r="DP14" s="625"/>
      <c r="DQ14" s="632">
        <v>354395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8064</v>
      </c>
      <c r="S15" s="624"/>
      <c r="T15" s="624"/>
      <c r="U15" s="624"/>
      <c r="V15" s="624"/>
      <c r="W15" s="624"/>
      <c r="X15" s="624"/>
      <c r="Y15" s="625"/>
      <c r="Z15" s="626">
        <v>0.1</v>
      </c>
      <c r="AA15" s="626"/>
      <c r="AB15" s="626"/>
      <c r="AC15" s="626"/>
      <c r="AD15" s="627">
        <v>8064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67550</v>
      </c>
      <c r="BH15" s="624"/>
      <c r="BI15" s="624"/>
      <c r="BJ15" s="624"/>
      <c r="BK15" s="624"/>
      <c r="BL15" s="624"/>
      <c r="BM15" s="624"/>
      <c r="BN15" s="625"/>
      <c r="BO15" s="626">
        <v>6.9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600638</v>
      </c>
      <c r="CS15" s="624"/>
      <c r="CT15" s="624"/>
      <c r="CU15" s="624"/>
      <c r="CV15" s="624"/>
      <c r="CW15" s="624"/>
      <c r="CX15" s="624"/>
      <c r="CY15" s="625"/>
      <c r="CZ15" s="626">
        <v>6.7</v>
      </c>
      <c r="DA15" s="626"/>
      <c r="DB15" s="626"/>
      <c r="DC15" s="626"/>
      <c r="DD15" s="632">
        <v>43424</v>
      </c>
      <c r="DE15" s="624"/>
      <c r="DF15" s="624"/>
      <c r="DG15" s="624"/>
      <c r="DH15" s="624"/>
      <c r="DI15" s="624"/>
      <c r="DJ15" s="624"/>
      <c r="DK15" s="624"/>
      <c r="DL15" s="624"/>
      <c r="DM15" s="624"/>
      <c r="DN15" s="624"/>
      <c r="DO15" s="624"/>
      <c r="DP15" s="625"/>
      <c r="DQ15" s="632">
        <v>290754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14935</v>
      </c>
      <c r="S16" s="624"/>
      <c r="T16" s="624"/>
      <c r="U16" s="624"/>
      <c r="V16" s="624"/>
      <c r="W16" s="624"/>
      <c r="X16" s="624"/>
      <c r="Y16" s="625"/>
      <c r="Z16" s="626">
        <v>0.2</v>
      </c>
      <c r="AA16" s="626"/>
      <c r="AB16" s="626"/>
      <c r="AC16" s="626"/>
      <c r="AD16" s="627">
        <v>14935</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47788</v>
      </c>
      <c r="S17" s="624"/>
      <c r="T17" s="624"/>
      <c r="U17" s="624"/>
      <c r="V17" s="624"/>
      <c r="W17" s="624"/>
      <c r="X17" s="624"/>
      <c r="Y17" s="625"/>
      <c r="Z17" s="626">
        <v>0.5</v>
      </c>
      <c r="AA17" s="626"/>
      <c r="AB17" s="626"/>
      <c r="AC17" s="626"/>
      <c r="AD17" s="627">
        <v>47788</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918499</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888995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7532</v>
      </c>
      <c r="S18" s="624"/>
      <c r="T18" s="624"/>
      <c r="U18" s="624"/>
      <c r="V18" s="624"/>
      <c r="W18" s="624"/>
      <c r="X18" s="624"/>
      <c r="Y18" s="625"/>
      <c r="Z18" s="626">
        <v>0.1</v>
      </c>
      <c r="AA18" s="626"/>
      <c r="AB18" s="626"/>
      <c r="AC18" s="626"/>
      <c r="AD18" s="627">
        <v>7532</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40256</v>
      </c>
      <c r="S19" s="624"/>
      <c r="T19" s="624"/>
      <c r="U19" s="624"/>
      <c r="V19" s="624"/>
      <c r="W19" s="624"/>
      <c r="X19" s="624"/>
      <c r="Y19" s="625"/>
      <c r="Z19" s="626">
        <v>0.4</v>
      </c>
      <c r="AA19" s="626"/>
      <c r="AB19" s="626"/>
      <c r="AC19" s="626"/>
      <c r="AD19" s="627">
        <v>40256</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8910730</v>
      </c>
      <c r="CS20" s="624"/>
      <c r="CT20" s="624"/>
      <c r="CU20" s="624"/>
      <c r="CV20" s="624"/>
      <c r="CW20" s="624"/>
      <c r="CX20" s="624"/>
      <c r="CY20" s="625"/>
      <c r="CZ20" s="626">
        <v>100</v>
      </c>
      <c r="DA20" s="626"/>
      <c r="DB20" s="626"/>
      <c r="DC20" s="626"/>
      <c r="DD20" s="632">
        <v>733937</v>
      </c>
      <c r="DE20" s="624"/>
      <c r="DF20" s="624"/>
      <c r="DG20" s="624"/>
      <c r="DH20" s="624"/>
      <c r="DI20" s="624"/>
      <c r="DJ20" s="624"/>
      <c r="DK20" s="624"/>
      <c r="DL20" s="624"/>
      <c r="DM20" s="624"/>
      <c r="DN20" s="624"/>
      <c r="DO20" s="624"/>
      <c r="DP20" s="625"/>
      <c r="DQ20" s="632">
        <v>5311009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3084318</v>
      </c>
      <c r="S21" s="624"/>
      <c r="T21" s="624"/>
      <c r="U21" s="624"/>
      <c r="V21" s="624"/>
      <c r="W21" s="624"/>
      <c r="X21" s="624"/>
      <c r="Y21" s="625"/>
      <c r="Z21" s="626">
        <v>33</v>
      </c>
      <c r="AA21" s="626"/>
      <c r="AB21" s="626"/>
      <c r="AC21" s="626"/>
      <c r="AD21" s="627">
        <v>2940081</v>
      </c>
      <c r="AE21" s="627"/>
      <c r="AF21" s="627"/>
      <c r="AG21" s="627"/>
      <c r="AH21" s="627"/>
      <c r="AI21" s="627"/>
      <c r="AJ21" s="627"/>
      <c r="AK21" s="627"/>
      <c r="AL21" s="628">
        <v>67.5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2940081</v>
      </c>
      <c r="S22" s="624"/>
      <c r="T22" s="624"/>
      <c r="U22" s="624"/>
      <c r="V22" s="624"/>
      <c r="W22" s="624"/>
      <c r="X22" s="624"/>
      <c r="Y22" s="625"/>
      <c r="Z22" s="626">
        <v>31.5</v>
      </c>
      <c r="AA22" s="626"/>
      <c r="AB22" s="626"/>
      <c r="AC22" s="626"/>
      <c r="AD22" s="627">
        <v>2940081</v>
      </c>
      <c r="AE22" s="627"/>
      <c r="AF22" s="627"/>
      <c r="AG22" s="627"/>
      <c r="AH22" s="627"/>
      <c r="AI22" s="627"/>
      <c r="AJ22" s="627"/>
      <c r="AK22" s="627"/>
      <c r="AL22" s="628">
        <v>67.5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144237</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3396321</v>
      </c>
      <c r="CS24" s="613"/>
      <c r="CT24" s="613"/>
      <c r="CU24" s="613"/>
      <c r="CV24" s="613"/>
      <c r="CW24" s="613"/>
      <c r="CX24" s="613"/>
      <c r="CY24" s="614"/>
      <c r="CZ24" s="617">
        <v>38.1</v>
      </c>
      <c r="DA24" s="618"/>
      <c r="DB24" s="618"/>
      <c r="DC24" s="634"/>
      <c r="DD24" s="657">
        <v>2254937</v>
      </c>
      <c r="DE24" s="613"/>
      <c r="DF24" s="613"/>
      <c r="DG24" s="613"/>
      <c r="DH24" s="613"/>
      <c r="DI24" s="613"/>
      <c r="DJ24" s="613"/>
      <c r="DK24" s="614"/>
      <c r="DL24" s="657">
        <v>2091957</v>
      </c>
      <c r="DM24" s="613"/>
      <c r="DN24" s="613"/>
      <c r="DO24" s="613"/>
      <c r="DP24" s="613"/>
      <c r="DQ24" s="613"/>
      <c r="DR24" s="613"/>
      <c r="DS24" s="613"/>
      <c r="DT24" s="613"/>
      <c r="DU24" s="613"/>
      <c r="DV24" s="614"/>
      <c r="DW24" s="617">
        <v>47.9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4483235</v>
      </c>
      <c r="S25" s="624"/>
      <c r="T25" s="624"/>
      <c r="U25" s="624"/>
      <c r="V25" s="624"/>
      <c r="W25" s="624"/>
      <c r="X25" s="624"/>
      <c r="Y25" s="625"/>
      <c r="Z25" s="626">
        <v>48</v>
      </c>
      <c r="AA25" s="626"/>
      <c r="AB25" s="626"/>
      <c r="AC25" s="626"/>
      <c r="AD25" s="627">
        <v>4338998</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1145993</v>
      </c>
      <c r="CS25" s="653"/>
      <c r="CT25" s="653"/>
      <c r="CU25" s="653"/>
      <c r="CV25" s="653"/>
      <c r="CW25" s="653"/>
      <c r="CX25" s="653"/>
      <c r="CY25" s="654"/>
      <c r="CZ25" s="628">
        <v>12.9</v>
      </c>
      <c r="DA25" s="655"/>
      <c r="DB25" s="655"/>
      <c r="DC25" s="658"/>
      <c r="DD25" s="632">
        <v>1009032</v>
      </c>
      <c r="DE25" s="653"/>
      <c r="DF25" s="653"/>
      <c r="DG25" s="653"/>
      <c r="DH25" s="653"/>
      <c r="DI25" s="653"/>
      <c r="DJ25" s="653"/>
      <c r="DK25" s="654"/>
      <c r="DL25" s="632">
        <v>1008917</v>
      </c>
      <c r="DM25" s="653"/>
      <c r="DN25" s="653"/>
      <c r="DO25" s="653"/>
      <c r="DP25" s="653"/>
      <c r="DQ25" s="653"/>
      <c r="DR25" s="653"/>
      <c r="DS25" s="653"/>
      <c r="DT25" s="653"/>
      <c r="DU25" s="653"/>
      <c r="DV25" s="654"/>
      <c r="DW25" s="628">
        <v>23.1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905</v>
      </c>
      <c r="S26" s="624"/>
      <c r="T26" s="624"/>
      <c r="U26" s="624"/>
      <c r="V26" s="624"/>
      <c r="W26" s="624"/>
      <c r="X26" s="624"/>
      <c r="Y26" s="625"/>
      <c r="Z26" s="626">
        <v>0</v>
      </c>
      <c r="AA26" s="626"/>
      <c r="AB26" s="626"/>
      <c r="AC26" s="626"/>
      <c r="AD26" s="627">
        <v>905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604498</v>
      </c>
      <c r="CS26" s="624"/>
      <c r="CT26" s="624"/>
      <c r="CU26" s="624"/>
      <c r="CV26" s="624"/>
      <c r="CW26" s="624"/>
      <c r="CX26" s="624"/>
      <c r="CY26" s="625"/>
      <c r="CZ26" s="628">
        <v>6.8</v>
      </c>
      <c r="DA26" s="655"/>
      <c r="DB26" s="655"/>
      <c r="DC26" s="658"/>
      <c r="DD26" s="632">
        <v>563631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31486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973662</v>
      </c>
      <c r="BH27" s="624"/>
      <c r="BI27" s="624"/>
      <c r="BJ27" s="624"/>
      <c r="BK27" s="624"/>
      <c r="BL27" s="624"/>
      <c r="BM27" s="624"/>
      <c r="BN27" s="625"/>
      <c r="BO27" s="626">
        <v>100</v>
      </c>
      <c r="BP27" s="626"/>
      <c r="BQ27" s="626"/>
      <c r="BR27" s="626"/>
      <c r="BS27" s="627">
        <v>2476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1331829</v>
      </c>
      <c r="CS27" s="653"/>
      <c r="CT27" s="653"/>
      <c r="CU27" s="653"/>
      <c r="CV27" s="653"/>
      <c r="CW27" s="653"/>
      <c r="CX27" s="653"/>
      <c r="CY27" s="654"/>
      <c r="CZ27" s="628">
        <v>14.9</v>
      </c>
      <c r="DA27" s="655"/>
      <c r="DB27" s="655"/>
      <c r="DC27" s="658"/>
      <c r="DD27" s="632">
        <v>356910</v>
      </c>
      <c r="DE27" s="653"/>
      <c r="DF27" s="653"/>
      <c r="DG27" s="653"/>
      <c r="DH27" s="653"/>
      <c r="DI27" s="653"/>
      <c r="DJ27" s="653"/>
      <c r="DK27" s="654"/>
      <c r="DL27" s="632">
        <v>194045</v>
      </c>
      <c r="DM27" s="653"/>
      <c r="DN27" s="653"/>
      <c r="DO27" s="653"/>
      <c r="DP27" s="653"/>
      <c r="DQ27" s="653"/>
      <c r="DR27" s="653"/>
      <c r="DS27" s="653"/>
      <c r="DT27" s="653"/>
      <c r="DU27" s="653"/>
      <c r="DV27" s="654"/>
      <c r="DW27" s="628">
        <v>4.4000000000000004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66680</v>
      </c>
      <c r="S28" s="624"/>
      <c r="T28" s="624"/>
      <c r="U28" s="624"/>
      <c r="V28" s="624"/>
      <c r="W28" s="624"/>
      <c r="X28" s="624"/>
      <c r="Y28" s="625"/>
      <c r="Z28" s="626">
        <v>0.7</v>
      </c>
      <c r="AA28" s="626"/>
      <c r="AB28" s="626"/>
      <c r="AC28" s="626"/>
      <c r="AD28" s="627">
        <v>295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918499</v>
      </c>
      <c r="CS28" s="624"/>
      <c r="CT28" s="624"/>
      <c r="CU28" s="624"/>
      <c r="CV28" s="624"/>
      <c r="CW28" s="624"/>
      <c r="CX28" s="624"/>
      <c r="CY28" s="625"/>
      <c r="CZ28" s="628">
        <v>10.3</v>
      </c>
      <c r="DA28" s="655"/>
      <c r="DB28" s="655"/>
      <c r="DC28" s="658"/>
      <c r="DD28" s="632">
        <v>888995</v>
      </c>
      <c r="DE28" s="624"/>
      <c r="DF28" s="624"/>
      <c r="DG28" s="624"/>
      <c r="DH28" s="624"/>
      <c r="DI28" s="624"/>
      <c r="DJ28" s="624"/>
      <c r="DK28" s="625"/>
      <c r="DL28" s="632">
        <v>888995</v>
      </c>
      <c r="DM28" s="624"/>
      <c r="DN28" s="624"/>
      <c r="DO28" s="624"/>
      <c r="DP28" s="624"/>
      <c r="DQ28" s="624"/>
      <c r="DR28" s="624"/>
      <c r="DS28" s="624"/>
      <c r="DT28" s="624"/>
      <c r="DU28" s="624"/>
      <c r="DV28" s="625"/>
      <c r="DW28" s="628">
        <v>20.399999999999999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21809</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918499</v>
      </c>
      <c r="CS29" s="653"/>
      <c r="CT29" s="653"/>
      <c r="CU29" s="653"/>
      <c r="CV29" s="653"/>
      <c r="CW29" s="653"/>
      <c r="CX29" s="653"/>
      <c r="CY29" s="654"/>
      <c r="CZ29" s="628">
        <v>10.3</v>
      </c>
      <c r="DA29" s="655"/>
      <c r="DB29" s="655"/>
      <c r="DC29" s="658"/>
      <c r="DD29" s="632">
        <v>888995</v>
      </c>
      <c r="DE29" s="653"/>
      <c r="DF29" s="653"/>
      <c r="DG29" s="653"/>
      <c r="DH29" s="653"/>
      <c r="DI29" s="653"/>
      <c r="DJ29" s="653"/>
      <c r="DK29" s="654"/>
      <c r="DL29" s="632">
        <v>888995</v>
      </c>
      <c r="DM29" s="653"/>
      <c r="DN29" s="653"/>
      <c r="DO29" s="653"/>
      <c r="DP29" s="653"/>
      <c r="DQ29" s="653"/>
      <c r="DR29" s="653"/>
      <c r="DS29" s="653"/>
      <c r="DT29" s="653"/>
      <c r="DU29" s="653"/>
      <c r="DV29" s="654"/>
      <c r="DW29" s="628">
        <v>20.399999999999999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1051238</v>
      </c>
      <c r="S30" s="624"/>
      <c r="T30" s="624"/>
      <c r="U30" s="624"/>
      <c r="V30" s="624"/>
      <c r="W30" s="624"/>
      <c r="X30" s="624"/>
      <c r="Y30" s="625"/>
      <c r="Z30" s="626">
        <v>11.2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897376</v>
      </c>
      <c r="CS30" s="624"/>
      <c r="CT30" s="624"/>
      <c r="CU30" s="624"/>
      <c r="CV30" s="624"/>
      <c r="CW30" s="624"/>
      <c r="CX30" s="624"/>
      <c r="CY30" s="625"/>
      <c r="CZ30" s="628">
        <v>10.1</v>
      </c>
      <c r="DA30" s="655"/>
      <c r="DB30" s="655"/>
      <c r="DC30" s="658"/>
      <c r="DD30" s="632">
        <v>867872</v>
      </c>
      <c r="DE30" s="624"/>
      <c r="DF30" s="624"/>
      <c r="DG30" s="624"/>
      <c r="DH30" s="624"/>
      <c r="DI30" s="624"/>
      <c r="DJ30" s="624"/>
      <c r="DK30" s="625"/>
      <c r="DL30" s="632">
        <v>867872</v>
      </c>
      <c r="DM30" s="624"/>
      <c r="DN30" s="624"/>
      <c r="DO30" s="624"/>
      <c r="DP30" s="624"/>
      <c r="DQ30" s="624"/>
      <c r="DR30" s="624"/>
      <c r="DS30" s="624"/>
      <c r="DT30" s="624"/>
      <c r="DU30" s="624"/>
      <c r="DV30" s="625"/>
      <c r="DW30" s="628">
        <v>19.899999999999999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97.9</v>
      </c>
      <c r="BN31" s="667"/>
      <c r="BO31" s="667"/>
      <c r="BP31" s="667"/>
      <c r="BQ31" s="668"/>
      <c r="BR31" s="670">
        <v>99.4</v>
      </c>
      <c r="BS31" s="667"/>
      <c r="BT31" s="667"/>
      <c r="BU31" s="667"/>
      <c r="BV31" s="667"/>
      <c r="BW31" s="667"/>
      <c r="BX31" s="618">
        <v>98.3</v>
      </c>
      <c r="BY31" s="667"/>
      <c r="BZ31" s="667"/>
      <c r="CA31" s="667"/>
      <c r="CB31" s="668"/>
      <c r="CD31" s="663"/>
      <c r="CE31" s="664"/>
      <c r="CF31" s="620" t="s">
        <v>300</v>
      </c>
      <c r="CG31" s="621"/>
      <c r="CH31" s="621"/>
      <c r="CI31" s="621"/>
      <c r="CJ31" s="621"/>
      <c r="CK31" s="621"/>
      <c r="CL31" s="621"/>
      <c r="CM31" s="621"/>
      <c r="CN31" s="621"/>
      <c r="CO31" s="621"/>
      <c r="CP31" s="621"/>
      <c r="CQ31" s="622"/>
      <c r="CR31" s="623">
        <v>21123</v>
      </c>
      <c r="CS31" s="653"/>
      <c r="CT31" s="653"/>
      <c r="CU31" s="653"/>
      <c r="CV31" s="653"/>
      <c r="CW31" s="653"/>
      <c r="CX31" s="653"/>
      <c r="CY31" s="654"/>
      <c r="CZ31" s="628">
        <v>0.2</v>
      </c>
      <c r="DA31" s="655"/>
      <c r="DB31" s="655"/>
      <c r="DC31" s="658"/>
      <c r="DD31" s="632">
        <v>21123</v>
      </c>
      <c r="DE31" s="653"/>
      <c r="DF31" s="653"/>
      <c r="DG31" s="653"/>
      <c r="DH31" s="653"/>
      <c r="DI31" s="653"/>
      <c r="DJ31" s="653"/>
      <c r="DK31" s="654"/>
      <c r="DL31" s="632">
        <v>21123</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605321</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3"/>
      <c r="BI32" s="653"/>
      <c r="BJ32" s="653"/>
      <c r="BK32" s="653"/>
      <c r="BL32" s="653"/>
      <c r="BM32" s="629">
        <v>98.2</v>
      </c>
      <c r="BN32" s="653"/>
      <c r="BO32" s="653"/>
      <c r="BP32" s="653"/>
      <c r="BQ32" s="669"/>
      <c r="BR32" s="680">
        <v>99.5</v>
      </c>
      <c r="BS32" s="653"/>
      <c r="BT32" s="653"/>
      <c r="BU32" s="653"/>
      <c r="BV32" s="653"/>
      <c r="BW32" s="653"/>
      <c r="BX32" s="629">
        <v>98.8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3964</v>
      </c>
      <c r="S33" s="624"/>
      <c r="T33" s="624"/>
      <c r="U33" s="624"/>
      <c r="V33" s="624"/>
      <c r="W33" s="624"/>
      <c r="X33" s="624"/>
      <c r="Y33" s="625"/>
      <c r="Z33" s="626">
        <v>0</v>
      </c>
      <c r="AA33" s="626"/>
      <c r="AB33" s="626"/>
      <c r="AC33" s="626"/>
      <c r="AD33" s="627">
        <v>618</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v>
      </c>
      <c r="BH33" s="682"/>
      <c r="BI33" s="682"/>
      <c r="BJ33" s="682"/>
      <c r="BK33" s="682"/>
      <c r="BL33" s="682"/>
      <c r="BM33" s="683">
        <v>97.3</v>
      </c>
      <c r="BN33" s="682"/>
      <c r="BO33" s="682"/>
      <c r="BP33" s="682"/>
      <c r="BQ33" s="684"/>
      <c r="BR33" s="681">
        <v>99.3</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4780472</v>
      </c>
      <c r="CS33" s="653"/>
      <c r="CT33" s="653"/>
      <c r="CU33" s="653"/>
      <c r="CV33" s="653"/>
      <c r="CW33" s="653"/>
      <c r="CX33" s="653"/>
      <c r="CY33" s="654"/>
      <c r="CZ33" s="628">
        <v>53.6</v>
      </c>
      <c r="DA33" s="655"/>
      <c r="DB33" s="655"/>
      <c r="DC33" s="658"/>
      <c r="DD33" s="632">
        <v>2858409</v>
      </c>
      <c r="DE33" s="653"/>
      <c r="DF33" s="653"/>
      <c r="DG33" s="653"/>
      <c r="DH33" s="653"/>
      <c r="DI33" s="653"/>
      <c r="DJ33" s="653"/>
      <c r="DK33" s="654"/>
      <c r="DL33" s="632">
        <v>1985248</v>
      </c>
      <c r="DM33" s="653"/>
      <c r="DN33" s="653"/>
      <c r="DO33" s="653"/>
      <c r="DP33" s="653"/>
      <c r="DQ33" s="653"/>
      <c r="DR33" s="653"/>
      <c r="DS33" s="653"/>
      <c r="DT33" s="653"/>
      <c r="DU33" s="653"/>
      <c r="DV33" s="654"/>
      <c r="DW33" s="628">
        <v>45.5</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849305</v>
      </c>
      <c r="S34" s="624"/>
      <c r="T34" s="624"/>
      <c r="U34" s="624"/>
      <c r="V34" s="624"/>
      <c r="W34" s="624"/>
      <c r="X34" s="624"/>
      <c r="Y34" s="625"/>
      <c r="Z34" s="626">
        <v>9.1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1397836</v>
      </c>
      <c r="CS34" s="624"/>
      <c r="CT34" s="624"/>
      <c r="CU34" s="624"/>
      <c r="CV34" s="624"/>
      <c r="CW34" s="624"/>
      <c r="CX34" s="624"/>
      <c r="CY34" s="625"/>
      <c r="CZ34" s="628">
        <v>15.7</v>
      </c>
      <c r="DA34" s="655"/>
      <c r="DB34" s="655"/>
      <c r="DC34" s="658"/>
      <c r="DD34" s="632">
        <v>832488</v>
      </c>
      <c r="DE34" s="624"/>
      <c r="DF34" s="624"/>
      <c r="DG34" s="624"/>
      <c r="DH34" s="624"/>
      <c r="DI34" s="624"/>
      <c r="DJ34" s="624"/>
      <c r="DK34" s="625"/>
      <c r="DL34" s="632">
        <v>486440</v>
      </c>
      <c r="DM34" s="624"/>
      <c r="DN34" s="624"/>
      <c r="DO34" s="624"/>
      <c r="DP34" s="624"/>
      <c r="DQ34" s="624"/>
      <c r="DR34" s="624"/>
      <c r="DS34" s="624"/>
      <c r="DT34" s="624"/>
      <c r="DU34" s="624"/>
      <c r="DV34" s="625"/>
      <c r="DW34" s="628">
        <v>11.1</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1249717</v>
      </c>
      <c r="S35" s="624"/>
      <c r="T35" s="624"/>
      <c r="U35" s="624"/>
      <c r="V35" s="624"/>
      <c r="W35" s="624"/>
      <c r="X35" s="624"/>
      <c r="Y35" s="625"/>
      <c r="Z35" s="626">
        <v>13.4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37563</v>
      </c>
      <c r="CS35" s="653"/>
      <c r="CT35" s="653"/>
      <c r="CU35" s="653"/>
      <c r="CV35" s="653"/>
      <c r="CW35" s="653"/>
      <c r="CX35" s="653"/>
      <c r="CY35" s="654"/>
      <c r="CZ35" s="628">
        <v>0.4</v>
      </c>
      <c r="DA35" s="655"/>
      <c r="DB35" s="655"/>
      <c r="DC35" s="658"/>
      <c r="DD35" s="632">
        <v>34250</v>
      </c>
      <c r="DE35" s="653"/>
      <c r="DF35" s="653"/>
      <c r="DG35" s="653"/>
      <c r="DH35" s="653"/>
      <c r="DI35" s="653"/>
      <c r="DJ35" s="653"/>
      <c r="DK35" s="654"/>
      <c r="DL35" s="632">
        <v>12712</v>
      </c>
      <c r="DM35" s="653"/>
      <c r="DN35" s="653"/>
      <c r="DO35" s="653"/>
      <c r="DP35" s="653"/>
      <c r="DQ35" s="653"/>
      <c r="DR35" s="653"/>
      <c r="DS35" s="653"/>
      <c r="DT35" s="653"/>
      <c r="DU35" s="653"/>
      <c r="DV35" s="654"/>
      <c r="DW35" s="628">
        <v>0.3</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409958</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1032593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311543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1577936</v>
      </c>
      <c r="CS36" s="624"/>
      <c r="CT36" s="624"/>
      <c r="CU36" s="624"/>
      <c r="CV36" s="624"/>
      <c r="CW36" s="624"/>
      <c r="CX36" s="624"/>
      <c r="CY36" s="625"/>
      <c r="CZ36" s="628">
        <v>17.7</v>
      </c>
      <c r="DA36" s="655"/>
      <c r="DB36" s="655"/>
      <c r="DC36" s="658"/>
      <c r="DD36" s="632">
        <v>1190308</v>
      </c>
      <c r="DE36" s="624"/>
      <c r="DF36" s="624"/>
      <c r="DG36" s="624"/>
      <c r="DH36" s="624"/>
      <c r="DI36" s="624"/>
      <c r="DJ36" s="624"/>
      <c r="DK36" s="625"/>
      <c r="DL36" s="632">
        <v>920728</v>
      </c>
      <c r="DM36" s="624"/>
      <c r="DN36" s="624"/>
      <c r="DO36" s="624"/>
      <c r="DP36" s="624"/>
      <c r="DQ36" s="624"/>
      <c r="DR36" s="624"/>
      <c r="DS36" s="624"/>
      <c r="DT36" s="624"/>
      <c r="DU36" s="624"/>
      <c r="DV36" s="625"/>
      <c r="DW36" s="628">
        <v>21.1</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40741</v>
      </c>
      <c r="S37" s="624"/>
      <c r="T37" s="624"/>
      <c r="U37" s="624"/>
      <c r="V37" s="624"/>
      <c r="W37" s="624"/>
      <c r="X37" s="624"/>
      <c r="Y37" s="625"/>
      <c r="Z37" s="626">
        <v>0.4</v>
      </c>
      <c r="AA37" s="626"/>
      <c r="AB37" s="626"/>
      <c r="AC37" s="626"/>
      <c r="AD37" s="627">
        <v>13145</v>
      </c>
      <c r="AE37" s="627"/>
      <c r="AF37" s="627"/>
      <c r="AG37" s="627"/>
      <c r="AH37" s="627"/>
      <c r="AI37" s="627"/>
      <c r="AJ37" s="627"/>
      <c r="AK37" s="627"/>
      <c r="AL37" s="628">
        <v>0.3</v>
      </c>
      <c r="AM37" s="629"/>
      <c r="AN37" s="629"/>
      <c r="AO37" s="630"/>
      <c r="AQ37" s="689" t="s">
        <v>319</v>
      </c>
      <c r="AR37" s="690"/>
      <c r="AS37" s="690"/>
      <c r="AT37" s="690"/>
      <c r="AU37" s="690"/>
      <c r="AV37" s="690"/>
      <c r="AW37" s="690"/>
      <c r="AX37" s="690"/>
      <c r="AY37" s="691"/>
      <c r="AZ37" s="623">
        <v>339603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306839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511199</v>
      </c>
      <c r="CS37" s="653"/>
      <c r="CT37" s="653"/>
      <c r="CU37" s="653"/>
      <c r="CV37" s="653"/>
      <c r="CW37" s="653"/>
      <c r="CX37" s="653"/>
      <c r="CY37" s="654"/>
      <c r="CZ37" s="628">
        <v>5.7</v>
      </c>
      <c r="DA37" s="655"/>
      <c r="DB37" s="655"/>
      <c r="DC37" s="658"/>
      <c r="DD37" s="632">
        <v>388173</v>
      </c>
      <c r="DE37" s="653"/>
      <c r="DF37" s="653"/>
      <c r="DG37" s="653"/>
      <c r="DH37" s="653"/>
      <c r="DI37" s="653"/>
      <c r="DJ37" s="653"/>
      <c r="DK37" s="654"/>
      <c r="DL37" s="632">
        <v>385851</v>
      </c>
      <c r="DM37" s="653"/>
      <c r="DN37" s="653"/>
      <c r="DO37" s="653"/>
      <c r="DP37" s="653"/>
      <c r="DQ37" s="653"/>
      <c r="DR37" s="653"/>
      <c r="DS37" s="653"/>
      <c r="DT37" s="653"/>
      <c r="DU37" s="653"/>
      <c r="DV37" s="654"/>
      <c r="DW37" s="628">
        <v>8.8000000000000007</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532407</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t="s">
        <v>122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1867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692990</v>
      </c>
      <c r="CS38" s="624"/>
      <c r="CT38" s="624"/>
      <c r="CU38" s="624"/>
      <c r="CV38" s="624"/>
      <c r="CW38" s="624"/>
      <c r="CX38" s="624"/>
      <c r="CY38" s="625"/>
      <c r="CZ38" s="628">
        <v>7.8</v>
      </c>
      <c r="DA38" s="655"/>
      <c r="DB38" s="655"/>
      <c r="DC38" s="658"/>
      <c r="DD38" s="632">
        <v>564888</v>
      </c>
      <c r="DE38" s="624"/>
      <c r="DF38" s="624"/>
      <c r="DG38" s="624"/>
      <c r="DH38" s="624"/>
      <c r="DI38" s="624"/>
      <c r="DJ38" s="624"/>
      <c r="DK38" s="625"/>
      <c r="DL38" s="632">
        <v>564888</v>
      </c>
      <c r="DM38" s="624"/>
      <c r="DN38" s="624"/>
      <c r="DO38" s="624"/>
      <c r="DP38" s="624"/>
      <c r="DQ38" s="624"/>
      <c r="DR38" s="624"/>
      <c r="DS38" s="624"/>
      <c r="DT38" s="624"/>
      <c r="DU38" s="624"/>
      <c r="DV38" s="625"/>
      <c r="DW38" s="628">
        <v>12.9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3187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1073487</v>
      </c>
      <c r="CS39" s="653"/>
      <c r="CT39" s="653"/>
      <c r="CU39" s="653"/>
      <c r="CV39" s="653"/>
      <c r="CW39" s="653"/>
      <c r="CX39" s="653"/>
      <c r="CY39" s="654"/>
      <c r="CZ39" s="628">
        <v>12</v>
      </c>
      <c r="DA39" s="655"/>
      <c r="DB39" s="655"/>
      <c r="DC39" s="658"/>
      <c r="DD39" s="632">
        <v>235995</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9507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660</v>
      </c>
      <c r="CS40" s="624"/>
      <c r="CT40" s="624"/>
      <c r="CU40" s="624"/>
      <c r="CV40" s="624"/>
      <c r="CW40" s="624"/>
      <c r="CX40" s="624"/>
      <c r="CY40" s="625"/>
      <c r="CZ40" s="628">
        <v>0</v>
      </c>
      <c r="DA40" s="655"/>
      <c r="DB40" s="655"/>
      <c r="DC40" s="658"/>
      <c r="DD40" s="632">
        <v>480</v>
      </c>
      <c r="DE40" s="624"/>
      <c r="DF40" s="624"/>
      <c r="DG40" s="624"/>
      <c r="DH40" s="624"/>
      <c r="DI40" s="624"/>
      <c r="DJ40" s="624"/>
      <c r="DK40" s="625"/>
      <c r="DL40" s="632">
        <v>480</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9346766</v>
      </c>
      <c r="S41" s="699"/>
      <c r="T41" s="699"/>
      <c r="U41" s="699"/>
      <c r="V41" s="699"/>
      <c r="W41" s="699"/>
      <c r="X41" s="699"/>
      <c r="Y41" s="700"/>
      <c r="Z41" s="701">
        <v>100</v>
      </c>
      <c r="AA41" s="701"/>
      <c r="AB41" s="701"/>
      <c r="AC41" s="701"/>
      <c r="AD41" s="702">
        <v>4353961</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120241</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572749</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433</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733937</v>
      </c>
      <c r="CS42" s="653"/>
      <c r="CT42" s="653"/>
      <c r="CU42" s="653"/>
      <c r="CV42" s="653"/>
      <c r="CW42" s="653"/>
      <c r="CX42" s="653"/>
      <c r="CY42" s="654"/>
      <c r="CZ42" s="628">
        <v>8.1999999999999993</v>
      </c>
      <c r="DA42" s="655"/>
      <c r="DB42" s="655"/>
      <c r="DC42" s="658"/>
      <c r="DD42" s="632">
        <v>197663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57847</v>
      </c>
      <c r="CS43" s="653"/>
      <c r="CT43" s="653"/>
      <c r="CU43" s="653"/>
      <c r="CV43" s="653"/>
      <c r="CW43" s="653"/>
      <c r="CX43" s="653"/>
      <c r="CY43" s="654"/>
      <c r="CZ43" s="628">
        <v>0.6</v>
      </c>
      <c r="DA43" s="655"/>
      <c r="DB43" s="655"/>
      <c r="DC43" s="658"/>
      <c r="DD43" s="632">
        <v>57847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733937</v>
      </c>
      <c r="CS44" s="624"/>
      <c r="CT44" s="624"/>
      <c r="CU44" s="624"/>
      <c r="CV44" s="624"/>
      <c r="CW44" s="624"/>
      <c r="CX44" s="624"/>
      <c r="CY44" s="625"/>
      <c r="CZ44" s="628">
        <v>8.1999999999999993</v>
      </c>
      <c r="DA44" s="629"/>
      <c r="DB44" s="629"/>
      <c r="DC44" s="635"/>
      <c r="DD44" s="632">
        <v>197663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123127</v>
      </c>
      <c r="CS45" s="653"/>
      <c r="CT45" s="653"/>
      <c r="CU45" s="653"/>
      <c r="CV45" s="653"/>
      <c r="CW45" s="653"/>
      <c r="CX45" s="653"/>
      <c r="CY45" s="654"/>
      <c r="CZ45" s="628">
        <v>1.4</v>
      </c>
      <c r="DA45" s="655"/>
      <c r="DB45" s="655"/>
      <c r="DC45" s="658"/>
      <c r="DD45" s="632">
        <v>12511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395736</v>
      </c>
      <c r="CS46" s="624"/>
      <c r="CT46" s="624"/>
      <c r="CU46" s="624"/>
      <c r="CV46" s="624"/>
      <c r="CW46" s="624"/>
      <c r="CX46" s="624"/>
      <c r="CY46" s="625"/>
      <c r="CZ46" s="628">
        <v>4.4000000000000004</v>
      </c>
      <c r="DA46" s="629"/>
      <c r="DB46" s="629"/>
      <c r="DC46" s="635"/>
      <c r="DD46" s="632">
        <v>178174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8910730</v>
      </c>
      <c r="CS49" s="682"/>
      <c r="CT49" s="682"/>
      <c r="CU49" s="682"/>
      <c r="CV49" s="682"/>
      <c r="CW49" s="682"/>
      <c r="CX49" s="682"/>
      <c r="CY49" s="711"/>
      <c r="CZ49" s="703">
        <v>100</v>
      </c>
      <c r="DA49" s="712"/>
      <c r="DB49" s="712"/>
      <c r="DC49" s="713"/>
      <c r="DD49" s="714">
        <v>5311009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hf24XBMzRGkqysBDO8b9TShqtOWg7w7vIhdphlxc7gfBxHy5HhWU++GPnIRHphNddQ43z3sKzezf09npUAh0A==" saltValue="gsMB4RBrZezb3GUZlB+2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5" zoomScaleNormal="65" zoomScaleSheetLayoutView="70" workbookViewId="0">
      <selection activeCell="AU95" sqref="AU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9347</v>
      </c>
      <c r="R7" s="753"/>
      <c r="S7" s="753"/>
      <c r="T7" s="753"/>
      <c r="U7" s="753"/>
      <c r="V7" s="753">
        <v>8911</v>
      </c>
      <c r="W7" s="753"/>
      <c r="X7" s="753"/>
      <c r="Y7" s="753"/>
      <c r="Z7" s="753"/>
      <c r="AA7" s="753">
        <v>436</v>
      </c>
      <c r="AB7" s="753"/>
      <c r="AC7" s="753"/>
      <c r="AD7" s="753"/>
      <c r="AE7" s="754"/>
      <c r="AF7" s="755">
        <v>424</v>
      </c>
      <c r="AG7" s="756"/>
      <c r="AH7" s="756"/>
      <c r="AI7" s="756"/>
      <c r="AJ7" s="757"/>
      <c r="AK7" s="758">
        <v>1250</v>
      </c>
      <c r="AL7" s="759"/>
      <c r="AM7" s="759"/>
      <c r="AN7" s="759"/>
      <c r="AO7" s="759"/>
      <c r="AP7" s="759">
        <v>5433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9347</v>
      </c>
      <c r="R23" s="793"/>
      <c r="S23" s="793"/>
      <c r="T23" s="793"/>
      <c r="U23" s="793"/>
      <c r="V23" s="793">
        <v>8911</v>
      </c>
      <c r="W23" s="793"/>
      <c r="X23" s="793"/>
      <c r="Y23" s="793"/>
      <c r="Z23" s="793"/>
      <c r="AA23" s="793">
        <v>436</v>
      </c>
      <c r="AB23" s="793"/>
      <c r="AC23" s="793"/>
      <c r="AD23" s="793"/>
      <c r="AE23" s="794"/>
      <c r="AF23" s="795">
        <v>424</v>
      </c>
      <c r="AG23" s="793"/>
      <c r="AH23" s="793"/>
      <c r="AI23" s="793"/>
      <c r="AJ23" s="796"/>
      <c r="AK23" s="797"/>
      <c r="AL23" s="798"/>
      <c r="AM23" s="798"/>
      <c r="AN23" s="798"/>
      <c r="AO23" s="798"/>
      <c r="AP23" s="793">
        <v>5433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2224</v>
      </c>
      <c r="R28" s="823"/>
      <c r="S28" s="823"/>
      <c r="T28" s="823"/>
      <c r="U28" s="823"/>
      <c r="V28" s="823">
        <v>1912</v>
      </c>
      <c r="W28" s="823"/>
      <c r="X28" s="823"/>
      <c r="Y28" s="823"/>
      <c r="Z28" s="823"/>
      <c r="AA28" s="823">
        <v>312</v>
      </c>
      <c r="AB28" s="823"/>
      <c r="AC28" s="823"/>
      <c r="AD28" s="823"/>
      <c r="AE28" s="824"/>
      <c r="AF28" s="825">
        <v>312</v>
      </c>
      <c r="AG28" s="823"/>
      <c r="AH28" s="823"/>
      <c r="AI28" s="823"/>
      <c r="AJ28" s="826"/>
      <c r="AK28" s="827">
        <v>120</v>
      </c>
      <c r="AL28" s="828"/>
      <c r="AM28" s="828"/>
      <c r="AN28" s="828"/>
      <c r="AO28" s="828"/>
      <c r="AP28" s="828">
        <v>0</v>
      </c>
      <c r="AQ28" s="828"/>
      <c r="AR28" s="828"/>
      <c r="AS28" s="828"/>
      <c r="AT28" s="828"/>
      <c r="AU28" s="828">
        <v>0</v>
      </c>
      <c r="AV28" s="828"/>
      <c r="AW28" s="828"/>
      <c r="AX28" s="828"/>
      <c r="AY28" s="828"/>
      <c r="AZ28" s="829" t="s">
        <v>122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1966</v>
      </c>
      <c r="R29" s="784"/>
      <c r="S29" s="784"/>
      <c r="T29" s="784"/>
      <c r="U29" s="784"/>
      <c r="V29" s="784">
        <v>1654</v>
      </c>
      <c r="W29" s="784"/>
      <c r="X29" s="784"/>
      <c r="Y29" s="784"/>
      <c r="Z29" s="784"/>
      <c r="AA29" s="784">
        <v>312</v>
      </c>
      <c r="AB29" s="784"/>
      <c r="AC29" s="784"/>
      <c r="AD29" s="784"/>
      <c r="AE29" s="785"/>
      <c r="AF29" s="786">
        <v>312</v>
      </c>
      <c r="AG29" s="787"/>
      <c r="AH29" s="787"/>
      <c r="AI29" s="787"/>
      <c r="AJ29" s="788"/>
      <c r="AK29" s="834">
        <v>245</v>
      </c>
      <c r="AL29" s="830"/>
      <c r="AM29" s="830"/>
      <c r="AN29" s="830"/>
      <c r="AO29" s="830"/>
      <c r="AP29" s="830">
        <v>0</v>
      </c>
      <c r="AQ29" s="830"/>
      <c r="AR29" s="830"/>
      <c r="AS29" s="830"/>
      <c r="AT29" s="830"/>
      <c r="AU29" s="830">
        <v>0</v>
      </c>
      <c r="AV29" s="830"/>
      <c r="AW29" s="830"/>
      <c r="AX29" s="830"/>
      <c r="AY29" s="830"/>
      <c r="AZ29" s="831" t="s">
        <v>122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244</v>
      </c>
      <c r="R30" s="784"/>
      <c r="S30" s="784"/>
      <c r="T30" s="784"/>
      <c r="U30" s="784"/>
      <c r="V30" s="784">
        <v>240</v>
      </c>
      <c r="W30" s="784"/>
      <c r="X30" s="784"/>
      <c r="Y30" s="784"/>
      <c r="Z30" s="784"/>
      <c r="AA30" s="784">
        <v>4</v>
      </c>
      <c r="AB30" s="784"/>
      <c r="AC30" s="784"/>
      <c r="AD30" s="784"/>
      <c r="AE30" s="785"/>
      <c r="AF30" s="786">
        <v>4</v>
      </c>
      <c r="AG30" s="787"/>
      <c r="AH30" s="787"/>
      <c r="AI30" s="787"/>
      <c r="AJ30" s="788"/>
      <c r="AK30" s="834">
        <v>74</v>
      </c>
      <c r="AL30" s="830"/>
      <c r="AM30" s="830"/>
      <c r="AN30" s="830"/>
      <c r="AO30" s="830"/>
      <c r="AP30" s="830">
        <v>0</v>
      </c>
      <c r="AQ30" s="830"/>
      <c r="AR30" s="830"/>
      <c r="AS30" s="830"/>
      <c r="AT30" s="830"/>
      <c r="AU30" s="830">
        <v>0</v>
      </c>
      <c r="AV30" s="830"/>
      <c r="AW30" s="830"/>
      <c r="AX30" s="830"/>
      <c r="AY30" s="830"/>
      <c r="AZ30" s="831" t="s">
        <v>122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655</v>
      </c>
      <c r="R31" s="784"/>
      <c r="S31" s="784"/>
      <c r="T31" s="784"/>
      <c r="U31" s="784"/>
      <c r="V31" s="784">
        <v>555</v>
      </c>
      <c r="W31" s="784"/>
      <c r="X31" s="784"/>
      <c r="Y31" s="784"/>
      <c r="Z31" s="784"/>
      <c r="AA31" s="784">
        <v>101</v>
      </c>
      <c r="AB31" s="784"/>
      <c r="AC31" s="784"/>
      <c r="AD31" s="784"/>
      <c r="AE31" s="785"/>
      <c r="AF31" s="786">
        <v>158</v>
      </c>
      <c r="AG31" s="787"/>
      <c r="AH31" s="787"/>
      <c r="AI31" s="787"/>
      <c r="AJ31" s="788"/>
      <c r="AK31" s="834">
        <v>327</v>
      </c>
      <c r="AL31" s="830"/>
      <c r="AM31" s="830"/>
      <c r="AN31" s="830"/>
      <c r="AO31" s="830"/>
      <c r="AP31" s="830">
        <v>2782</v>
      </c>
      <c r="AQ31" s="830"/>
      <c r="AR31" s="830"/>
      <c r="AS31" s="830"/>
      <c r="AT31" s="830"/>
      <c r="AU31" s="830">
        <v>2170</v>
      </c>
      <c r="AV31" s="830"/>
      <c r="AW31" s="830"/>
      <c r="AX31" s="830"/>
      <c r="AY31" s="830"/>
      <c r="AZ31" s="831" t="s">
        <v>122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786</v>
      </c>
      <c r="AG63" s="844"/>
      <c r="AH63" s="844"/>
      <c r="AI63" s="844"/>
      <c r="AJ63" s="845"/>
      <c r="AK63" s="846"/>
      <c r="AL63" s="841"/>
      <c r="AM63" s="841"/>
      <c r="AN63" s="841"/>
      <c r="AO63" s="841"/>
      <c r="AP63" s="844">
        <v>2782</v>
      </c>
      <c r="AQ63" s="844"/>
      <c r="AR63" s="844"/>
      <c r="AS63" s="844"/>
      <c r="AT63" s="844"/>
      <c r="AU63" s="844">
        <v>2170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485</v>
      </c>
      <c r="AQ68" s="866"/>
      <c r="AR68" s="866"/>
      <c r="AS68" s="866"/>
      <c r="AT68" s="866"/>
      <c r="AU68" s="866" t="s">
        <v>485</v>
      </c>
      <c r="AV68" s="866"/>
      <c r="AW68" s="866"/>
      <c r="AX68" s="866"/>
      <c r="AY68" s="866"/>
      <c r="AZ68" s="867" t="s">
        <v>556</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96</v>
      </c>
      <c r="R69" s="830"/>
      <c r="S69" s="830"/>
      <c r="T69" s="830"/>
      <c r="U69" s="830"/>
      <c r="V69" s="830">
        <v>91</v>
      </c>
      <c r="W69" s="830"/>
      <c r="X69" s="830"/>
      <c r="Y69" s="830"/>
      <c r="Z69" s="830"/>
      <c r="AA69" s="830">
        <v>5</v>
      </c>
      <c r="AB69" s="830"/>
      <c r="AC69" s="830"/>
      <c r="AD69" s="830"/>
      <c r="AE69" s="830"/>
      <c r="AF69" s="830">
        <v>5</v>
      </c>
      <c r="AG69" s="830"/>
      <c r="AH69" s="830"/>
      <c r="AI69" s="830"/>
      <c r="AJ69" s="830"/>
      <c r="AK69" s="830" t="s">
        <v>558</v>
      </c>
      <c r="AL69" s="830"/>
      <c r="AM69" s="830"/>
      <c r="AN69" s="830"/>
      <c r="AO69" s="830"/>
      <c r="AP69" s="830">
        <v>22</v>
      </c>
      <c r="AQ69" s="830"/>
      <c r="AR69" s="830"/>
      <c r="AS69" s="830"/>
      <c r="AT69" s="830"/>
      <c r="AU69" s="830" t="s">
        <v>485</v>
      </c>
      <c r="AV69" s="830"/>
      <c r="AW69" s="830"/>
      <c r="AX69" s="830"/>
      <c r="AY69" s="830"/>
      <c r="AZ69" s="877"/>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3652</v>
      </c>
      <c r="R70" s="830"/>
      <c r="S70" s="830"/>
      <c r="T70" s="830"/>
      <c r="U70" s="830"/>
      <c r="V70" s="830">
        <v>3611</v>
      </c>
      <c r="W70" s="830"/>
      <c r="X70" s="830"/>
      <c r="Y70" s="830"/>
      <c r="Z70" s="830"/>
      <c r="AA70" s="830">
        <v>41</v>
      </c>
      <c r="AB70" s="830"/>
      <c r="AC70" s="830"/>
      <c r="AD70" s="830"/>
      <c r="AE70" s="830"/>
      <c r="AF70" s="830">
        <v>41</v>
      </c>
      <c r="AG70" s="830"/>
      <c r="AH70" s="830"/>
      <c r="AI70" s="830"/>
      <c r="AJ70" s="830"/>
      <c r="AK70" s="830" t="s">
        <v>485</v>
      </c>
      <c r="AL70" s="830"/>
      <c r="AM70" s="830"/>
      <c r="AN70" s="830"/>
      <c r="AO70" s="830"/>
      <c r="AP70" s="830">
        <v>1281</v>
      </c>
      <c r="AQ70" s="830"/>
      <c r="AR70" s="830"/>
      <c r="AS70" s="830"/>
      <c r="AT70" s="830"/>
      <c r="AU70" s="830" t="s">
        <v>485</v>
      </c>
      <c r="AV70" s="830"/>
      <c r="AW70" s="830"/>
      <c r="AX70" s="830"/>
      <c r="AY70" s="830"/>
      <c r="AZ70" s="832" t="s">
        <v>559</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407</v>
      </c>
      <c r="R71" s="830"/>
      <c r="S71" s="830"/>
      <c r="T71" s="830"/>
      <c r="U71" s="830"/>
      <c r="V71" s="830">
        <v>331</v>
      </c>
      <c r="W71" s="830"/>
      <c r="X71" s="830"/>
      <c r="Y71" s="830"/>
      <c r="Z71" s="830"/>
      <c r="AA71" s="830">
        <v>76</v>
      </c>
      <c r="AB71" s="830"/>
      <c r="AC71" s="830"/>
      <c r="AD71" s="830"/>
      <c r="AE71" s="830"/>
      <c r="AF71" s="830">
        <v>74</v>
      </c>
      <c r="AG71" s="830"/>
      <c r="AH71" s="830"/>
      <c r="AI71" s="830"/>
      <c r="AJ71" s="830"/>
      <c r="AK71" s="830">
        <v>41</v>
      </c>
      <c r="AL71" s="830"/>
      <c r="AM71" s="830"/>
      <c r="AN71" s="830"/>
      <c r="AO71" s="830"/>
      <c r="AP71" s="830">
        <v>3</v>
      </c>
      <c r="AQ71" s="830"/>
      <c r="AR71" s="830"/>
      <c r="AS71" s="830"/>
      <c r="AT71" s="830"/>
      <c r="AU71" s="830" t="s">
        <v>485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459</v>
      </c>
      <c r="R72" s="830"/>
      <c r="S72" s="830"/>
      <c r="T72" s="830"/>
      <c r="U72" s="830"/>
      <c r="V72" s="830">
        <v>440</v>
      </c>
      <c r="W72" s="830"/>
      <c r="X72" s="830"/>
      <c r="Y72" s="830"/>
      <c r="Z72" s="830"/>
      <c r="AA72" s="830">
        <v>19</v>
      </c>
      <c r="AB72" s="830"/>
      <c r="AC72" s="830"/>
      <c r="AD72" s="830"/>
      <c r="AE72" s="830"/>
      <c r="AF72" s="830">
        <v>364</v>
      </c>
      <c r="AG72" s="830"/>
      <c r="AH72" s="830"/>
      <c r="AI72" s="830"/>
      <c r="AJ72" s="830"/>
      <c r="AK72" s="830" t="s">
        <v>485</v>
      </c>
      <c r="AL72" s="830"/>
      <c r="AM72" s="830"/>
      <c r="AN72" s="830"/>
      <c r="AO72" s="830"/>
      <c r="AP72" s="830">
        <v>331</v>
      </c>
      <c r="AQ72" s="830"/>
      <c r="AR72" s="830"/>
      <c r="AS72" s="830"/>
      <c r="AT72" s="830"/>
      <c r="AU72" s="830" t="s">
        <v>485</v>
      </c>
      <c r="AV72" s="830"/>
      <c r="AW72" s="830"/>
      <c r="AX72" s="830"/>
      <c r="AY72" s="830"/>
      <c r="AZ72" s="832" t="s">
        <v>557</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312</v>
      </c>
      <c r="R73" s="830"/>
      <c r="S73" s="830"/>
      <c r="T73" s="830"/>
      <c r="U73" s="830"/>
      <c r="V73" s="830">
        <v>290</v>
      </c>
      <c r="W73" s="830"/>
      <c r="X73" s="830"/>
      <c r="Y73" s="830"/>
      <c r="Z73" s="830"/>
      <c r="AA73" s="830">
        <v>22</v>
      </c>
      <c r="AB73" s="830"/>
      <c r="AC73" s="830"/>
      <c r="AD73" s="830"/>
      <c r="AE73" s="830"/>
      <c r="AF73" s="830">
        <v>22</v>
      </c>
      <c r="AG73" s="830"/>
      <c r="AH73" s="830"/>
      <c r="AI73" s="830"/>
      <c r="AJ73" s="830"/>
      <c r="AK73" s="830" t="s">
        <v>485</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322367</v>
      </c>
      <c r="R74" s="830"/>
      <c r="S74" s="830"/>
      <c r="T74" s="830"/>
      <c r="U74" s="830"/>
      <c r="V74" s="830">
        <v>314740</v>
      </c>
      <c r="W74" s="830"/>
      <c r="X74" s="830"/>
      <c r="Y74" s="830"/>
      <c r="Z74" s="830"/>
      <c r="AA74" s="830">
        <v>7627</v>
      </c>
      <c r="AB74" s="830"/>
      <c r="AC74" s="830"/>
      <c r="AD74" s="830"/>
      <c r="AE74" s="830"/>
      <c r="AF74" s="830">
        <v>5417</v>
      </c>
      <c r="AG74" s="830"/>
      <c r="AH74" s="830"/>
      <c r="AI74" s="830"/>
      <c r="AJ74" s="830"/>
      <c r="AK74" s="830" t="s">
        <v>485</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6988</v>
      </c>
      <c r="AG88" s="844"/>
      <c r="AH88" s="844"/>
      <c r="AI88" s="844"/>
      <c r="AJ88" s="844"/>
      <c r="AK88" s="841"/>
      <c r="AL88" s="841"/>
      <c r="AM88" s="841"/>
      <c r="AN88" s="841"/>
      <c r="AO88" s="841"/>
      <c r="AP88" s="844">
        <v>1637</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400</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401</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404</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405</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406</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407</v>
      </c>
      <c r="AB109" s="894"/>
      <c r="AC109" s="894"/>
      <c r="AD109" s="894"/>
      <c r="AE109" s="895"/>
      <c r="AF109" s="893" t="s">
        <v>408</v>
      </c>
      <c r="AG109" s="894"/>
      <c r="AH109" s="894"/>
      <c r="AI109" s="894"/>
      <c r="AJ109" s="895"/>
      <c r="AK109" s="893" t="s">
        <v>294</v>
      </c>
      <c r="AL109" s="894"/>
      <c r="AM109" s="894"/>
      <c r="AN109" s="894"/>
      <c r="AO109" s="895"/>
      <c r="AP109" s="893" t="s">
        <v>409</v>
      </c>
      <c r="AQ109" s="894"/>
      <c r="AR109" s="894"/>
      <c r="AS109" s="894"/>
      <c r="AT109" s="896"/>
      <c r="AU109" s="913" t="s">
        <v>406</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407</v>
      </c>
      <c r="BR109" s="894"/>
      <c r="BS109" s="894"/>
      <c r="BT109" s="894"/>
      <c r="BU109" s="895"/>
      <c r="BV109" s="893" t="s">
        <v>408</v>
      </c>
      <c r="BW109" s="894"/>
      <c r="BX109" s="894"/>
      <c r="BY109" s="894"/>
      <c r="BZ109" s="895"/>
      <c r="CA109" s="893" t="s">
        <v>294</v>
      </c>
      <c r="CB109" s="894"/>
      <c r="CC109" s="894"/>
      <c r="CD109" s="894"/>
      <c r="CE109" s="895"/>
      <c r="CF109" s="914" t="s">
        <v>409</v>
      </c>
      <c r="CG109" s="914"/>
      <c r="CH109" s="914"/>
      <c r="CI109" s="914"/>
      <c r="CJ109" s="914"/>
      <c r="CK109" s="893" t="s">
        <v>410</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407</v>
      </c>
      <c r="DH109" s="894"/>
      <c r="DI109" s="894"/>
      <c r="DJ109" s="894"/>
      <c r="DK109" s="895"/>
      <c r="DL109" s="893" t="s">
        <v>408</v>
      </c>
      <c r="DM109" s="894"/>
      <c r="DN109" s="894"/>
      <c r="DO109" s="894"/>
      <c r="DP109" s="895"/>
      <c r="DQ109" s="893" t="s">
        <v>294</v>
      </c>
      <c r="DR109" s="894"/>
      <c r="DS109" s="894"/>
      <c r="DT109" s="894"/>
      <c r="DU109" s="895"/>
      <c r="DV109" s="893" t="s">
        <v>409</v>
      </c>
      <c r="DW109" s="894"/>
      <c r="DX109" s="894"/>
      <c r="DY109" s="894"/>
      <c r="DZ109" s="896"/>
    </row>
    <row r="110" spans="1:131" s="218" customFormat="1" ht="26.25" customHeight="1" x14ac:dyDescent="0.15">
      <c r="A110" s="897" t="s">
        <v>411</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976149</v>
      </c>
      <c r="AB110" s="901"/>
      <c r="AC110" s="901"/>
      <c r="AD110" s="901"/>
      <c r="AE110" s="902"/>
      <c r="AF110" s="903">
        <v>943427</v>
      </c>
      <c r="AG110" s="901"/>
      <c r="AH110" s="901"/>
      <c r="AI110" s="901"/>
      <c r="AJ110" s="902"/>
      <c r="AK110" s="903">
        <v>918499</v>
      </c>
      <c r="AL110" s="901"/>
      <c r="AM110" s="901"/>
      <c r="AN110" s="901"/>
      <c r="AO110" s="902"/>
      <c r="AP110" s="904">
        <v>25.4</v>
      </c>
      <c r="AQ110" s="905"/>
      <c r="AR110" s="905"/>
      <c r="AS110" s="905"/>
      <c r="AT110" s="906"/>
      <c r="AU110" s="907" t="s">
        <v>69</v>
      </c>
      <c r="AV110" s="908"/>
      <c r="AW110" s="908"/>
      <c r="AX110" s="908"/>
      <c r="AY110" s="908"/>
      <c r="AZ110" s="930" t="s">
        <v>412</v>
      </c>
      <c r="BA110" s="898"/>
      <c r="BB110" s="898"/>
      <c r="BC110" s="898"/>
      <c r="BD110" s="898"/>
      <c r="BE110" s="898"/>
      <c r="BF110" s="898"/>
      <c r="BG110" s="898"/>
      <c r="BH110" s="898"/>
      <c r="BI110" s="898"/>
      <c r="BJ110" s="898"/>
      <c r="BK110" s="898"/>
      <c r="BL110" s="898"/>
      <c r="BM110" s="898"/>
      <c r="BN110" s="898"/>
      <c r="BO110" s="898"/>
      <c r="BP110" s="899"/>
      <c r="BQ110" s="931">
        <v>6012397</v>
      </c>
      <c r="BR110" s="932"/>
      <c r="BS110" s="932"/>
      <c r="BT110" s="932"/>
      <c r="BU110" s="932"/>
      <c r="BV110" s="932">
        <v>5798051</v>
      </c>
      <c r="BW110" s="932"/>
      <c r="BX110" s="932"/>
      <c r="BY110" s="932"/>
      <c r="BZ110" s="932"/>
      <c r="CA110" s="932">
        <v>5433081</v>
      </c>
      <c r="CB110" s="932"/>
      <c r="CC110" s="932"/>
      <c r="CD110" s="932"/>
      <c r="CE110" s="932"/>
      <c r="CF110" s="945">
        <v>150.19999999999999</v>
      </c>
      <c r="CG110" s="946"/>
      <c r="CH110" s="946"/>
      <c r="CI110" s="946"/>
      <c r="CJ110" s="946"/>
      <c r="CK110" s="947" t="s">
        <v>413</v>
      </c>
      <c r="CL110" s="948"/>
      <c r="CM110" s="930" t="s">
        <v>414</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415</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416</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417</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418</v>
      </c>
      <c r="B112" s="954"/>
      <c r="C112" s="924" t="s">
        <v>419</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420</v>
      </c>
      <c r="BA112" s="924"/>
      <c r="BB112" s="924"/>
      <c r="BC112" s="924"/>
      <c r="BD112" s="924"/>
      <c r="BE112" s="924"/>
      <c r="BF112" s="924"/>
      <c r="BG112" s="924"/>
      <c r="BH112" s="924"/>
      <c r="BI112" s="924"/>
      <c r="BJ112" s="924"/>
      <c r="BK112" s="924"/>
      <c r="BL112" s="924"/>
      <c r="BM112" s="924"/>
      <c r="BN112" s="924"/>
      <c r="BO112" s="924"/>
      <c r="BP112" s="925"/>
      <c r="BQ112" s="926">
        <v>3021280</v>
      </c>
      <c r="BR112" s="927"/>
      <c r="BS112" s="927"/>
      <c r="BT112" s="927"/>
      <c r="BU112" s="927"/>
      <c r="BV112" s="927">
        <v>2887979</v>
      </c>
      <c r="BW112" s="927"/>
      <c r="BX112" s="927"/>
      <c r="BY112" s="927"/>
      <c r="BZ112" s="927"/>
      <c r="CA112" s="927">
        <v>2771289</v>
      </c>
      <c r="CB112" s="927"/>
      <c r="CC112" s="927"/>
      <c r="CD112" s="927"/>
      <c r="CE112" s="927"/>
      <c r="CF112" s="921">
        <v>76.599999999999994</v>
      </c>
      <c r="CG112" s="922"/>
      <c r="CH112" s="922"/>
      <c r="CI112" s="922"/>
      <c r="CJ112" s="922"/>
      <c r="CK112" s="949"/>
      <c r="CL112" s="950"/>
      <c r="CM112" s="923" t="s">
        <v>421</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422</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261600</v>
      </c>
      <c r="AB113" s="939"/>
      <c r="AC113" s="939"/>
      <c r="AD113" s="939"/>
      <c r="AE113" s="940"/>
      <c r="AF113" s="941">
        <v>269337</v>
      </c>
      <c r="AG113" s="939"/>
      <c r="AH113" s="939"/>
      <c r="AI113" s="939"/>
      <c r="AJ113" s="940"/>
      <c r="AK113" s="941">
        <v>266305</v>
      </c>
      <c r="AL113" s="939"/>
      <c r="AM113" s="939"/>
      <c r="AN113" s="939"/>
      <c r="AO113" s="940"/>
      <c r="AP113" s="942">
        <v>7.4</v>
      </c>
      <c r="AQ113" s="943"/>
      <c r="AR113" s="943"/>
      <c r="AS113" s="943"/>
      <c r="AT113" s="944"/>
      <c r="AU113" s="909"/>
      <c r="AV113" s="910"/>
      <c r="AW113" s="910"/>
      <c r="AX113" s="910"/>
      <c r="AY113" s="910"/>
      <c r="AZ113" s="923" t="s">
        <v>423</v>
      </c>
      <c r="BA113" s="924"/>
      <c r="BB113" s="924"/>
      <c r="BC113" s="924"/>
      <c r="BD113" s="924"/>
      <c r="BE113" s="924"/>
      <c r="BF113" s="924"/>
      <c r="BG113" s="924"/>
      <c r="BH113" s="924"/>
      <c r="BI113" s="924"/>
      <c r="BJ113" s="924"/>
      <c r="BK113" s="924"/>
      <c r="BL113" s="924"/>
      <c r="BM113" s="924"/>
      <c r="BN113" s="924"/>
      <c r="BO113" s="924"/>
      <c r="BP113" s="925"/>
      <c r="BQ113" s="926">
        <v>135289</v>
      </c>
      <c r="BR113" s="927"/>
      <c r="BS113" s="927"/>
      <c r="BT113" s="927"/>
      <c r="BU113" s="927"/>
      <c r="BV113" s="927">
        <v>106746</v>
      </c>
      <c r="BW113" s="927"/>
      <c r="BX113" s="927"/>
      <c r="BY113" s="927"/>
      <c r="BZ113" s="927"/>
      <c r="CA113" s="927">
        <v>163473</v>
      </c>
      <c r="CB113" s="927"/>
      <c r="CC113" s="927"/>
      <c r="CD113" s="927"/>
      <c r="CE113" s="927"/>
      <c r="CF113" s="921">
        <v>4.5</v>
      </c>
      <c r="CG113" s="922"/>
      <c r="CH113" s="922"/>
      <c r="CI113" s="922"/>
      <c r="CJ113" s="922"/>
      <c r="CK113" s="949"/>
      <c r="CL113" s="950"/>
      <c r="CM113" s="923" t="s">
        <v>424</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425</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40024</v>
      </c>
      <c r="AB114" s="960"/>
      <c r="AC114" s="960"/>
      <c r="AD114" s="960"/>
      <c r="AE114" s="961"/>
      <c r="AF114" s="962">
        <v>39693</v>
      </c>
      <c r="AG114" s="960"/>
      <c r="AH114" s="960"/>
      <c r="AI114" s="960"/>
      <c r="AJ114" s="961"/>
      <c r="AK114" s="962">
        <v>19653</v>
      </c>
      <c r="AL114" s="960"/>
      <c r="AM114" s="960"/>
      <c r="AN114" s="960"/>
      <c r="AO114" s="961"/>
      <c r="AP114" s="963">
        <v>0.5</v>
      </c>
      <c r="AQ114" s="964"/>
      <c r="AR114" s="964"/>
      <c r="AS114" s="964"/>
      <c r="AT114" s="965"/>
      <c r="AU114" s="909"/>
      <c r="AV114" s="910"/>
      <c r="AW114" s="910"/>
      <c r="AX114" s="910"/>
      <c r="AY114" s="910"/>
      <c r="AZ114" s="923" t="s">
        <v>426</v>
      </c>
      <c r="BA114" s="924"/>
      <c r="BB114" s="924"/>
      <c r="BC114" s="924"/>
      <c r="BD114" s="924"/>
      <c r="BE114" s="924"/>
      <c r="BF114" s="924"/>
      <c r="BG114" s="924"/>
      <c r="BH114" s="924"/>
      <c r="BI114" s="924"/>
      <c r="BJ114" s="924"/>
      <c r="BK114" s="924"/>
      <c r="BL114" s="924"/>
      <c r="BM114" s="924"/>
      <c r="BN114" s="924"/>
      <c r="BO114" s="924"/>
      <c r="BP114" s="925"/>
      <c r="BQ114" s="926">
        <v>473439</v>
      </c>
      <c r="BR114" s="927"/>
      <c r="BS114" s="927"/>
      <c r="BT114" s="927"/>
      <c r="BU114" s="927"/>
      <c r="BV114" s="927">
        <v>500177</v>
      </c>
      <c r="BW114" s="927"/>
      <c r="BX114" s="927"/>
      <c r="BY114" s="927"/>
      <c r="BZ114" s="927"/>
      <c r="CA114" s="927">
        <v>527764</v>
      </c>
      <c r="CB114" s="927"/>
      <c r="CC114" s="927"/>
      <c r="CD114" s="927"/>
      <c r="CE114" s="927"/>
      <c r="CF114" s="921">
        <v>14.6</v>
      </c>
      <c r="CG114" s="922"/>
      <c r="CH114" s="922"/>
      <c r="CI114" s="922"/>
      <c r="CJ114" s="922"/>
      <c r="CK114" s="949"/>
      <c r="CL114" s="950"/>
      <c r="CM114" s="923" t="s">
        <v>427</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428</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6461</v>
      </c>
      <c r="AB115" s="939"/>
      <c r="AC115" s="939"/>
      <c r="AD115" s="939"/>
      <c r="AE115" s="940"/>
      <c r="AF115" s="941">
        <v>4355</v>
      </c>
      <c r="AG115" s="939"/>
      <c r="AH115" s="939"/>
      <c r="AI115" s="939"/>
      <c r="AJ115" s="940"/>
      <c r="AK115" s="941">
        <v>3263</v>
      </c>
      <c r="AL115" s="939"/>
      <c r="AM115" s="939"/>
      <c r="AN115" s="939"/>
      <c r="AO115" s="940"/>
      <c r="AP115" s="942">
        <v>0.1</v>
      </c>
      <c r="AQ115" s="943"/>
      <c r="AR115" s="943"/>
      <c r="AS115" s="943"/>
      <c r="AT115" s="944"/>
      <c r="AU115" s="909"/>
      <c r="AV115" s="910"/>
      <c r="AW115" s="910"/>
      <c r="AX115" s="910"/>
      <c r="AY115" s="910"/>
      <c r="AZ115" s="923" t="s">
        <v>429</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430</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431</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432</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433</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434</v>
      </c>
      <c r="Z117" s="895"/>
      <c r="AA117" s="979">
        <v>1284234</v>
      </c>
      <c r="AB117" s="980"/>
      <c r="AC117" s="980"/>
      <c r="AD117" s="980"/>
      <c r="AE117" s="981"/>
      <c r="AF117" s="982">
        <v>1256812</v>
      </c>
      <c r="AG117" s="980"/>
      <c r="AH117" s="980"/>
      <c r="AI117" s="980"/>
      <c r="AJ117" s="981"/>
      <c r="AK117" s="982">
        <v>1207720</v>
      </c>
      <c r="AL117" s="980"/>
      <c r="AM117" s="980"/>
      <c r="AN117" s="980"/>
      <c r="AO117" s="981"/>
      <c r="AP117" s="983"/>
      <c r="AQ117" s="984"/>
      <c r="AR117" s="984"/>
      <c r="AS117" s="984"/>
      <c r="AT117" s="985"/>
      <c r="AU117" s="909"/>
      <c r="AV117" s="910"/>
      <c r="AW117" s="910"/>
      <c r="AX117" s="910"/>
      <c r="AY117" s="910"/>
      <c r="AZ117" s="975" t="s">
        <v>435</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436</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410</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407</v>
      </c>
      <c r="AB118" s="894"/>
      <c r="AC118" s="894"/>
      <c r="AD118" s="894"/>
      <c r="AE118" s="895"/>
      <c r="AF118" s="893" t="s">
        <v>408</v>
      </c>
      <c r="AG118" s="894"/>
      <c r="AH118" s="894"/>
      <c r="AI118" s="894"/>
      <c r="AJ118" s="895"/>
      <c r="AK118" s="893" t="s">
        <v>294</v>
      </c>
      <c r="AL118" s="894"/>
      <c r="AM118" s="894"/>
      <c r="AN118" s="894"/>
      <c r="AO118" s="895"/>
      <c r="AP118" s="971" t="s">
        <v>409</v>
      </c>
      <c r="AQ118" s="972"/>
      <c r="AR118" s="972"/>
      <c r="AS118" s="972"/>
      <c r="AT118" s="973"/>
      <c r="AU118" s="909"/>
      <c r="AV118" s="910"/>
      <c r="AW118" s="910"/>
      <c r="AX118" s="910"/>
      <c r="AY118" s="910"/>
      <c r="AZ118" s="974" t="s">
        <v>437</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438</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8" t="s">
        <v>413</v>
      </c>
      <c r="B119" s="948"/>
      <c r="C119" s="930" t="s">
        <v>414</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439</v>
      </c>
      <c r="BP119" s="1006"/>
      <c r="BQ119" s="1000">
        <v>9642405</v>
      </c>
      <c r="BR119" s="1001"/>
      <c r="BS119" s="1001"/>
      <c r="BT119" s="1001"/>
      <c r="BU119" s="1001"/>
      <c r="BV119" s="1001">
        <v>9292953</v>
      </c>
      <c r="BW119" s="1001"/>
      <c r="BX119" s="1001"/>
      <c r="BY119" s="1001"/>
      <c r="BZ119" s="1001"/>
      <c r="CA119" s="1001">
        <v>8895607</v>
      </c>
      <c r="CB119" s="1001"/>
      <c r="CC119" s="1001"/>
      <c r="CD119" s="1001"/>
      <c r="CE119" s="1001"/>
      <c r="CF119" s="1002"/>
      <c r="CG119" s="1003"/>
      <c r="CH119" s="1003"/>
      <c r="CI119" s="1003"/>
      <c r="CJ119" s="1004"/>
      <c r="CK119" s="951"/>
      <c r="CL119" s="952"/>
      <c r="CM119" s="974" t="s">
        <v>440</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9"/>
      <c r="B120" s="950"/>
      <c r="C120" s="923" t="s">
        <v>417</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441</v>
      </c>
      <c r="AV120" s="993"/>
      <c r="AW120" s="993"/>
      <c r="AX120" s="993"/>
      <c r="AY120" s="994"/>
      <c r="AZ120" s="930" t="s">
        <v>442</v>
      </c>
      <c r="BA120" s="898"/>
      <c r="BB120" s="898"/>
      <c r="BC120" s="898"/>
      <c r="BD120" s="898"/>
      <c r="BE120" s="898"/>
      <c r="BF120" s="898"/>
      <c r="BG120" s="898"/>
      <c r="BH120" s="898"/>
      <c r="BI120" s="898"/>
      <c r="BJ120" s="898"/>
      <c r="BK120" s="898"/>
      <c r="BL120" s="898"/>
      <c r="BM120" s="898"/>
      <c r="BN120" s="898"/>
      <c r="BO120" s="898"/>
      <c r="BP120" s="899"/>
      <c r="BQ120" s="931">
        <v>2724419</v>
      </c>
      <c r="BR120" s="932"/>
      <c r="BS120" s="932"/>
      <c r="BT120" s="932"/>
      <c r="BU120" s="932"/>
      <c r="BV120" s="932">
        <v>2800111</v>
      </c>
      <c r="BW120" s="932"/>
      <c r="BX120" s="932"/>
      <c r="BY120" s="932"/>
      <c r="BZ120" s="932"/>
      <c r="CA120" s="932">
        <v>2660436</v>
      </c>
      <c r="CB120" s="932"/>
      <c r="CC120" s="932"/>
      <c r="CD120" s="932"/>
      <c r="CE120" s="932"/>
      <c r="CF120" s="945">
        <v>73.599999999999994</v>
      </c>
      <c r="CG120" s="946"/>
      <c r="CH120" s="946"/>
      <c r="CI120" s="946"/>
      <c r="CJ120" s="946"/>
      <c r="CK120" s="1007" t="s">
        <v>443</v>
      </c>
      <c r="CL120" s="1008"/>
      <c r="CM120" s="1008"/>
      <c r="CN120" s="1008"/>
      <c r="CO120" s="1009"/>
      <c r="CP120" s="1015" t="s">
        <v>391</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2887979</v>
      </c>
      <c r="DM120" s="932"/>
      <c r="DN120" s="932"/>
      <c r="DO120" s="932"/>
      <c r="DP120" s="932"/>
      <c r="DQ120" s="932">
        <v>2771289</v>
      </c>
      <c r="DR120" s="932"/>
      <c r="DS120" s="932"/>
      <c r="DT120" s="932"/>
      <c r="DU120" s="932"/>
      <c r="DV120" s="933">
        <v>76.599999999999994</v>
      </c>
      <c r="DW120" s="933"/>
      <c r="DX120" s="933"/>
      <c r="DY120" s="933"/>
      <c r="DZ120" s="934"/>
    </row>
    <row r="121" spans="1:130" s="218" customFormat="1" ht="26.25" customHeight="1" x14ac:dyDescent="0.15">
      <c r="A121" s="1059"/>
      <c r="B121" s="950"/>
      <c r="C121" s="975" t="s">
        <v>444</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445</v>
      </c>
      <c r="BA121" s="924"/>
      <c r="BB121" s="924"/>
      <c r="BC121" s="924"/>
      <c r="BD121" s="924"/>
      <c r="BE121" s="924"/>
      <c r="BF121" s="924"/>
      <c r="BG121" s="924"/>
      <c r="BH121" s="924"/>
      <c r="BI121" s="924"/>
      <c r="BJ121" s="924"/>
      <c r="BK121" s="924"/>
      <c r="BL121" s="924"/>
      <c r="BM121" s="924"/>
      <c r="BN121" s="924"/>
      <c r="BO121" s="924"/>
      <c r="BP121" s="925"/>
      <c r="BQ121" s="926">
        <v>123409</v>
      </c>
      <c r="BR121" s="927"/>
      <c r="BS121" s="927"/>
      <c r="BT121" s="927"/>
      <c r="BU121" s="927"/>
      <c r="BV121" s="927">
        <v>118345</v>
      </c>
      <c r="BW121" s="927"/>
      <c r="BX121" s="927"/>
      <c r="BY121" s="927"/>
      <c r="BZ121" s="927"/>
      <c r="CA121" s="927">
        <v>111960</v>
      </c>
      <c r="CB121" s="927"/>
      <c r="CC121" s="927"/>
      <c r="CD121" s="927"/>
      <c r="CE121" s="927"/>
      <c r="CF121" s="921">
        <v>3.1</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15">
      <c r="A122" s="1059"/>
      <c r="B122" s="950"/>
      <c r="C122" s="923" t="s">
        <v>427</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446</v>
      </c>
      <c r="BA122" s="966"/>
      <c r="BB122" s="966"/>
      <c r="BC122" s="966"/>
      <c r="BD122" s="966"/>
      <c r="BE122" s="966"/>
      <c r="BF122" s="966"/>
      <c r="BG122" s="966"/>
      <c r="BH122" s="966"/>
      <c r="BI122" s="966"/>
      <c r="BJ122" s="966"/>
      <c r="BK122" s="966"/>
      <c r="BL122" s="966"/>
      <c r="BM122" s="966"/>
      <c r="BN122" s="966"/>
      <c r="BO122" s="966"/>
      <c r="BP122" s="967"/>
      <c r="BQ122" s="1000">
        <v>6346385</v>
      </c>
      <c r="BR122" s="1001"/>
      <c r="BS122" s="1001"/>
      <c r="BT122" s="1001"/>
      <c r="BU122" s="1001"/>
      <c r="BV122" s="1001">
        <v>6097031</v>
      </c>
      <c r="BW122" s="1001"/>
      <c r="BX122" s="1001"/>
      <c r="BY122" s="1001"/>
      <c r="BZ122" s="1001"/>
      <c r="CA122" s="1001">
        <v>5770705</v>
      </c>
      <c r="CB122" s="1001"/>
      <c r="CC122" s="1001"/>
      <c r="CD122" s="1001"/>
      <c r="CE122" s="1001"/>
      <c r="CF122" s="1018">
        <v>159.6</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9"/>
      <c r="B123" s="950"/>
      <c r="C123" s="923" t="s">
        <v>433</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447</v>
      </c>
      <c r="BP123" s="1006"/>
      <c r="BQ123" s="1065">
        <v>9194213</v>
      </c>
      <c r="BR123" s="1032"/>
      <c r="BS123" s="1032"/>
      <c r="BT123" s="1032"/>
      <c r="BU123" s="1032"/>
      <c r="BV123" s="1032">
        <v>9015487</v>
      </c>
      <c r="BW123" s="1032"/>
      <c r="BX123" s="1032"/>
      <c r="BY123" s="1032"/>
      <c r="BZ123" s="1032"/>
      <c r="CA123" s="1032">
        <v>8543101</v>
      </c>
      <c r="CB123" s="1032"/>
      <c r="CC123" s="1032"/>
      <c r="CD123" s="1032"/>
      <c r="CE123" s="1032"/>
      <c r="CF123" s="1002"/>
      <c r="CG123" s="1003"/>
      <c r="CH123" s="1003"/>
      <c r="CI123" s="1003"/>
      <c r="CJ123" s="1004"/>
      <c r="CK123" s="1010"/>
      <c r="CL123" s="1011"/>
      <c r="CM123" s="1011"/>
      <c r="CN123" s="1011"/>
      <c r="CO123" s="1012"/>
      <c r="CP123" s="1020" t="s">
        <v>388</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9"/>
      <c r="B124" s="950"/>
      <c r="C124" s="923" t="s">
        <v>436</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12.8</v>
      </c>
      <c r="BR124" s="1028"/>
      <c r="BS124" s="1028"/>
      <c r="BT124" s="1028"/>
      <c r="BU124" s="1028"/>
      <c r="BV124" s="1028">
        <v>7.9</v>
      </c>
      <c r="BW124" s="1028"/>
      <c r="BX124" s="1028"/>
      <c r="BY124" s="1028"/>
      <c r="BZ124" s="1028"/>
      <c r="CA124" s="1028">
        <v>9.6999999999999993</v>
      </c>
      <c r="CB124" s="1028"/>
      <c r="CC124" s="1028"/>
      <c r="CD124" s="1028"/>
      <c r="CE124" s="1028"/>
      <c r="CF124" s="1029"/>
      <c r="CG124" s="1030"/>
      <c r="CH124" s="1030"/>
      <c r="CI124" s="1030"/>
      <c r="CJ124" s="1031"/>
      <c r="CK124" s="1013"/>
      <c r="CL124" s="1013"/>
      <c r="CM124" s="1013"/>
      <c r="CN124" s="1013"/>
      <c r="CO124" s="1014"/>
      <c r="CP124" s="1020" t="s">
        <v>449</v>
      </c>
      <c r="CQ124" s="1021"/>
      <c r="CR124" s="1021"/>
      <c r="CS124" s="1021"/>
      <c r="CT124" s="1021"/>
      <c r="CU124" s="1021"/>
      <c r="CV124" s="1021"/>
      <c r="CW124" s="1021"/>
      <c r="CX124" s="1021"/>
      <c r="CY124" s="1021"/>
      <c r="CZ124" s="1021"/>
      <c r="DA124" s="1021"/>
      <c r="DB124" s="1021"/>
      <c r="DC124" s="1021"/>
      <c r="DD124" s="1021"/>
      <c r="DE124" s="1021"/>
      <c r="DF124" s="1022"/>
      <c r="DG124" s="1005">
        <v>3021280</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9"/>
      <c r="B125" s="950"/>
      <c r="C125" s="923" t="s">
        <v>438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450</v>
      </c>
      <c r="CL125" s="1008"/>
      <c r="CM125" s="1008"/>
      <c r="CN125" s="1008"/>
      <c r="CO125" s="1009"/>
      <c r="CP125" s="930" t="s">
        <v>451</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9"/>
      <c r="B126" s="950"/>
      <c r="C126" s="923" t="s">
        <v>440</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452</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60"/>
      <c r="B127" s="952"/>
      <c r="C127" s="974" t="s">
        <v>453</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6461</v>
      </c>
      <c r="AB127" s="960"/>
      <c r="AC127" s="960"/>
      <c r="AD127" s="960"/>
      <c r="AE127" s="961"/>
      <c r="AF127" s="962">
        <v>4355</v>
      </c>
      <c r="AG127" s="960"/>
      <c r="AH127" s="960"/>
      <c r="AI127" s="960"/>
      <c r="AJ127" s="961"/>
      <c r="AK127" s="962">
        <v>3263</v>
      </c>
      <c r="AL127" s="960"/>
      <c r="AM127" s="960"/>
      <c r="AN127" s="960"/>
      <c r="AO127" s="961"/>
      <c r="AP127" s="963">
        <v>0.1</v>
      </c>
      <c r="AQ127" s="964"/>
      <c r="AR127" s="964"/>
      <c r="AS127" s="964"/>
      <c r="AT127" s="965"/>
      <c r="AU127" s="220"/>
      <c r="AV127" s="220"/>
      <c r="AW127" s="220"/>
      <c r="AX127" s="1033" t="s">
        <v>454</v>
      </c>
      <c r="AY127" s="1034"/>
      <c r="AZ127" s="1034"/>
      <c r="BA127" s="1034"/>
      <c r="BB127" s="1034"/>
      <c r="BC127" s="1034"/>
      <c r="BD127" s="1034"/>
      <c r="BE127" s="1035"/>
      <c r="BF127" s="1036" t="s">
        <v>455</v>
      </c>
      <c r="BG127" s="1034"/>
      <c r="BH127" s="1034"/>
      <c r="BI127" s="1034"/>
      <c r="BJ127" s="1034"/>
      <c r="BK127" s="1034"/>
      <c r="BL127" s="1035"/>
      <c r="BM127" s="1036" t="s">
        <v>456</v>
      </c>
      <c r="BN127" s="1034"/>
      <c r="BO127" s="1034"/>
      <c r="BP127" s="1034"/>
      <c r="BQ127" s="1034"/>
      <c r="BR127" s="1034"/>
      <c r="BS127" s="1035"/>
      <c r="BT127" s="1036" t="s">
        <v>457</v>
      </c>
      <c r="BU127" s="1034"/>
      <c r="BV127" s="1034"/>
      <c r="BW127" s="1034"/>
      <c r="BX127" s="1034"/>
      <c r="BY127" s="1034"/>
      <c r="BZ127" s="1057"/>
      <c r="CA127" s="220"/>
      <c r="CB127" s="220"/>
      <c r="CC127" s="220"/>
      <c r="CD127" s="243"/>
      <c r="CE127" s="243"/>
      <c r="CF127" s="243"/>
      <c r="CG127" s="220"/>
      <c r="CH127" s="220"/>
      <c r="CI127" s="220"/>
      <c r="CJ127" s="242"/>
      <c r="CK127" s="1024"/>
      <c r="CL127" s="1011"/>
      <c r="CM127" s="1011"/>
      <c r="CN127" s="1011"/>
      <c r="CO127" s="1012"/>
      <c r="CP127" s="923" t="s">
        <v>458</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v>27187</v>
      </c>
      <c r="AB128" s="1048"/>
      <c r="AC128" s="1048"/>
      <c r="AD128" s="1048"/>
      <c r="AE128" s="1049"/>
      <c r="AF128" s="1050">
        <v>21239</v>
      </c>
      <c r="AG128" s="1048"/>
      <c r="AH128" s="1048"/>
      <c r="AI128" s="1048"/>
      <c r="AJ128" s="1049"/>
      <c r="AK128" s="1050">
        <v>29504</v>
      </c>
      <c r="AL128" s="1048"/>
      <c r="AM128" s="1048"/>
      <c r="AN128" s="1048"/>
      <c r="AO128" s="1049"/>
      <c r="AP128" s="1051"/>
      <c r="AQ128" s="1052"/>
      <c r="AR128" s="1052"/>
      <c r="AS128" s="1052"/>
      <c r="AT128" s="1053"/>
      <c r="AU128" s="220"/>
      <c r="AV128" s="220"/>
      <c r="AW128" s="220"/>
      <c r="AX128" s="897" t="s">
        <v>461</v>
      </c>
      <c r="AY128" s="898"/>
      <c r="AZ128" s="898"/>
      <c r="BA128" s="898"/>
      <c r="BB128" s="898"/>
      <c r="BC128" s="898"/>
      <c r="BD128" s="898"/>
      <c r="BE128" s="899"/>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43"/>
      <c r="CB128" s="243"/>
      <c r="CC128" s="243"/>
      <c r="CD128" s="243"/>
      <c r="CE128" s="243"/>
      <c r="CF128" s="243"/>
      <c r="CG128" s="220"/>
      <c r="CH128" s="220"/>
      <c r="CI128" s="220"/>
      <c r="CJ128" s="242"/>
      <c r="CK128" s="1025"/>
      <c r="CL128" s="1026"/>
      <c r="CM128" s="1026"/>
      <c r="CN128" s="1026"/>
      <c r="CO128" s="1027"/>
      <c r="CP128" s="1037" t="s">
        <v>462</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463</v>
      </c>
      <c r="X129" s="1072"/>
      <c r="Y129" s="1072"/>
      <c r="Z129" s="1073"/>
      <c r="AA129" s="959">
        <v>4275822</v>
      </c>
      <c r="AB129" s="960"/>
      <c r="AC129" s="960"/>
      <c r="AD129" s="960"/>
      <c r="AE129" s="961"/>
      <c r="AF129" s="962">
        <v>4271223</v>
      </c>
      <c r="AG129" s="960"/>
      <c r="AH129" s="960"/>
      <c r="AI129" s="960"/>
      <c r="AJ129" s="961"/>
      <c r="AK129" s="962">
        <v>4349592</v>
      </c>
      <c r="AL129" s="960"/>
      <c r="AM129" s="960"/>
      <c r="AN129" s="960"/>
      <c r="AO129" s="961"/>
      <c r="AP129" s="1074"/>
      <c r="AQ129" s="1075"/>
      <c r="AR129" s="1075"/>
      <c r="AS129" s="1075"/>
      <c r="AT129" s="1076"/>
      <c r="AU129" s="221"/>
      <c r="AV129" s="221"/>
      <c r="AW129" s="221"/>
      <c r="AX129" s="1066" t="s">
        <v>464</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465</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466</v>
      </c>
      <c r="X130" s="1072"/>
      <c r="Y130" s="1072"/>
      <c r="Z130" s="1073"/>
      <c r="AA130" s="959">
        <v>788665</v>
      </c>
      <c r="AB130" s="960"/>
      <c r="AC130" s="960"/>
      <c r="AD130" s="960"/>
      <c r="AE130" s="961"/>
      <c r="AF130" s="962">
        <v>762273</v>
      </c>
      <c r="AG130" s="960"/>
      <c r="AH130" s="960"/>
      <c r="AI130" s="960"/>
      <c r="AJ130" s="961"/>
      <c r="AK130" s="962">
        <v>733434</v>
      </c>
      <c r="AL130" s="960"/>
      <c r="AM130" s="960"/>
      <c r="AN130" s="960"/>
      <c r="AO130" s="961"/>
      <c r="AP130" s="1074"/>
      <c r="AQ130" s="1075"/>
      <c r="AR130" s="1075"/>
      <c r="AS130" s="1075"/>
      <c r="AT130" s="1076"/>
      <c r="AU130" s="221"/>
      <c r="AV130" s="221"/>
      <c r="AW130" s="221"/>
      <c r="AX130" s="1066" t="s">
        <v>467</v>
      </c>
      <c r="AY130" s="924"/>
      <c r="AZ130" s="924"/>
      <c r="BA130" s="924"/>
      <c r="BB130" s="924"/>
      <c r="BC130" s="924"/>
      <c r="BD130" s="924"/>
      <c r="BE130" s="925"/>
      <c r="BF130" s="1102">
        <v>13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468</v>
      </c>
      <c r="X131" s="1109"/>
      <c r="Y131" s="1109"/>
      <c r="Z131" s="1110"/>
      <c r="AA131" s="1005">
        <v>3487157</v>
      </c>
      <c r="AB131" s="987"/>
      <c r="AC131" s="987"/>
      <c r="AD131" s="987"/>
      <c r="AE131" s="988"/>
      <c r="AF131" s="986">
        <v>3508950</v>
      </c>
      <c r="AG131" s="987"/>
      <c r="AH131" s="987"/>
      <c r="AI131" s="987"/>
      <c r="AJ131" s="988"/>
      <c r="AK131" s="986">
        <v>3616158</v>
      </c>
      <c r="AL131" s="987"/>
      <c r="AM131" s="987"/>
      <c r="AN131" s="987"/>
      <c r="AO131" s="988"/>
      <c r="AP131" s="1111"/>
      <c r="AQ131" s="1112"/>
      <c r="AR131" s="1112"/>
      <c r="AS131" s="1112"/>
      <c r="AT131" s="1113"/>
      <c r="AU131" s="221"/>
      <c r="AV131" s="221"/>
      <c r="AW131" s="221"/>
      <c r="AX131" s="1084" t="s">
        <v>469</v>
      </c>
      <c r="AY131" s="726"/>
      <c r="AZ131" s="726"/>
      <c r="BA131" s="726"/>
      <c r="BB131" s="726"/>
      <c r="BC131" s="726"/>
      <c r="BD131" s="726"/>
      <c r="BE131" s="1038"/>
      <c r="BF131" s="1085">
        <v>9.6999999999999993</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470</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471</v>
      </c>
      <c r="W132" s="1095"/>
      <c r="X132" s="1095"/>
      <c r="Y132" s="1095"/>
      <c r="Z132" s="1096"/>
      <c r="AA132" s="1097">
        <v>13.431629259999999</v>
      </c>
      <c r="AB132" s="1098"/>
      <c r="AC132" s="1098"/>
      <c r="AD132" s="1098"/>
      <c r="AE132" s="1099"/>
      <c r="AF132" s="1100">
        <v>13.48836547</v>
      </c>
      <c r="AG132" s="1098"/>
      <c r="AH132" s="1098"/>
      <c r="AI132" s="1098"/>
      <c r="AJ132" s="1099"/>
      <c r="AK132" s="1100">
        <v>12.29984973</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472</v>
      </c>
      <c r="W133" s="1078"/>
      <c r="X133" s="1078"/>
      <c r="Y133" s="1078"/>
      <c r="Z133" s="1079"/>
      <c r="AA133" s="1080">
        <v>12.5</v>
      </c>
      <c r="AB133" s="1081"/>
      <c r="AC133" s="1081"/>
      <c r="AD133" s="1081"/>
      <c r="AE133" s="1082"/>
      <c r="AF133" s="1080">
        <v>13.3</v>
      </c>
      <c r="AG133" s="1081"/>
      <c r="AH133" s="1081"/>
      <c r="AI133" s="1081"/>
      <c r="AJ133" s="1082"/>
      <c r="AK133" s="1080">
        <v>13</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h8CuPDTs/HEnYLKgDD7BkwuHRV3SZKZnkNaH5CS9QNxisVzmsfNMvSiyMSJIG5h55IaX69UrHrvOEbQ7XIRag==" saltValue="VXsitdcdcyHyiHanu0uh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MZvmq62FiSZKGysMUNgghvmp/QmQvEA4OEh++/1VdFd9XSuTE7fWKxNan41I+lNmXUF6EewMSvcSDjtJRVCkQ==" saltValue="CqaCw8pQrUYWYRECk6lQ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5" zoomScaleNormal="6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0TeLvuTOQAZuDzkbm9mopCqbLQwYssUrHEy9NM+aS7ircVMarFwpiN397/goSys96zGhgEL771TYmh0rmzAmQ==" saltValue="IEuc3wnmQHxkioNhNDUU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481</v>
      </c>
      <c r="AL9" s="1118"/>
      <c r="AM9" s="1118"/>
      <c r="AN9" s="1119"/>
      <c r="AO9" s="269">
        <v>1145993</v>
      </c>
      <c r="AP9" s="269">
        <v>106683</v>
      </c>
      <c r="AQ9" s="270">
        <v>134407</v>
      </c>
      <c r="AR9" s="271">
        <v>-20.6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482</v>
      </c>
      <c r="AL10" s="1118"/>
      <c r="AM10" s="1118"/>
      <c r="AN10" s="1119"/>
      <c r="AO10" s="272">
        <v>307847</v>
      </c>
      <c r="AP10" s="272">
        <v>28658</v>
      </c>
      <c r="AQ10" s="273">
        <v>20909</v>
      </c>
      <c r="AR10" s="274">
        <v>37.1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483</v>
      </c>
      <c r="AL11" s="1118"/>
      <c r="AM11" s="1118"/>
      <c r="AN11" s="1119"/>
      <c r="AO11" s="272">
        <v>20976</v>
      </c>
      <c r="AP11" s="272">
        <v>1953</v>
      </c>
      <c r="AQ11" s="273">
        <v>3830</v>
      </c>
      <c r="AR11" s="274">
        <v>-49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484</v>
      </c>
      <c r="AL12" s="1118"/>
      <c r="AM12" s="1118"/>
      <c r="AN12" s="1119"/>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486</v>
      </c>
      <c r="AL13" s="1118"/>
      <c r="AM13" s="1118"/>
      <c r="AN13" s="1119"/>
      <c r="AO13" s="272">
        <v>69318</v>
      </c>
      <c r="AP13" s="272">
        <v>6453</v>
      </c>
      <c r="AQ13" s="273">
        <v>6402</v>
      </c>
      <c r="AR13" s="274">
        <v>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487</v>
      </c>
      <c r="AL14" s="1118"/>
      <c r="AM14" s="1118"/>
      <c r="AN14" s="1119"/>
      <c r="AO14" s="272">
        <v>57847</v>
      </c>
      <c r="AP14" s="272">
        <v>5385</v>
      </c>
      <c r="AQ14" s="273">
        <v>3167</v>
      </c>
      <c r="AR14" s="274">
        <v>70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488</v>
      </c>
      <c r="AL15" s="1121"/>
      <c r="AM15" s="1121"/>
      <c r="AN15" s="1122"/>
      <c r="AO15" s="272">
        <v>-74709</v>
      </c>
      <c r="AP15" s="272">
        <v>-6955</v>
      </c>
      <c r="AQ15" s="273">
        <v>-7315</v>
      </c>
      <c r="AR15" s="274">
        <v>-4.9000000000000004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1527272</v>
      </c>
      <c r="AP16" s="272">
        <v>142178</v>
      </c>
      <c r="AQ16" s="273">
        <v>161400</v>
      </c>
      <c r="AR16" s="274">
        <v>-11.9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493</v>
      </c>
      <c r="AL21" s="1124"/>
      <c r="AM21" s="1124"/>
      <c r="AN21" s="1125"/>
      <c r="AO21" s="285">
        <v>10.52</v>
      </c>
      <c r="AP21" s="286">
        <v>13.23</v>
      </c>
      <c r="AQ21" s="287">
        <v>-2.71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494</v>
      </c>
      <c r="AL22" s="1124"/>
      <c r="AM22" s="1124"/>
      <c r="AN22" s="1125"/>
      <c r="AO22" s="290">
        <v>92.9</v>
      </c>
      <c r="AP22" s="291">
        <v>95.5</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495</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498</v>
      </c>
      <c r="AL32" s="1132"/>
      <c r="AM32" s="1132"/>
      <c r="AN32" s="1133"/>
      <c r="AO32" s="300">
        <v>918499</v>
      </c>
      <c r="AP32" s="300">
        <v>85505</v>
      </c>
      <c r="AQ32" s="301">
        <v>84123</v>
      </c>
      <c r="AR32" s="302">
        <v>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499</v>
      </c>
      <c r="AL33" s="1132"/>
      <c r="AM33" s="1132"/>
      <c r="AN33" s="1133"/>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500</v>
      </c>
      <c r="AL34" s="1132"/>
      <c r="AM34" s="1132"/>
      <c r="AN34" s="1133"/>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501</v>
      </c>
      <c r="AL35" s="1132"/>
      <c r="AM35" s="1132"/>
      <c r="AN35" s="1133"/>
      <c r="AO35" s="300">
        <v>266305</v>
      </c>
      <c r="AP35" s="300">
        <v>24791</v>
      </c>
      <c r="AQ35" s="301">
        <v>25612</v>
      </c>
      <c r="AR35" s="302">
        <v>-3.2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502</v>
      </c>
      <c r="AL36" s="1132"/>
      <c r="AM36" s="1132"/>
      <c r="AN36" s="1133"/>
      <c r="AO36" s="300">
        <v>19653</v>
      </c>
      <c r="AP36" s="300">
        <v>1830</v>
      </c>
      <c r="AQ36" s="301">
        <v>3548</v>
      </c>
      <c r="AR36" s="302">
        <v>-48.4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503</v>
      </c>
      <c r="AL37" s="1132"/>
      <c r="AM37" s="1132"/>
      <c r="AN37" s="1133"/>
      <c r="AO37" s="300">
        <v>3263</v>
      </c>
      <c r="AP37" s="300">
        <v>304</v>
      </c>
      <c r="AQ37" s="301">
        <v>660</v>
      </c>
      <c r="AR37" s="302">
        <v>-53.9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504</v>
      </c>
      <c r="AL38" s="1135"/>
      <c r="AM38" s="1135"/>
      <c r="AN38" s="1136"/>
      <c r="AO38" s="303" t="s">
        <v>485</v>
      </c>
      <c r="AP38" s="303" t="s">
        <v>485</v>
      </c>
      <c r="AQ38" s="304">
        <v>49</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505</v>
      </c>
      <c r="AL39" s="1135"/>
      <c r="AM39" s="1135"/>
      <c r="AN39" s="1136"/>
      <c r="AO39" s="300">
        <v>-29504</v>
      </c>
      <c r="AP39" s="300">
        <v>-2747</v>
      </c>
      <c r="AQ39" s="301">
        <v>-3738</v>
      </c>
      <c r="AR39" s="302">
        <v>-26.5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506</v>
      </c>
      <c r="AL40" s="1132"/>
      <c r="AM40" s="1132"/>
      <c r="AN40" s="1133"/>
      <c r="AO40" s="300">
        <v>-733434</v>
      </c>
      <c r="AP40" s="300">
        <v>-68277</v>
      </c>
      <c r="AQ40" s="301">
        <v>-72431</v>
      </c>
      <c r="AR40" s="302">
        <v>-5.7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444782</v>
      </c>
      <c r="AP41" s="300">
        <v>41406</v>
      </c>
      <c r="AQ41" s="301">
        <v>37824</v>
      </c>
      <c r="AR41" s="302">
        <v>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476</v>
      </c>
      <c r="AN49" s="1128" t="s">
        <v>509</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918783</v>
      </c>
      <c r="AN51" s="322">
        <v>79541</v>
      </c>
      <c r="AO51" s="323">
        <v>-13.1</v>
      </c>
      <c r="AP51" s="324">
        <v>120302</v>
      </c>
      <c r="AQ51" s="325">
        <v>1.7</v>
      </c>
      <c r="AR51" s="326">
        <v>-14.8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654624</v>
      </c>
      <c r="AN52" s="330">
        <v>56672</v>
      </c>
      <c r="AO52" s="331">
        <v>11.6</v>
      </c>
      <c r="AP52" s="332">
        <v>59328</v>
      </c>
      <c r="AQ52" s="333">
        <v>18.7</v>
      </c>
      <c r="AR52" s="334">
        <v>-7.1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561753</v>
      </c>
      <c r="AN53" s="322">
        <v>49564</v>
      </c>
      <c r="AO53" s="323">
        <v>-37.700000000000003</v>
      </c>
      <c r="AP53" s="324">
        <v>114841</v>
      </c>
      <c r="AQ53" s="325">
        <v>-4.5</v>
      </c>
      <c r="AR53" s="326">
        <v>-33.200000000000003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202937</v>
      </c>
      <c r="AN54" s="330">
        <v>17905</v>
      </c>
      <c r="AO54" s="331">
        <v>-68.400000000000006</v>
      </c>
      <c r="AP54" s="332">
        <v>51589</v>
      </c>
      <c r="AQ54" s="333">
        <v>-13</v>
      </c>
      <c r="AR54" s="334">
        <v>-55.4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480709</v>
      </c>
      <c r="AN55" s="322">
        <v>43001</v>
      </c>
      <c r="AO55" s="323">
        <v>-13.2</v>
      </c>
      <c r="AP55" s="324">
        <v>124145</v>
      </c>
      <c r="AQ55" s="325">
        <v>8.1</v>
      </c>
      <c r="AR55" s="326">
        <v>-21.3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186043</v>
      </c>
      <c r="AN56" s="330">
        <v>16642</v>
      </c>
      <c r="AO56" s="331">
        <v>-7.1</v>
      </c>
      <c r="AP56" s="332">
        <v>54761</v>
      </c>
      <c r="AQ56" s="333">
        <v>6.1</v>
      </c>
      <c r="AR56" s="334">
        <v>-13.2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896383</v>
      </c>
      <c r="AN57" s="322">
        <v>81906</v>
      </c>
      <c r="AO57" s="323">
        <v>90.5</v>
      </c>
      <c r="AP57" s="324">
        <v>131480</v>
      </c>
      <c r="AQ57" s="325">
        <v>5.9</v>
      </c>
      <c r="AR57" s="326">
        <v>84.6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385923</v>
      </c>
      <c r="AN58" s="330">
        <v>35263</v>
      </c>
      <c r="AO58" s="331">
        <v>111.9</v>
      </c>
      <c r="AP58" s="332">
        <v>63148</v>
      </c>
      <c r="AQ58" s="333">
        <v>15.3</v>
      </c>
      <c r="AR58" s="334">
        <v>96.6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733937</v>
      </c>
      <c r="AN59" s="322">
        <v>68324</v>
      </c>
      <c r="AO59" s="323">
        <v>-16.600000000000001</v>
      </c>
      <c r="AP59" s="324">
        <v>163245</v>
      </c>
      <c r="AQ59" s="325">
        <v>24.2</v>
      </c>
      <c r="AR59" s="326">
        <v>-40.799999999999997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395736</v>
      </c>
      <c r="AN60" s="330">
        <v>36840</v>
      </c>
      <c r="AO60" s="331">
        <v>4.5</v>
      </c>
      <c r="AP60" s="332">
        <v>87630</v>
      </c>
      <c r="AQ60" s="333">
        <v>38.799999999999997</v>
      </c>
      <c r="AR60" s="334">
        <v>-34.299999999999997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718313</v>
      </c>
      <c r="AN61" s="337">
        <v>64467</v>
      </c>
      <c r="AO61" s="338">
        <v>2</v>
      </c>
      <c r="AP61" s="339">
        <v>130803</v>
      </c>
      <c r="AQ61" s="340">
        <v>7.1</v>
      </c>
      <c r="AR61" s="326">
        <v>-5.0999999999999996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365053</v>
      </c>
      <c r="AN62" s="330">
        <v>32664</v>
      </c>
      <c r="AO62" s="331">
        <v>10.5</v>
      </c>
      <c r="AP62" s="332">
        <v>63291</v>
      </c>
      <c r="AQ62" s="333">
        <v>13.2</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WzW8jZ8/iEopEA7orz+oszT91TUJvKHUhL9FvCP4EKIeaJ9+D/qjAOxyngyptGNTPdiqipTLp650ilNLDUoGw==" saltValue="0YC6ktHuy6AajSm8vwum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5" zoomScaleNormal="6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m7uaMHlHTGKlGY5KLdHVlUzriLQeSZQe7PgW/y4ZDnWqwga8IFvv+h8vk3vW7L9PVRhnBfUuvURF8pyr0G8eQg==" saltValue="9d1i/T4WZRO+rn+82hCi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5" zoomScaleNormal="6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51g66PAQ6TkGd1RetnLhMN+FfSGyeNfpJ5DgNfSF/x9uUrays3AN/9sANZuAyUhwFNPh8d7U6rYmZyHEjfkg5Q==" saltValue="2VEElAGJM3Ap+Nz/XH+i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5" zoomScaleNormal="6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40" t="s">
        <v>3</v>
      </c>
      <c r="D47" s="1140"/>
      <c r="E47" s="1141"/>
      <c r="F47" s="11">
        <v>41.58</v>
      </c>
      <c r="G47" s="12">
        <v>34.619999999999997</v>
      </c>
      <c r="H47" s="12">
        <v>33.22</v>
      </c>
      <c r="I47" s="12">
        <v>33.26</v>
      </c>
      <c r="J47" s="13">
        <v>26.08</v>
      </c>
    </row>
    <row r="48" spans="2:10" ht="57.75" customHeight="1" x14ac:dyDescent="0.15">
      <c r="B48" s="14"/>
      <c r="C48" s="1142" t="s">
        <v>4</v>
      </c>
      <c r="D48" s="1142"/>
      <c r="E48" s="1143"/>
      <c r="F48" s="15">
        <v>9.82</v>
      </c>
      <c r="G48" s="16">
        <v>15.48</v>
      </c>
      <c r="H48" s="16">
        <v>11.76</v>
      </c>
      <c r="I48" s="16">
        <v>8.99</v>
      </c>
      <c r="J48" s="17">
        <v>9.76</v>
      </c>
    </row>
    <row r="49" spans="2:10" ht="57.75" customHeight="1" thickBot="1" x14ac:dyDescent="0.2">
      <c r="B49" s="18"/>
      <c r="C49" s="1144" t="s">
        <v>5</v>
      </c>
      <c r="D49" s="1144"/>
      <c r="E49" s="1145"/>
      <c r="F49" s="19" t="s">
        <v>528</v>
      </c>
      <c r="G49" s="20">
        <v>0.52</v>
      </c>
      <c r="H49" s="20" t="s">
        <v>529</v>
      </c>
      <c r="I49" s="20" t="s">
        <v>530</v>
      </c>
      <c r="J49" s="21" t="s">
        <v>531</v>
      </c>
    </row>
    <row r="50" spans="2:10" x14ac:dyDescent="0.15"/>
  </sheetData>
  <sheetProtection algorithmName="SHA-512" hashValue="azm9nJ5xKJ6nWUNeZ8eqtGo7q+34/kw8ZwVwpRKF52BAbR8We6stp0sztTxP88lpZJmbGVz8owIwgQ6OcAcQ7w==" saltValue="mT4cmWIShWlTY7336gPE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上村信博</cp:lastModifiedBy>
  <dcterms:created xsi:type="dcterms:W3CDTF">2026-02-23T09:37:03Z</dcterms:created>
  <dcterms:modified xsi:type="dcterms:W3CDTF">2026-03-17T05:37:29Z</dcterms:modified>
  <cp:category/>
</cp:coreProperties>
</file>