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0.6\common\003企画財政課\@財政R7\07_財政調査各種\★20260304_財政状況資料集\02提出\【財政状況資料集】_433641_玉東町_2024\"/>
    </mc:Choice>
  </mc:AlternateContent>
  <xr:revisionPtr revIDLastSave="0" documentId="13_ncr:1_{8A1E4D3C-CAEC-4CE6-95BF-AEEADCFAA7D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U34" i="10"/>
  <c r="U35" i="10" s="1"/>
  <c r="C34" i="10"/>
  <c r="U36" i="10" l="1"/>
  <c r="BE34"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<sst xmlns="http://schemas.openxmlformats.org/spreadsheetml/2006/main" count="1067" uniqueCount="560">
  <si>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</si>
  <si>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</si>
  <si>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</si>
  <si>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</si>
  <si>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</si>
  <si>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</si>
  <si>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</si>
  <si>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</si>
  <si>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</si>
  <si>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</si>
  <si>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</si>
  <si>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</si>
  <si>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</si>
  <si>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</si>
  <si>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</si>
  <si>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</si>
  <si>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</si>
  <si>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</si>
  <si>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</si>
  <si>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</si>
  <si>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</si>
  <si>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</si>
  <si>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</si>
  <si>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</si>
  <si>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</si>
  <si>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</si>
  <si>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</si>
  <si>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</si>
  <si>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</si>
  <si>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</si>
  <si>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</si>
  <si>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</si>
  <si>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</si>
  <si>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</si>
  <si>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</si>
  <si>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</si>
  <si>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</si>
  <si>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</si>
  <si>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</si>
  <si>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</si>
  <si>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</si>
  <si>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</si>
  <si>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</si>
  <si>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</si>
  <si>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</si>
  <si>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</si>
  <si>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</si>
  <si>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</si>
  <si>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</si>
  <si>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</si>
  <si>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</si>
  <si>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</si>
  <si>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</si>
  <si>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</si>
  <si>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</si>
  <si>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</si>
  <si>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</si>
  <si>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</si>
  <si>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</si>
  <si>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</si>
  <si>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</si>
  <si>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</si>
  <si>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</si>
  <si>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</si>
  <si>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</si>
  <si>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</si>
  <si>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</si>
  <si>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</si>
  <si>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</si>
  <si>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</si>
  <si>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</si>
  <si>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</si>
  <si>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</si>
  <si>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</si>
  <si>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</si>
  <si>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</si>
  <si>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</si>
  <si>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</si>
  <si>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</si>
  <si>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</si>
  <si>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</si>
  <si>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</si>
  <si>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</si>
  <si>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</si>
  <si>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</si>
  <si>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</si>
  <si>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</si>
  <si>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</si>
  <si>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</si>
  <si>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</si>
  <si>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</si>
  <si>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</si>
  <si>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</si>
  <si>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</si>
  <si>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</si>
  <si>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</si>
  <si>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</si>
  <si>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</si>
  <si>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</si>
  <si>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</si>
  <si>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</si>
  <si>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</si>
  <si>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</si>
  <si>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</si>
  <si>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</si>
  <si>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</si>
  <si>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</si>
  <si>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</si>
  <si>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</si>
  <si>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</si>
  <si>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</si>
  <si>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</si>
  <si>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</si>
  <si>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</si>
  <si>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</si>
  <si>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</si>
  <si>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</si>
  <si>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</si>
  <si>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</si>
  <si>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</si>
  <si>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</si>
  <si>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</si>
  <si>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</si>
  <si>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</si>
  <si>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</si>
  <si>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</si>
  <si>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</si>
  <si>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</si>
  <si>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</si>
  <si>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</si>
  <si>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</si>
  <si>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</si>
  <si>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</si>
  <si>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</si>
  <si>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</si>
  <si>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</si>
  <si>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</si>
  <si>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</si>
  <si>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</si>
  <si>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</si>
  <si>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</si>
  <si>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</si>
  <si>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</si>
  <si>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</si>
  <si>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</si>
  <si>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</si>
  <si>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</si>
  <si>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</si>
  <si>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</si>
  <si>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</si>
  <si>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</si>
  <si>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</si>
  <si>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</si>
  <si>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</si>
  <si>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</si>
  <si>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</si>
  <si>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</si>
  <si>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</si>
  <si>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</si>
  <si>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</si>
  <si>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</si>
  <si>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</si>
  <si>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</si>
  <si>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</si>
  <si>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</si>
  <si>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</si>
  <si>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</si>
  <si>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</si>
  <si>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</si>
  <si>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</si>
  <si>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</si>
  <si>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</si>
  <si>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</si>
  <si>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</si>
  <si>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</si>
  <si>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</si>
  <si>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</si>
  <si>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</si>
  <si>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</si>
  <si>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</si>
  <si>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</si>
  <si>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</si>
  <si>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</si>
  <si>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</si>
  <si>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</si>
  <si>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</si>
  <si>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</si>
  <si>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</si>
  <si>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</si>
  <si>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</si>
  <si>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</si>
  <si>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</si>
  <si>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</si>
  <si>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</si>
  <si>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</si>
  <si>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</si>
  <si>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</si>
  <si>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</si>
  <si>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</si>
  <si>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</si>
  <si>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</si>
  <si>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</si>
  <si>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</si>
  <si>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熊本県玉東町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</si>
  <si>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</si>
  <si>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</si>
  <si>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</si>
  <si>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</si>
  <si>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</si>
  <si>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</si>
  <si>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</si>
  <si>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</si>
  <si>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</si>
  <si>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</si>
  <si>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</si>
  <si>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</si>
  <si>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</si>
  <si>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</si>
  <si>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</si>
  <si>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</si>
  <si>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</si>
  <si>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</si>
  <si>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</si>
  <si>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</si>
  <si>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</si>
  <si>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</si>
  <si>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</si>
  <si>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</si>
  <si>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</si>
  <si>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</si>
  <si>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</si>
  <si>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</si>
  <si>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</si>
  <si>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</si>
  <si>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</si>
  <si>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</si>
  <si>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</si>
  <si>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</si>
  <si>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</si>
  <si>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</si>
  <si>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</si>
  <si>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</si>
  <si>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</si>
  <si>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</si>
  <si>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</si>
  <si>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</si>
  <si>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</si>
  <si>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</si>
  <si>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</si>
  <si>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</si>
  <si>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</si>
  <si>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</si>
  <si>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</si>
  <si>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</si>
  <si>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</si>
  <si>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</si>
  <si>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</si>
  <si>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</si>
  <si>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</si>
  <si>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</si>
  <si>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</si>
  <si>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</si>
  <si>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</si>
  <si>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</si>
  <si>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</si>
  <si>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</si>
  <si>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</si>
  <si>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</si>
  <si>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</si>
  <si>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</si>
  <si>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</si>
  <si>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</si>
  <si>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</si>
  <si>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</si>
  <si>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</si>
  <si>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</si>
  <si>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</si>
  <si>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</si>
  <si>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</si>
  <si>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</si>
  <si>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</si>
  <si>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</si>
  <si>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</si>
  <si>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</si>
  <si>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</si>
  <si>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</si>
  <si>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</si>
  <si>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</si>
  <si>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</si>
  <si>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</si>
  <si>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</si>
  <si>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</si>
  <si>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</si>
  <si>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</si>
  <si>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</si>
  <si>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</si>
  <si>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</si>
  <si>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</si>
  <si>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</si>
  <si>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</si>
  <si>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</si>
  <si>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</si>
  <si>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</si>
  <si>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</si>
  <si>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</si>
  <si>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</si>
  <si>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</si>
  <si>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</si>
  <si>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</si>
  <si>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</si>
  <si>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</si>
  <si>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</si>
  <si>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</si>
  <si>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</si>
  <si>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</si>
  <si>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</si>
  <si>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</si>
  <si>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</si>
  <si>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</si>
  <si>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</si>
  <si>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</si>
  <si>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</si>
  <si>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</si>
  <si>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</si>
  <si>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</si>
  <si>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</si>
  <si>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</si>
  <si>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</si>
  <si>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</si>
  <si>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</si>
  <si>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</si>
  <si>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</si>
  <si>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</si>
  <si>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</si>
  <si>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</si>
  <si>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</si>
  <si>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</si>
  <si>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</si>
  <si>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</si>
  <si>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</si>
  <si>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</si>
  <si>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</si>
  <si>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</si>
  <si>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</si>
  <si>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</si>
  <si>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</si>
  <si>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</si>
  <si>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</si>
  <si>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</si>
  <si>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</si>
  <si>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</si>
  <si>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</si>
  <si>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</si>
  <si>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</si>
  <si>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熊本県玉東町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</si>
  <si>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</si>
  <si>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</si>
  <si>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</si>
  <si>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</si>
  <si>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</si>
  <si>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</si>
  <si>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</si>
  <si>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</si>
  <si>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</si>
  <si>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</si>
  <si>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</si>
  <si>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</si>
  <si>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</si>
  <si>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</si>
  <si>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</si>
  <si>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</si>
  <si>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</si>
  <si>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</si>
  <si>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</si>
  <si>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</si>
  <si>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</si>
  <si>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</si>
  <si>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</si>
  <si>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</si>
  <si>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</si>
  <si>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</si>
  <si>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</si>
  <si>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</si>
  <si>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</si>
  <si>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</si>
  <si>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</si>
  <si>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</si>
  <si>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</si>
  <si>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</si>
  <si>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</si>
  <si>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</si>
  <si>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</si>
  <si>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</si>
  <si>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宅地開発特別会計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</si>
  <si>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</si>
  <si>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</si>
  <si>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</si>
  <si>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</si>
  <si>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</si>
  <si>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</si>
  <si>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</si>
  <si>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</si>
  <si>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</si>
  <si>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</si>
  <si>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</si>
  <si>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</si>
  <si>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</si>
  <si>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</si>
  <si>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</si>
  <si>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</si>
  <si>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</si>
  <si>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</si>
  <si>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</si>
  <si>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</si>
  <si>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</si>
  <si>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</si>
  <si>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</si>
  <si>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</si>
  <si>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</si>
  <si>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</si>
  <si>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</si>
  <si>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</si>
  <si>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</si>
  <si>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</si>
  <si>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</si>
  <si>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</si>
  <si>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</si>
  <si>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</si>
  <si>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</si>
  <si>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</si>
  <si>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</si>
  <si>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</si>
  <si>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</si>
  <si>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</si>
  <si>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</si>
  <si>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</si>
  <si>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</si>
  <si>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</si>
  <si>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</si>
  <si>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</si>
  <si>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</si>
  <si>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</si>
  <si>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</si>
  <si>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</si>
  <si>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</si>
  <si>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</si>
  <si>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</si>
  <si>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</si>
  <si>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</si>
  <si>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</si>
  <si>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</si>
  <si>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</si>
  <si>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</si>
  <si>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</si>
  <si>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</si>
  <si>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</si>
  <si>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</si>
  <si>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</si>
  <si>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</si>
  <si>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</si>
  <si>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</si>
  <si>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</si>
  <si>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</si>
  <si>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</si>
  <si>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</si>
  <si>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</si>
  <si>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</si>
  <si>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</si>
  <si>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</si>
  <si>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</si>
  <si>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</si>
  <si>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</si>
  <si>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</si>
  <si>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</si>
  <si>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</si>
  <si>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</si>
  <si>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</si>
  <si>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</si>
  <si>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</si>
  <si>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</si>
  <si>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</si>
  <si>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</si>
  <si>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</si>
  <si>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</si>
  <si>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</si>
  <si>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</si>
  <si>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</si>
  <si>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</si>
  <si>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</si>
  <si>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</si>
  <si>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</si>
  <si>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</si>
  <si>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</si>
  <si>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</si>
  <si>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</si>
  <si>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</si>
  <si>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</si>
  <si>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</si>
  <si>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</si>
  <si>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</si>
  <si>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</si>
  <si>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</si>
  <si>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</si>
  <si>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</si>
  <si>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</si>
  <si>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</si>
  <si>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</si>
  <si>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</si>
  <si>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</si>
  <si>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</si>
  <si>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</si>
  <si>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</si>
  <si>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</si>
  <si>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</si>
  <si>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</si>
  <si>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</si>
  <si>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</si>
  <si>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</si>
  <si>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</si>
  <si>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</si>
  <si>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</si>
  <si>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</si>
  <si>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</si>
  <si>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</si>
  <si>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</si>
  <si>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</si>
  <si>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</si>
  <si>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</si>
  <si>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</si>
  <si>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</si>
  <si>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9.13</t>
  </si>
  <si>
    <t>▲ 6.13</t>
  </si>
  <si>
    <t>▲ 8.62</t>
  </si>
  <si>
    <t>一般会計</t>
  </si>
  <si>
    <t>国民健康保険特別会計</t>
  </si>
  <si>
    <t>簡易水道事業会計</t>
  </si>
  <si>
    <t>介護保険特別会計</t>
  </si>
  <si>
    <t>宅地開発特別会計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</si>
  <si>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</si>
  <si>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</si>
  <si>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</si>
  <si>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</si>
  <si>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</si>
  <si>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</si>
  <si>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</si>
  <si>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</si>
  <si>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熊本県市町村総合事務組合</t>
  </si>
  <si>
    <t>玉名市玉東町病院設立組合</t>
  </si>
  <si>
    <t>有明広域行政事務組合</t>
  </si>
  <si>
    <t>熊本県後期高齢者医療広域連合（一般会計）</t>
  </si>
  <si>
    <t>熊本県後期高齢者医療広域連合（後期高齢者医療特別会計）</t>
  </si>
  <si>
    <t>-</t>
    <phoneticPr fontId="2"/>
  </si>
  <si>
    <t>特別会計（交通災害共済事業）分を含む</t>
    <phoneticPr fontId="2"/>
  </si>
  <si>
    <t>繰越分　35,805千円</t>
    <phoneticPr fontId="2"/>
  </si>
  <si>
    <t>ふるさと納税寄附金基金</t>
    <rPh sb="6" eb="8">
      <t>キフ</t>
    </rPh>
    <phoneticPr fontId="2"/>
  </si>
  <si>
    <t>町有施設整備基金</t>
  </si>
  <si>
    <t>ふるさと創生基金</t>
    <rPh sb="4" eb="6">
      <t>ソウセイ</t>
    </rPh>
    <rPh sb="6" eb="8">
      <t>キキン</t>
    </rPh>
    <phoneticPr fontId="2"/>
  </si>
  <si>
    <t>地域福祉基金</t>
    <rPh sb="0" eb="2">
      <t>チイキ</t>
    </rPh>
    <rPh sb="2" eb="4">
      <t>フクシ</t>
    </rPh>
    <rPh sb="4" eb="6">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</si>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</sst>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70F5-461B-963E-6B7B68E155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176144</c:v>
                </c:pt>
                <c:pt idx="1">
                  <c:v>256940</c:v>
                </c:pt>
                <c:pt idx="2">
                  <c:v>112047</c:v>
                </c:pt>
                <c:pt idx="3">
                  <c:v>267315</c:v>
                </c:pt>
                <c:pt idx="4">
                  <c:v>281141</c:v>
                </c:pt>
              </c:numCache>
            </c:numRef>
          </c:val>
          <c:smooth val="0"/>
          <c:extLst>
            <c:ext xmlns:c16="http://schemas.microsoft.com/office/drawing/2014/chart" uri="{C3380CC4-5D6E-409C-BE32-E72D297353CC}">
              <c16:uniqueId val="{00000001-70F5-461B-963E-6B7B68E155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c:v>
                </c:pt>
                <c:pt idx="1">
                  <c:v>2.33</c:v>
                </c:pt>
                <c:pt idx="2">
                  <c:v>12.27</c:v>
                </c:pt>
                <c:pt idx="3">
                  <c:v>14.93</c:v>
                </c:pt>
                <c:pt idx="4">
                  <c:v>15.63</c:v>
                </c:pt>
              </c:numCache>
            </c:numRef>
          </c:val>
          <c:extLst>
            <c:ext xmlns:c16="http://schemas.microsoft.com/office/drawing/2014/chart" uri="{C3380CC4-5D6E-409C-BE32-E72D297353CC}">
              <c16:uniqueId val="{00000000-A871-4AD2-A33A-84A9A51F3D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22.61</c:v>
                </c:pt>
                <c:pt idx="1">
                  <c:v>23.76</c:v>
                </c:pt>
                <c:pt idx="2">
                  <c:v>23.92</c:v>
                </c:pt>
                <c:pt idx="3">
                  <c:v>21.13</c:v>
                </c:pt>
                <c:pt idx="4">
                  <c:v>19.7</c:v>
                </c:pt>
              </c:numCache>
            </c:numRef>
          </c:val>
          <c:extLst>
            <c:ext xmlns:c16="http://schemas.microsoft.com/office/drawing/2014/chart" uri="{C3380CC4-5D6E-409C-BE32-E72D297353CC}">
              <c16:uniqueId val="{00000001-A871-4AD2-A33A-84A9A51F3D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4.51</c:v>
                </c:pt>
                <c:pt idx="1">
                  <c:v>-9.1300000000000008</c:v>
                </c:pt>
                <c:pt idx="2">
                  <c:v>8.5299999999999994</c:v>
                </c:pt>
                <c:pt idx="3">
                  <c:v>-6.13</c:v>
                </c:pt>
                <c:pt idx="4">
                  <c:v>-8.6199999999999992</c:v>
                </c:pt>
              </c:numCache>
            </c:numRef>
          </c:val>
          <c:smooth val="0"/>
          <c:extLst>
            <c:ext xmlns:c16="http://schemas.microsoft.com/office/drawing/2014/chart" uri="{C3380CC4-5D6E-409C-BE32-E72D297353CC}">
              <c16:uniqueId val="{00000002-A871-4AD2-A33A-84A9A51F3D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0.43</c:v>
                </c:pt>
                <c:pt idx="2">
                  <c:v>#N/A</c:v>
                </c:pt>
                <c:pt idx="3">
                  <c:v>0.35</c:v>
                </c:pt>
                <c:pt idx="4">
                  <c:v>#N/A</c:v>
                </c:pt>
                <c:pt idx="5">
                  <c:v>0.31</c:v>
                </c:pt>
                <c:pt idx="6">
                  <c:v>#N/A</c:v>
                </c:pt>
                <c:pt idx="7">
                  <c:v>2.46</c:v>
                </c:pt>
                <c:pt idx="8">
                  <c:v>0</c:v>
                </c:pt>
                <c:pt idx="9">
                  <c:v>0</c:v>
                </c:pt>
              </c:numCache>
            </c:numRef>
          </c:val>
          <c:extLst>
            <c:ext xmlns:c16="http://schemas.microsoft.com/office/drawing/2014/chart" uri="{C3380CC4-5D6E-409C-BE32-E72D297353CC}">
              <c16:uniqueId val="{00000000-1E0B-4D8F-815E-C764699644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0B-4D8F-815E-C764699644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0B-4D8F-815E-C764699644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0B-4D8F-815E-C764699644A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E0B-4D8F-815E-C764699644A9}"/>
            </c:ext>
          </c:extLst>
        </c:ser>
        <c:ser>
          <c:idx val="5"/>
          <c:order val="5"/>
          <c:tx>
            <c:strRef>
              <c:f>データシート!$A$32</c:f>
              <c:strCache>
                <c:ptCount val="1"/>
                <c:pt idx="0">
                  <c:v>宅地開発特別会計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2.33</c:v>
                </c:pt>
                <c:pt idx="2">
                  <c:v>#N/A</c:v>
                </c:pt>
                <c:pt idx="3">
                  <c:v>0.31</c:v>
                </c:pt>
                <c:pt idx="4">
                  <c:v>#N/A</c:v>
                </c:pt>
                <c:pt idx="5">
                  <c:v>0.57999999999999996</c:v>
                </c:pt>
                <c:pt idx="6">
                  <c:v>#N/A</c:v>
                </c:pt>
                <c:pt idx="7">
                  <c:v>0.21</c:v>
                </c:pt>
                <c:pt idx="8">
                  <c:v>#N/A</c:v>
                </c:pt>
                <c:pt idx="9">
                  <c:v>0.91</c:v>
                </c:pt>
              </c:numCache>
            </c:numRef>
          </c:val>
          <c:extLst>
            <c:ext xmlns:c16="http://schemas.microsoft.com/office/drawing/2014/chart" uri="{C3380CC4-5D6E-409C-BE32-E72D297353CC}">
              <c16:uniqueId val="{00000005-1E0B-4D8F-815E-C764699644A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2.2000000000000002</c:v>
                </c:pt>
                <c:pt idx="4">
                  <c:v>#N/A</c:v>
                </c:pt>
                <c:pt idx="5">
                  <c:v>2.61</c:v>
                </c:pt>
                <c:pt idx="6">
                  <c:v>#N/A</c:v>
                </c:pt>
                <c:pt idx="7">
                  <c:v>1.25</c:v>
                </c:pt>
                <c:pt idx="8">
                  <c:v>#N/A</c:v>
                </c:pt>
                <c:pt idx="9">
                  <c:v>1.1000000000000001</c:v>
                </c:pt>
              </c:numCache>
            </c:numRef>
          </c:val>
          <c:extLst>
            <c:ext xmlns:c16="http://schemas.microsoft.com/office/drawing/2014/chart" uri="{C3380CC4-5D6E-409C-BE32-E72D297353CC}">
              <c16:uniqueId val="{00000006-1E0B-4D8F-815E-C764699644A9}"/>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1.65</c:v>
                </c:pt>
              </c:numCache>
            </c:numRef>
          </c:val>
          <c:extLst>
            <c:ext xmlns:c16="http://schemas.microsoft.com/office/drawing/2014/chart" uri="{C3380CC4-5D6E-409C-BE32-E72D297353CC}">
              <c16:uniqueId val="{00000007-1E0B-4D8F-815E-C764699644A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3.05</c:v>
                </c:pt>
                <c:pt idx="2">
                  <c:v>#N/A</c:v>
                </c:pt>
                <c:pt idx="3">
                  <c:v>3.06</c:v>
                </c:pt>
                <c:pt idx="4">
                  <c:v>#N/A</c:v>
                </c:pt>
                <c:pt idx="5">
                  <c:v>2.81</c:v>
                </c:pt>
                <c:pt idx="6">
                  <c:v>#N/A</c:v>
                </c:pt>
                <c:pt idx="7">
                  <c:v>2.3199999999999998</c:v>
                </c:pt>
                <c:pt idx="8">
                  <c:v>#N/A</c:v>
                </c:pt>
                <c:pt idx="9">
                  <c:v>2.2400000000000002</c:v>
                </c:pt>
              </c:numCache>
            </c:numRef>
          </c:val>
          <c:extLst>
            <c:ext xmlns:c16="http://schemas.microsoft.com/office/drawing/2014/chart" uri="{C3380CC4-5D6E-409C-BE32-E72D297353CC}">
              <c16:uniqueId val="{00000008-1E0B-4D8F-815E-C764699644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c:v>
                </c:pt>
                <c:pt idx="2">
                  <c:v>#N/A</c:v>
                </c:pt>
                <c:pt idx="3">
                  <c:v>2.33</c:v>
                </c:pt>
                <c:pt idx="4">
                  <c:v>#N/A</c:v>
                </c:pt>
                <c:pt idx="5">
                  <c:v>12.26</c:v>
                </c:pt>
                <c:pt idx="6">
                  <c:v>#N/A</c:v>
                </c:pt>
                <c:pt idx="7">
                  <c:v>14.93</c:v>
                </c:pt>
                <c:pt idx="8">
                  <c:v>#N/A</c:v>
                </c:pt>
                <c:pt idx="9">
                  <c:v>15.63</c:v>
                </c:pt>
              </c:numCache>
            </c:numRef>
          </c:val>
          <c:extLst>
            <c:ext xmlns:c16="http://schemas.microsoft.com/office/drawing/2014/chart" uri="{C3380CC4-5D6E-409C-BE32-E72D297353CC}">
              <c16:uniqueId val="{00000009-1E0B-4D8F-815E-C764699644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238</c:v>
                </c:pt>
                <c:pt idx="5">
                  <c:v>246</c:v>
                </c:pt>
                <c:pt idx="8">
                  <c:v>240</c:v>
                </c:pt>
                <c:pt idx="11">
                  <c:v>235</c:v>
                </c:pt>
                <c:pt idx="14">
                  <c:v>227</c:v>
                </c:pt>
              </c:numCache>
            </c:numRef>
          </c:val>
          <c:extLst>
            <c:ext xmlns:c16="http://schemas.microsoft.com/office/drawing/2014/chart" uri="{C3380CC4-5D6E-409C-BE32-E72D297353CC}">
              <c16:uniqueId val="{00000000-663F-4793-AB66-459B007C27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3F-4793-AB66-459B007C27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10</c:v>
                </c:pt>
                <c:pt idx="6">
                  <c:v>16</c:v>
                </c:pt>
                <c:pt idx="9">
                  <c:v>1</c:v>
                </c:pt>
                <c:pt idx="12">
                  <c:v>2</c:v>
                </c:pt>
              </c:numCache>
            </c:numRef>
          </c:val>
          <c:extLst>
            <c:ext xmlns:c16="http://schemas.microsoft.com/office/drawing/2014/chart" uri="{C3380CC4-5D6E-409C-BE32-E72D297353CC}">
              <c16:uniqueId val="{00000002-663F-4793-AB66-459B007C27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73</c:v>
                </c:pt>
                <c:pt idx="3">
                  <c:v>80</c:v>
                </c:pt>
                <c:pt idx="6">
                  <c:v>89</c:v>
                </c:pt>
                <c:pt idx="9">
                  <c:v>91</c:v>
                </c:pt>
                <c:pt idx="12">
                  <c:v>92</c:v>
                </c:pt>
              </c:numCache>
            </c:numRef>
          </c:val>
          <c:extLst>
            <c:ext xmlns:c16="http://schemas.microsoft.com/office/drawing/2014/chart" uri="{C3380CC4-5D6E-409C-BE32-E72D297353CC}">
              <c16:uniqueId val="{00000003-663F-4793-AB66-459B007C27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c:v>
                </c:pt>
                <c:pt idx="3">
                  <c:v>29</c:v>
                </c:pt>
                <c:pt idx="6">
                  <c:v>41</c:v>
                </c:pt>
                <c:pt idx="9">
                  <c:v>27</c:v>
                </c:pt>
                <c:pt idx="12">
                  <c:v>28</c:v>
                </c:pt>
              </c:numCache>
            </c:numRef>
          </c:val>
          <c:extLst>
            <c:ext xmlns:c16="http://schemas.microsoft.com/office/drawing/2014/chart" uri="{C3380CC4-5D6E-409C-BE32-E72D297353CC}">
              <c16:uniqueId val="{00000004-663F-4793-AB66-459B007C27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3F-4793-AB66-459B007C27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3F-4793-AB66-459B007C27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c:v>
                </c:pt>
                <c:pt idx="3">
                  <c:v>230</c:v>
                </c:pt>
                <c:pt idx="6">
                  <c:v>238</c:v>
                </c:pt>
                <c:pt idx="9">
                  <c:v>225</c:v>
                </c:pt>
                <c:pt idx="12">
                  <c:v>232</c:v>
                </c:pt>
              </c:numCache>
            </c:numRef>
          </c:val>
          <c:extLst>
            <c:ext xmlns:c16="http://schemas.microsoft.com/office/drawing/2014/chart" uri="{C3380CC4-5D6E-409C-BE32-E72D297353CC}">
              <c16:uniqueId val="{00000007-663F-4793-AB66-459B007C27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c:v>
                </c:pt>
                <c:pt idx="2">
                  <c:v>#N/A</c:v>
                </c:pt>
                <c:pt idx="3">
                  <c:v>#N/A</c:v>
                </c:pt>
                <c:pt idx="4">
                  <c:v>103</c:v>
                </c:pt>
                <c:pt idx="5">
                  <c:v>#N/A</c:v>
                </c:pt>
                <c:pt idx="6">
                  <c:v>#N/A</c:v>
                </c:pt>
                <c:pt idx="7">
                  <c:v>144</c:v>
                </c:pt>
                <c:pt idx="8">
                  <c:v>#N/A</c:v>
                </c:pt>
                <c:pt idx="9">
                  <c:v>#N/A</c:v>
                </c:pt>
                <c:pt idx="10">
                  <c:v>109</c:v>
                </c:pt>
                <c:pt idx="11">
                  <c:v>#N/A</c:v>
                </c:pt>
                <c:pt idx="12">
                  <c:v>#N/A</c:v>
                </c:pt>
                <c:pt idx="13">
                  <c:v>127</c:v>
                </c:pt>
                <c:pt idx="14">
                  <c:v>#N/A</c:v>
                </c:pt>
              </c:numCache>
            </c:numRef>
          </c:val>
          <c:smooth val="0"/>
          <c:extLst>
            <c:ext xmlns:c16="http://schemas.microsoft.com/office/drawing/2014/chart" uri="{C3380CC4-5D6E-409C-BE32-E72D297353CC}">
              <c16:uniqueId val="{00000008-663F-4793-AB66-459B007C27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2679</c:v>
                </c:pt>
                <c:pt idx="5">
                  <c:v>2570</c:v>
                </c:pt>
                <c:pt idx="8">
                  <c:v>2466</c:v>
                </c:pt>
                <c:pt idx="11">
                  <c:v>2436</c:v>
                </c:pt>
                <c:pt idx="14">
                  <c:v>2359</c:v>
                </c:pt>
              </c:numCache>
            </c:numRef>
          </c:val>
          <c:extLst>
            <c:ext xmlns:c16="http://schemas.microsoft.com/office/drawing/2014/chart" uri="{C3380CC4-5D6E-409C-BE32-E72D297353CC}">
              <c16:uniqueId val="{00000000-096C-4213-A2AA-F3A2A0F717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c:v>
                </c:pt>
                <c:pt idx="5">
                  <c:v>0</c:v>
                </c:pt>
                <c:pt idx="8">
                  <c:v>16</c:v>
                </c:pt>
                <c:pt idx="11">
                  <c:v>74</c:v>
                </c:pt>
                <c:pt idx="14">
                  <c:v>176</c:v>
                </c:pt>
              </c:numCache>
            </c:numRef>
          </c:val>
          <c:extLst>
            <c:ext xmlns:c16="http://schemas.microsoft.com/office/drawing/2014/chart" uri="{C3380CC4-5D6E-409C-BE32-E72D297353CC}">
              <c16:uniqueId val="{00000001-096C-4213-A2AA-F3A2A0F717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2630</c:v>
                </c:pt>
                <c:pt idx="5">
                  <c:v>2791</c:v>
                </c:pt>
                <c:pt idx="8">
                  <c:v>3671</c:v>
                </c:pt>
                <c:pt idx="11">
                  <c:v>3207</c:v>
                </c:pt>
                <c:pt idx="14">
                  <c:v>3095</c:v>
                </c:pt>
              </c:numCache>
            </c:numRef>
          </c:val>
          <c:extLst>
            <c:ext xmlns:c16="http://schemas.microsoft.com/office/drawing/2014/chart" uri="{C3380CC4-5D6E-409C-BE32-E72D297353CC}">
              <c16:uniqueId val="{00000002-096C-4213-A2AA-F3A2A0F717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6C-4213-A2AA-F3A2A0F717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6C-4213-A2AA-F3A2A0F717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6C-4213-A2AA-F3A2A0F717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179</c:v>
                </c:pt>
                <c:pt idx="3">
                  <c:v>115</c:v>
                </c:pt>
                <c:pt idx="6">
                  <c:v>96</c:v>
                </c:pt>
                <c:pt idx="9">
                  <c:v>131</c:v>
                </c:pt>
                <c:pt idx="12">
                  <c:v>160</c:v>
                </c:pt>
              </c:numCache>
            </c:numRef>
          </c:val>
          <c:extLst>
            <c:ext xmlns:c16="http://schemas.microsoft.com/office/drawing/2014/chart" uri="{C3380CC4-5D6E-409C-BE32-E72D297353CC}">
              <c16:uniqueId val="{00000006-096C-4213-A2AA-F3A2A0F717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336</c:v>
                </c:pt>
                <c:pt idx="3">
                  <c:v>376</c:v>
                </c:pt>
                <c:pt idx="6">
                  <c:v>405</c:v>
                </c:pt>
                <c:pt idx="9">
                  <c:v>476</c:v>
                </c:pt>
                <c:pt idx="12">
                  <c:v>514</c:v>
                </c:pt>
              </c:numCache>
            </c:numRef>
          </c:val>
          <c:extLst>
            <c:ext xmlns:c16="http://schemas.microsoft.com/office/drawing/2014/chart" uri="{C3380CC4-5D6E-409C-BE32-E72D297353CC}">
              <c16:uniqueId val="{00000007-096C-4213-A2AA-F3A2A0F717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256</c:v>
                </c:pt>
                <c:pt idx="3">
                  <c:v>189</c:v>
                </c:pt>
                <c:pt idx="6">
                  <c:v>197</c:v>
                </c:pt>
                <c:pt idx="9">
                  <c:v>181</c:v>
                </c:pt>
                <c:pt idx="12">
                  <c:v>163</c:v>
                </c:pt>
              </c:numCache>
            </c:numRef>
          </c:val>
          <c:extLst>
            <c:ext xmlns:c16="http://schemas.microsoft.com/office/drawing/2014/chart" uri="{C3380CC4-5D6E-409C-BE32-E72D297353CC}">
              <c16:uniqueId val="{00000008-096C-4213-A2AA-F3A2A0F717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73</c:v>
                </c:pt>
                <c:pt idx="6">
                  <c:v>104</c:v>
                </c:pt>
                <c:pt idx="9">
                  <c:v>93</c:v>
                </c:pt>
                <c:pt idx="12">
                  <c:v>83</c:v>
                </c:pt>
              </c:numCache>
            </c:numRef>
          </c:val>
          <c:extLst>
            <c:ext xmlns:c16="http://schemas.microsoft.com/office/drawing/2014/chart" uri="{C3380CC4-5D6E-409C-BE32-E72D297353CC}">
              <c16:uniqueId val="{00000009-096C-4213-A2AA-F3A2A0F717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2361</c:v>
                </c:pt>
                <c:pt idx="3">
                  <c:v>2768</c:v>
                </c:pt>
                <c:pt idx="6">
                  <c:v>2735</c:v>
                </c:pt>
                <c:pt idx="9">
                  <c:v>2747</c:v>
                </c:pt>
                <c:pt idx="12">
                  <c:v>2841</c:v>
                </c:pt>
              </c:numCache>
            </c:numRef>
          </c:val>
          <c:extLst>
            <c:ext xmlns:c16="http://schemas.microsoft.com/office/drawing/2014/chart" uri="{C3380CC4-5D6E-409C-BE32-E72D297353CC}">
              <c16:uniqueId val="{0000000A-096C-4213-A2AA-F3A2A0F717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6C-4213-A2AA-F3A2A0F717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516</c:v>
                </c:pt>
                <c:pt idx="1">
                  <c:v>466</c:v>
                </c:pt>
                <c:pt idx="2">
                  <c:v>446</c:v>
                </c:pt>
              </c:numCache>
            </c:numRef>
          </c:val>
          <c:extLst>
            <c:ext xmlns:c16="http://schemas.microsoft.com/office/drawing/2014/chart" uri="{C3380CC4-5D6E-409C-BE32-E72D297353CC}">
              <c16:uniqueId val="{00000000-ECA7-45FF-A33D-5AA0E776E5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371</c:v>
                </c:pt>
                <c:pt idx="1">
                  <c:v>373</c:v>
                </c:pt>
                <c:pt idx="2">
                  <c:v>379</c:v>
                </c:pt>
              </c:numCache>
            </c:numRef>
          </c:val>
          <c:extLst>
            <c:ext xmlns:c16="http://schemas.microsoft.com/office/drawing/2014/chart" uri="{C3380CC4-5D6E-409C-BE32-E72D297353CC}">
              <c16:uniqueId val="{00000001-ECA7-45FF-A33D-5AA0E776E5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2689</c:v>
                </c:pt>
                <c:pt idx="1">
                  <c:v>2253</c:v>
                </c:pt>
                <c:pt idx="2">
                  <c:v>2156</c:v>
                </c:pt>
              </c:numCache>
            </c:numRef>
          </c:val>
          <c:extLst>
            <c:ext xmlns:c16="http://schemas.microsoft.com/office/drawing/2014/chart" uri="{C3380CC4-5D6E-409C-BE32-E72D297353CC}">
              <c16:uniqueId val="{00000002-ECA7-45FF-A33D-5AA0E776E5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前年度と比較すると</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単年度実質公債費比率は</a:t>
          </a:r>
          <a:r>
            <a:rPr kumimoji="1" lang="en-US" altLang="ja-JP" sz="1100" b="0" i="0" baseline="0">
              <a:solidFill>
                <a:schemeClr val="dk1"/>
              </a:solidFill>
              <a:effectLst/>
              <a:latin typeface="+mn-lt"/>
              <a:ea typeface="+mn-ea"/>
              <a:cs typeface="+mn-cs"/>
            </a:rPr>
            <a:t>0.57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u="none" strike="noStrike" kern="0" cap="none" spc="0" normalizeH="0" baseline="0" noProof="0">
              <a:ln>
                <a:noFill/>
              </a:ln>
              <a:solidFill>
                <a:prstClr val="black"/>
              </a:solidFill>
              <a:effectLst/>
              <a:uLnTx/>
              <a:uFillTx/>
              <a:latin typeface="+mn-lt"/>
              <a:ea typeface="+mn-ea"/>
              <a:cs typeface="+mn-cs"/>
            </a:rPr>
            <a:t>分子の増加は令和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年度公共施設等適正管理推進事業債償還</a:t>
          </a:r>
          <a:r>
            <a:rPr kumimoji="1" lang="en-US" altLang="ja-JP" sz="1100" b="0" i="0" u="none" strike="noStrike" kern="0" cap="none" spc="0" normalizeH="0" baseline="0" noProof="0">
              <a:ln>
                <a:noFill/>
              </a:ln>
              <a:solidFill>
                <a:prstClr val="black"/>
              </a:solidFill>
              <a:effectLst/>
              <a:uLnTx/>
              <a:uFillTx/>
              <a:latin typeface="+mn-lt"/>
              <a:ea typeface="+mn-ea"/>
              <a:cs typeface="+mn-cs"/>
            </a:rPr>
            <a:t>15,766</a:t>
          </a:r>
          <a:r>
            <a:rPr kumimoji="1" lang="ja-JP" altLang="en-US" sz="1100" b="0" i="0" u="none" strike="noStrike" kern="0" cap="none" spc="0" normalizeH="0" baseline="0" noProof="0">
              <a:ln>
                <a:noFill/>
              </a:ln>
              <a:solidFill>
                <a:prstClr val="black"/>
              </a:solidFill>
              <a:effectLst/>
              <a:uLnTx/>
              <a:uFillTx/>
              <a:latin typeface="+mn-lt"/>
              <a:ea typeface="+mn-ea"/>
              <a:cs typeface="+mn-cs"/>
            </a:rPr>
            <a:t>千円増が主な要因である。</a:t>
          </a:r>
          <a:r>
            <a:rPr kumimoji="1" lang="ja-JP" altLang="ja-JP" sz="1100" b="0" i="0" baseline="0">
              <a:solidFill>
                <a:schemeClr val="dk1"/>
              </a:solidFill>
              <a:effectLst/>
              <a:latin typeface="+mn-lt"/>
              <a:ea typeface="+mn-ea"/>
              <a:cs typeface="+mn-cs"/>
            </a:rPr>
            <a:t>これまで新規の地方債発行は元利償還額を超えない範囲で行うという考え方のもと抑制に努めてきたが、今後は大型事業の償還が始まり、学校施設</a:t>
          </a:r>
          <a:r>
            <a:rPr kumimoji="1" lang="ja-JP" altLang="en-US" sz="1100" b="0" i="0" baseline="0">
              <a:solidFill>
                <a:schemeClr val="dk1"/>
              </a:solidFill>
              <a:effectLst/>
              <a:latin typeface="+mn-lt"/>
              <a:ea typeface="+mn-ea"/>
              <a:cs typeface="+mn-cs"/>
            </a:rPr>
            <a:t>をはじめとする公共施設</a:t>
          </a:r>
          <a:r>
            <a:rPr kumimoji="1" lang="ja-JP" altLang="ja-JP" sz="1100" b="0" i="0" baseline="0">
              <a:solidFill>
                <a:schemeClr val="dk1"/>
              </a:solidFill>
              <a:effectLst/>
              <a:latin typeface="+mn-lt"/>
              <a:ea typeface="+mn-ea"/>
              <a:cs typeface="+mn-cs"/>
            </a:rPr>
            <a:t>の改修</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控えていることから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元利償還金及び起債残高は増加する見込みであ</a:t>
          </a:r>
          <a:r>
            <a:rPr kumimoji="1" lang="ja-JP" altLang="en-US" sz="1100" b="0" i="0" baseline="0">
              <a:solidFill>
                <a:schemeClr val="dk1"/>
              </a:solidFill>
              <a:effectLst/>
              <a:latin typeface="+mn-lt"/>
              <a:ea typeface="+mn-ea"/>
              <a:cs typeface="+mn-cs"/>
            </a:rPr>
            <a:t>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前年度と比較すると、地方債の現在高、組合等負担等見込額等が増加したことにより分子は</a:t>
          </a:r>
          <a:r>
            <a:rPr kumimoji="1" lang="en-US" altLang="ja-JP" sz="1100" b="0" i="0" baseline="0">
              <a:solidFill>
                <a:schemeClr val="dk1"/>
              </a:solidFill>
              <a:effectLst/>
              <a:latin typeface="+mn-lt"/>
              <a:ea typeface="+mn-ea"/>
              <a:cs typeface="+mn-cs"/>
            </a:rPr>
            <a:t>217,737</a:t>
          </a:r>
          <a:r>
            <a:rPr kumimoji="1" lang="ja-JP" altLang="ja-JP" sz="1100" b="0" i="0" baseline="0">
              <a:solidFill>
                <a:schemeClr val="dk1"/>
              </a:solidFill>
              <a:effectLst/>
              <a:latin typeface="+mn-lt"/>
              <a:ea typeface="+mn-ea"/>
              <a:cs typeface="+mn-cs"/>
            </a:rPr>
            <a:t>千円増加した。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標準財政規模の増加により分母は</a:t>
          </a:r>
          <a:r>
            <a:rPr lang="en-US" altLang="ja-JP" sz="1100" b="0" i="0" baseline="0">
              <a:solidFill>
                <a:schemeClr val="dk1"/>
              </a:solidFill>
              <a:effectLst/>
              <a:latin typeface="+mn-lt"/>
              <a:ea typeface="+mn-ea"/>
              <a:cs typeface="+mn-cs"/>
            </a:rPr>
            <a:t>61,766</a:t>
          </a:r>
          <a:r>
            <a:rPr lang="ja-JP" altLang="ja-JP" sz="1100" b="0" i="0" baseline="0">
              <a:solidFill>
                <a:schemeClr val="dk1"/>
              </a:solidFill>
              <a:effectLst/>
              <a:latin typeface="+mn-lt"/>
              <a:ea typeface="+mn-ea"/>
              <a:cs typeface="+mn-cs"/>
            </a:rPr>
            <a:t>千円増加したが、充当可能財源等の減少により、将来負担比率は</a:t>
          </a:r>
          <a:r>
            <a:rPr lang="en-US" altLang="ja-JP" sz="1100" b="0" i="0" baseline="0">
              <a:solidFill>
                <a:schemeClr val="dk1"/>
              </a:solidFill>
              <a:effectLst/>
              <a:latin typeface="+mn-lt"/>
              <a:ea typeface="+mn-ea"/>
              <a:cs typeface="+mn-cs"/>
            </a:rPr>
            <a:t>13.8</a:t>
          </a:r>
          <a:r>
            <a:rPr lang="ja-JP" altLang="ja-JP" sz="1100" b="0" i="0" baseline="0">
              <a:solidFill>
                <a:schemeClr val="dk1"/>
              </a:solidFill>
              <a:effectLst/>
              <a:latin typeface="+mn-lt"/>
              <a:ea typeface="+mn-ea"/>
              <a:cs typeface="+mn-cs"/>
            </a:rPr>
            <a:t>ポイント増加した。</a:t>
          </a:r>
          <a:r>
            <a:rPr lang="ja-JP" altLang="en-US" sz="1100" b="0" i="0" baseline="0">
              <a:solidFill>
                <a:schemeClr val="dk1"/>
              </a:solidFill>
              <a:effectLst/>
              <a:latin typeface="+mn-lt"/>
              <a:ea typeface="+mn-ea"/>
              <a:cs typeface="+mn-cs"/>
            </a:rPr>
            <a:t>今後も地方債の現在高及び組合等負担見込額の増加傾向は続くことが予想されるため、充当可能基金を確保するなど財政の健全化に努める。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等公共施設整備</a:t>
          </a:r>
          <a:r>
            <a:rPr kumimoji="1" lang="ja-JP" altLang="ja-JP" sz="1100">
              <a:solidFill>
                <a:schemeClr val="dk1"/>
              </a:solidFill>
              <a:effectLst/>
              <a:latin typeface="+mn-lt"/>
              <a:ea typeface="+mn-ea"/>
              <a:cs typeface="+mn-cs"/>
            </a:rPr>
            <a:t>のために町有施設整備基金を</a:t>
          </a:r>
          <a:r>
            <a:rPr kumimoji="1" lang="en-US" altLang="ja-JP" sz="1100">
              <a:solidFill>
                <a:schemeClr val="dk1"/>
              </a:solidFill>
              <a:effectLst/>
              <a:latin typeface="+mn-lt"/>
              <a:ea typeface="+mn-ea"/>
              <a:cs typeface="+mn-cs"/>
            </a:rPr>
            <a:t>700,000</a:t>
          </a:r>
          <a:r>
            <a:rPr kumimoji="1" lang="ja-JP" altLang="ja-JP" sz="1100">
              <a:solidFill>
                <a:schemeClr val="dk1"/>
              </a:solidFill>
              <a:effectLst/>
              <a:latin typeface="+mn-lt"/>
              <a:ea typeface="+mn-ea"/>
              <a:cs typeface="+mn-cs"/>
            </a:rPr>
            <a:t>千円ほど取崩したことにより基金残高は前年度と比較して</a:t>
          </a:r>
          <a:r>
            <a:rPr kumimoji="1" lang="en-US" altLang="ja-JP" sz="1100">
              <a:solidFill>
                <a:schemeClr val="dk1"/>
              </a:solidFill>
              <a:effectLst/>
              <a:latin typeface="+mn-lt"/>
              <a:ea typeface="+mn-ea"/>
              <a:cs typeface="+mn-cs"/>
            </a:rPr>
            <a:t>485,000</a:t>
          </a:r>
          <a:r>
            <a:rPr kumimoji="1" lang="ja-JP" altLang="ja-JP" sz="1100">
              <a:solidFill>
                <a:schemeClr val="dk1"/>
              </a:solidFill>
              <a:effectLst/>
              <a:latin typeface="+mn-lt"/>
              <a:ea typeface="+mn-ea"/>
              <a:cs typeface="+mn-cs"/>
            </a:rPr>
            <a:t>千円ほど減少した。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年度にかけて行う役場新庁舎建設事業</a:t>
          </a:r>
          <a:r>
            <a:rPr kumimoji="1" lang="ja-JP" altLang="en-US" sz="1100">
              <a:solidFill>
                <a:schemeClr val="dk1"/>
              </a:solidFill>
              <a:effectLst/>
              <a:latin typeface="+mn-lt"/>
              <a:ea typeface="+mn-ea"/>
              <a:cs typeface="+mn-cs"/>
            </a:rPr>
            <a:t>財源として活用した結果、町有施設整備基金の令和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473,976</a:t>
          </a:r>
          <a:r>
            <a:rPr kumimoji="1" lang="ja-JP" altLang="en-US" sz="1100">
              <a:solidFill>
                <a:schemeClr val="dk1"/>
              </a:solidFill>
              <a:effectLst/>
              <a:latin typeface="+mn-lt"/>
              <a:ea typeface="+mn-ea"/>
              <a:cs typeface="+mn-cs"/>
            </a:rPr>
            <a:t>千円まで減少した。</a:t>
          </a:r>
          <a:r>
            <a:rPr kumimoji="1" lang="ja-JP" altLang="ja-JP" sz="1100">
              <a:solidFill>
                <a:schemeClr val="dk1"/>
              </a:solidFill>
              <a:effectLst/>
              <a:latin typeface="+mn-lt"/>
              <a:ea typeface="+mn-ea"/>
              <a:cs typeface="+mn-cs"/>
            </a:rPr>
            <a:t>今後も公共施設の維持補修や更新整備が見込まれるため、計画的に積立てを行っていく。</a:t>
          </a:r>
          <a:endParaRPr lang="ja-JP" altLang="ja-JP" sz="1400">
            <a:effectLst/>
          </a:endParaRPr>
        </a:p>
        <a:p>
          <a:r>
            <a:rPr kumimoji="1" lang="ja-JP" altLang="ja-JP" sz="1100">
              <a:solidFill>
                <a:schemeClr val="dk1"/>
              </a:solidFill>
              <a:effectLst/>
              <a:latin typeface="+mn-lt"/>
              <a:ea typeface="+mn-ea"/>
              <a:cs typeface="+mn-cs"/>
            </a:rPr>
            <a:t>また、近年増加し本町の貴重な財源となっているふるさと納税寄附金については、歳出予算規模が大きくなるなかで政策的経費と経常経費へのバランスを考慮しながら過度に依存しないよう活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ふるさと納税寄附金基金については、当該年度分の寄附金を基金に積み立て、次年度以降に寄附者の指定する使途に応じた事業分野に充当していく。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町有施設整備基金については、新庁舎建設に活用。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ふるさと創生基金については、町の特性を生かしたまちづくりのため必要な事業の経費に充当する。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地域福祉基金については、運用益を高齢者等の福祉増進のため必要な事業の経費に充当する。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年熊本地震復興基金については、熊本地震からの復旧・復興、防災事業に活用する。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町有施設整備基金は純積立及び運用益で</a:t>
          </a:r>
          <a:r>
            <a:rPr kumimoji="1" lang="en-US" altLang="ja-JP" sz="1100">
              <a:solidFill>
                <a:schemeClr val="dk1"/>
              </a:solidFill>
              <a:effectLst/>
              <a:latin typeface="+mn-lt"/>
              <a:ea typeface="+mn-ea"/>
              <a:cs typeface="+mn-cs"/>
            </a:rPr>
            <a:t>201,314</a:t>
          </a:r>
          <a:r>
            <a:rPr kumimoji="1" lang="ja-JP" altLang="ja-JP" sz="1100">
              <a:solidFill>
                <a:schemeClr val="dk1"/>
              </a:solidFill>
              <a:effectLst/>
              <a:latin typeface="+mn-lt"/>
              <a:ea typeface="+mn-ea"/>
              <a:cs typeface="+mn-cs"/>
            </a:rPr>
            <a:t>千円を積立て、役場新庁舎建設事業等に充てるため</a:t>
          </a:r>
          <a:r>
            <a:rPr kumimoji="1" lang="en-US" altLang="ja-JP" sz="1100">
              <a:solidFill>
                <a:schemeClr val="dk1"/>
              </a:solidFill>
              <a:effectLst/>
              <a:latin typeface="+mn-lt"/>
              <a:ea typeface="+mn-ea"/>
              <a:cs typeface="+mn-cs"/>
            </a:rPr>
            <a:t>429,685</a:t>
          </a:r>
          <a:r>
            <a:rPr kumimoji="1" lang="ja-JP" altLang="ja-JP" sz="1100">
              <a:solidFill>
                <a:schemeClr val="dk1"/>
              </a:solidFill>
              <a:effectLst/>
              <a:latin typeface="+mn-lt"/>
              <a:ea typeface="+mn-ea"/>
              <a:cs typeface="+mn-cs"/>
            </a:rPr>
            <a:t>千円の取崩しを行った。</a:t>
          </a:r>
          <a:endParaRPr lang="ja-JP" altLang="ja-JP" sz="1400">
            <a:effectLst/>
          </a:endParaRPr>
        </a:p>
        <a:p>
          <a:r>
            <a:rPr kumimoji="1" lang="ja-JP" altLang="ja-JP" sz="1100">
              <a:solidFill>
                <a:schemeClr val="dk1"/>
              </a:solidFill>
              <a:effectLst/>
              <a:latin typeface="+mn-lt"/>
              <a:ea typeface="+mn-ea"/>
              <a:cs typeface="+mn-cs"/>
            </a:rPr>
            <a:t>ふるさと納税寄附金基金は、経費充当後の残額及び運用益で</a:t>
          </a:r>
          <a:r>
            <a:rPr kumimoji="1" lang="en-US" altLang="ja-JP" sz="1100">
              <a:solidFill>
                <a:schemeClr val="dk1"/>
              </a:solidFill>
              <a:effectLst/>
              <a:latin typeface="+mn-lt"/>
              <a:ea typeface="+mn-ea"/>
              <a:cs typeface="+mn-cs"/>
            </a:rPr>
            <a:t>574,384</a:t>
          </a:r>
          <a:r>
            <a:rPr kumimoji="1" lang="ja-JP" altLang="ja-JP" sz="1100">
              <a:solidFill>
                <a:schemeClr val="dk1"/>
              </a:solidFill>
              <a:effectLst/>
              <a:latin typeface="+mn-lt"/>
              <a:ea typeface="+mn-ea"/>
              <a:cs typeface="+mn-cs"/>
            </a:rPr>
            <a:t>千円を積立て、寄附者の希望する事業の財源として活用するため</a:t>
          </a:r>
          <a:r>
            <a:rPr kumimoji="1" lang="en-US" altLang="ja-JP" sz="1100">
              <a:solidFill>
                <a:schemeClr val="dk1"/>
              </a:solidFill>
              <a:effectLst/>
              <a:latin typeface="+mn-lt"/>
              <a:ea typeface="+mn-ea"/>
              <a:cs typeface="+mn-cs"/>
            </a:rPr>
            <a:t>438,335</a:t>
          </a:r>
          <a:r>
            <a:rPr kumimoji="1" lang="ja-JP" altLang="ja-JP" sz="1100">
              <a:solidFill>
                <a:schemeClr val="dk1"/>
              </a:solidFill>
              <a:effectLst/>
              <a:latin typeface="+mn-lt"/>
              <a:ea typeface="+mn-ea"/>
              <a:cs typeface="+mn-cs"/>
            </a:rPr>
            <a:t>千円の取崩しを行った。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新庁舎建設に向けて町有施設整備基金に積立てを行ってきたが、令和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末現在で</a:t>
          </a:r>
          <a:r>
            <a:rPr kumimoji="1" lang="en-US" altLang="ja-JP" sz="1100">
              <a:solidFill>
                <a:schemeClr val="dk1"/>
              </a:solidFill>
              <a:effectLst/>
              <a:latin typeface="+mn-lt"/>
              <a:ea typeface="+mn-ea"/>
              <a:cs typeface="+mn-cs"/>
            </a:rPr>
            <a:t>473,976</a:t>
          </a:r>
          <a:r>
            <a:rPr kumimoji="1" lang="ja-JP" altLang="en-US" sz="1100">
              <a:solidFill>
                <a:schemeClr val="dk1"/>
              </a:solidFill>
              <a:effectLst/>
              <a:latin typeface="+mn-lt"/>
              <a:ea typeface="+mn-ea"/>
              <a:cs typeface="+mn-cs"/>
            </a:rPr>
            <a:t>千円まで減少した。</a:t>
          </a:r>
          <a:r>
            <a:rPr kumimoji="1" lang="ja-JP" altLang="ja-JP" sz="1100">
              <a:solidFill>
                <a:schemeClr val="dk1"/>
              </a:solidFill>
              <a:effectLst/>
              <a:latin typeface="+mn-lt"/>
              <a:ea typeface="+mn-ea"/>
              <a:cs typeface="+mn-cs"/>
            </a:rPr>
            <a:t>今後控えている公共施設の維持補修及び更新整備に対応するため、計画的に積立てを行っていく。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決算剰余金処分で</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千円、利子運用益で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千円積立てを行い、年度末の現金不足に対応するため</a:t>
          </a:r>
          <a:r>
            <a:rPr kumimoji="1" lang="en-US" altLang="ja-JP" sz="1100">
              <a:solidFill>
                <a:schemeClr val="dk1"/>
              </a:solidFill>
              <a:effectLst/>
              <a:latin typeface="+mn-lt"/>
              <a:ea typeface="+mn-ea"/>
              <a:cs typeface="+mn-cs"/>
            </a:rPr>
            <a:t>220,000</a:t>
          </a:r>
          <a:r>
            <a:rPr kumimoji="1" lang="ja-JP" altLang="ja-JP" sz="1100">
              <a:solidFill>
                <a:schemeClr val="dk1"/>
              </a:solidFill>
              <a:effectLst/>
              <a:latin typeface="+mn-lt"/>
              <a:ea typeface="+mn-ea"/>
              <a:cs typeface="+mn-cs"/>
            </a:rPr>
            <a:t>千円の取崩しを行った。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％を目途に財政調整期基金の確保を行ってきたが、今後、頻発する災害や物価高騰等の経済事情の変動に対応できるよう</a:t>
          </a:r>
          <a:r>
            <a:rPr kumimoji="1" lang="ja-JP" altLang="en-US" sz="1100">
              <a:solidFill>
                <a:schemeClr val="dk1"/>
              </a:solidFill>
              <a:effectLst/>
              <a:latin typeface="+mn-lt"/>
              <a:ea typeface="+mn-ea"/>
              <a:cs typeface="+mn-cs"/>
            </a:rPr>
            <a:t>積み増しを図る。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運用益</a:t>
          </a:r>
          <a:r>
            <a:rPr kumimoji="1" lang="en-US" altLang="ja-JP" sz="1100">
              <a:solidFill>
                <a:schemeClr val="dk1"/>
              </a:solidFill>
              <a:effectLst/>
              <a:latin typeface="+mn-lt"/>
              <a:ea typeface="+mn-ea"/>
              <a:cs typeface="+mn-cs"/>
            </a:rPr>
            <a:t>1,401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普通交付税追加交付による後年度の基準財政需要額算入公債費の減応分</a:t>
          </a:r>
          <a:r>
            <a:rPr kumimoji="1" lang="en-US" altLang="ja-JP" sz="1100" b="0" i="0" baseline="0">
              <a:solidFill>
                <a:schemeClr val="dk1"/>
              </a:solidFill>
              <a:effectLst/>
              <a:latin typeface="+mn-lt"/>
              <a:ea typeface="+mn-ea"/>
              <a:cs typeface="+mn-cs"/>
            </a:rPr>
            <a:t>9,253</a:t>
          </a:r>
          <a:r>
            <a:rPr kumimoji="1" lang="ja-JP" altLang="en-US" sz="1100" b="0" i="0" baseline="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の積立てを行い、熊本地震災害廃棄物処理に係る地方債償還に充当するため</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千円の取崩しを行った。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当面は、</a:t>
          </a:r>
          <a:r>
            <a:rPr kumimoji="1" lang="ja-JP" altLang="ja-JP" sz="1100" b="0" i="0" baseline="0">
              <a:solidFill>
                <a:schemeClr val="dk1"/>
              </a:solidFill>
              <a:effectLst/>
              <a:latin typeface="+mn-lt"/>
              <a:ea typeface="+mn-ea"/>
              <a:cs typeface="+mn-cs"/>
            </a:rPr>
            <a:t>熊本地震災害廃棄物処理に係る地方債償還に対し取崩す見込み</a:t>
          </a:r>
          <a:r>
            <a:rPr kumimoji="1" lang="ja-JP" altLang="en-US" sz="1100" b="0" i="0" baseline="0">
              <a:solidFill>
                <a:schemeClr val="dk1"/>
              </a:solidFill>
              <a:effectLst/>
              <a:latin typeface="+mn-lt"/>
              <a:ea typeface="+mn-ea"/>
              <a:cs typeface="+mn-cs"/>
            </a:rPr>
            <a:t>である。また、普通交付税追加交付による後年度の基準財政需要額算入公債費の減応分について、適切に積立て・取崩しを行う。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
5,096
24.33
6,505,073
6,074,333
354,083
2,264,728
2,841,115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今年度の財政力指数は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前年度同様</a:t>
          </a:r>
          <a:r>
            <a:rPr kumimoji="1" lang="en-US" altLang="ja-JP" sz="1100" b="0" i="0" u="none" strike="noStrike" kern="0" cap="none" spc="0" normalizeH="0" baseline="0" noProof="0">
              <a:ln>
                <a:noFill/>
              </a:ln>
              <a:solidFill>
                <a:prstClr val="black"/>
              </a:solidFill>
              <a:effectLst/>
              <a:uLnTx/>
              <a:uFillTx/>
              <a:latin typeface="+mn-lt"/>
              <a:ea typeface="+mn-ea"/>
              <a:cs typeface="+mn-cs"/>
            </a:rPr>
            <a:t>0.30</a:t>
          </a:r>
          <a:r>
            <a:rPr kumimoji="1" lang="ja-JP" altLang="en-US" sz="1100" b="0" i="0" u="none" strike="noStrike" kern="0" cap="none" spc="0" normalizeH="0" baseline="0" noProof="0">
              <a:ln>
                <a:noFill/>
              </a:ln>
              <a:solidFill>
                <a:prstClr val="black"/>
              </a:solidFill>
              <a:effectLst/>
              <a:uLnTx/>
              <a:uFillTx/>
              <a:latin typeface="+mn-lt"/>
              <a:ea typeface="+mn-ea"/>
              <a:cs typeface="+mn-cs"/>
            </a:rPr>
            <a:t>で、</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類似団体平均と同水準で推移している。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新たな宅地分譲地開発を予定しており、住民税及び固定資産税等の自主財源確保に取り組んでいく。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7758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0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167718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前年度と比べて経常収支比率が上昇した要因として、人件費、扶助費が増加したことがあげられる。</a:t>
          </a:r>
          <a:r>
            <a:rPr kumimoji="1" lang="ja-JP" altLang="en-US" sz="1100" b="0" i="0" baseline="0">
              <a:solidFill>
                <a:schemeClr val="dk1"/>
              </a:solidFill>
              <a:effectLst/>
              <a:latin typeface="+mn-lt"/>
              <a:ea typeface="+mn-ea"/>
              <a:cs typeface="+mn-cs"/>
            </a:rPr>
            <a:t>人件費は、人事院勧告及び会計年度任用職員勤勉手当支給開始が主な増加要因である。扶助費は、児童手当の制度改正による支給額増加、保育所運営費や障害者に係る給付費などの増加が主な要因である。人件費については、業務内容の見直しを通じて増加傾向にある会計年度任用職員数の適正化を図る。扶助費については、資格審査等の適正化による抑制を図る。これら</a:t>
          </a:r>
          <a:r>
            <a:rPr kumimoji="1" lang="ja-JP" altLang="ja-JP" sz="1100" b="0" i="0" baseline="0">
              <a:solidFill>
                <a:schemeClr val="dk1"/>
              </a:solidFill>
              <a:effectLst/>
              <a:latin typeface="+mn-lt"/>
              <a:ea typeface="+mn-ea"/>
              <a:cs typeface="+mn-cs"/>
            </a:rPr>
            <a:t>義務的経費の</a:t>
          </a:r>
          <a:r>
            <a:rPr kumimoji="1" lang="ja-JP" altLang="en-US" sz="1100" b="0" i="0" baseline="0">
              <a:solidFill>
                <a:schemeClr val="dk1"/>
              </a:solidFill>
              <a:effectLst/>
              <a:latin typeface="+mn-lt"/>
              <a:ea typeface="+mn-ea"/>
              <a:cs typeface="+mn-cs"/>
            </a:rPr>
            <a:t>見直し</a:t>
          </a:r>
          <a:r>
            <a:rPr kumimoji="1" lang="ja-JP" altLang="ja-JP" sz="1100" b="0" i="0" baseline="0">
              <a:solidFill>
                <a:schemeClr val="dk1"/>
              </a:solidFill>
              <a:effectLst/>
              <a:latin typeface="+mn-lt"/>
              <a:ea typeface="+mn-ea"/>
              <a:cs typeface="+mn-cs"/>
            </a:rPr>
            <a:t>と税収の確保に努め、健全な財政運営を行っていく。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22352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695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83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5588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56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9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115079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類似団体平均に比べ高くなっているのは、主に新庁舎建設に伴う臨時的物件費、</a:t>
          </a:r>
          <a:r>
            <a:rPr kumimoji="1" lang="ja-JP" altLang="ja-JP" sz="1100" b="0" i="0" baseline="0">
              <a:solidFill>
                <a:schemeClr val="dk1"/>
              </a:solidFill>
              <a:effectLst/>
              <a:latin typeface="+mn-lt"/>
              <a:ea typeface="+mn-ea"/>
              <a:cs typeface="+mn-cs"/>
            </a:rPr>
            <a:t>職員の増員や昇給によ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人件費が増加した</a:t>
          </a:r>
          <a:r>
            <a:rPr kumimoji="1" lang="ja-JP" altLang="en-US" sz="1100" b="0" i="0" baseline="0">
              <a:solidFill>
                <a:schemeClr val="dk1"/>
              </a:solidFill>
              <a:effectLst/>
              <a:latin typeface="+mn-lt"/>
              <a:ea typeface="+mn-ea"/>
              <a:cs typeface="+mn-cs"/>
            </a:rPr>
            <a:t>ことによる。臨時的物件費の増加については新庁舎建設による特殊事情であるが、今後も物価高騰に伴う物件費の増加、老朽化施設の維持補修費の増加が見込まれる。今後は、施設運営を直営で行っているもので民間でも実施可能な部分については、指定管理者制度の導入などにより人件費をはじめとするコストの低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154629</xdr:rowOff>
    </xdr:from>
    <xdr:to>
      <xdr:col>23</xdr:col>
      <xdr:colOff>133350</xdr:colOff>
      <xdr:row>83</xdr:row>
      <xdr:rowOff>35661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13529"/>
          <a:ext cx="838200" cy="5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138892</xdr:rowOff>
    </xdr:from>
    <xdr:to>
      <xdr:col>19</xdr:col>
      <xdr:colOff>133350</xdr:colOff>
      <xdr:row>82</xdr:row>
      <xdr:rowOff>154629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97792"/>
          <a:ext cx="8890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114178</xdr:rowOff>
    </xdr:from>
    <xdr:to>
      <xdr:col>15</xdr:col>
      <xdr:colOff>82550</xdr:colOff>
      <xdr:row>82</xdr:row>
      <xdr:rowOff>138892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73078"/>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78381</xdr:rowOff>
    </xdr:from>
    <xdr:to>
      <xdr:col>11</xdr:col>
      <xdr:colOff>31750</xdr:colOff>
      <xdr:row>82</xdr:row>
      <xdr:rowOff>114178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37281"/>
          <a:ext cx="889000" cy="3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156311</xdr:rowOff>
    </xdr:from>
    <xdr:to>
      <xdr:col>23</xdr:col>
      <xdr:colOff>184150</xdr:colOff>
      <xdr:row>83</xdr:row>
      <xdr:rowOff>86461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1388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6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103829</xdr:rowOff>
    </xdr:from>
    <xdr:to>
      <xdr:col>19</xdr:col>
      <xdr:colOff>184150</xdr:colOff>
      <xdr:row>83</xdr:row>
      <xdr:rowOff>33979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6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44156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3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88092</xdr:rowOff>
    </xdr:from>
    <xdr:to>
      <xdr:col>15</xdr:col>
      <xdr:colOff>133350</xdr:colOff>
      <xdr:row>83</xdr:row>
      <xdr:rowOff>18242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28419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63378</xdr:rowOff>
    </xdr:from>
    <xdr:to>
      <xdr:col>11</xdr:col>
      <xdr:colOff>82550</xdr:colOff>
      <xdr:row>82</xdr:row>
      <xdr:rowOff>164978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3705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9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27581</xdr:rowOff>
    </xdr:from>
    <xdr:to>
      <xdr:col>7</xdr:col>
      <xdr:colOff>31750</xdr:colOff>
      <xdr:row>82</xdr:row>
      <xdr:rowOff>129181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139358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5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類似団体平均と同等である。今後も全国町村平均と大幅な乖離が生じないよ</a:t>
          </a:r>
          <a:r>
            <a:rPr kumimoji="1" lang="ja-JP" altLang="en-US" sz="1100" b="0" i="0" baseline="0">
              <a:solidFill>
                <a:schemeClr val="dk1"/>
              </a:solidFill>
              <a:effectLst/>
              <a:latin typeface="+mn-lt"/>
              <a:ea typeface="+mn-ea"/>
              <a:cs typeface="+mn-cs"/>
            </a:rPr>
            <a:t>う注視していく。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類似団体平均より低い水準を維持している。今後も定員適正化計画に基づき、適正な水準の管理に努める。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81026</xdr:rowOff>
    </xdr:from>
    <xdr:to>
      <xdr:col>81</xdr:col>
      <xdr:colOff>44450</xdr:colOff>
      <xdr:row>59</xdr:row>
      <xdr:rowOff>86334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96576"/>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53036</xdr:rowOff>
    </xdr:from>
    <xdr:to>
      <xdr:col>77</xdr:col>
      <xdr:colOff>44450</xdr:colOff>
      <xdr:row>59</xdr:row>
      <xdr:rowOff>86334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68586"/>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47727</xdr:rowOff>
    </xdr:from>
    <xdr:to>
      <xdr:col>72</xdr:col>
      <xdr:colOff>203200</xdr:colOff>
      <xdr:row>59</xdr:row>
      <xdr:rowOff>53036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63277"/>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42900</xdr:rowOff>
    </xdr:from>
    <xdr:to>
      <xdr:col>68</xdr:col>
      <xdr:colOff>152400</xdr:colOff>
      <xdr:row>59</xdr:row>
      <xdr:rowOff>47727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58450"/>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30226</xdr:rowOff>
    </xdr:from>
    <xdr:to>
      <xdr:col>81</xdr:col>
      <xdr:colOff>95250</xdr:colOff>
      <xdr:row>59</xdr:row>
      <xdr:rowOff>131826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122953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35534</xdr:rowOff>
    </xdr:from>
    <xdr:to>
      <xdr:col>77</xdr:col>
      <xdr:colOff>95250</xdr:colOff>
      <xdr:row>59</xdr:row>
      <xdr:rowOff>137134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147311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1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2236</xdr:rowOff>
    </xdr:from>
    <xdr:to>
      <xdr:col>73</xdr:col>
      <xdr:colOff>44450</xdr:colOff>
      <xdr:row>59</xdr:row>
      <xdr:rowOff>103836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114013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8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168377</xdr:rowOff>
    </xdr:from>
    <xdr:to>
      <xdr:col>68</xdr:col>
      <xdr:colOff>203200</xdr:colOff>
      <xdr:row>59</xdr:row>
      <xdr:rowOff>98527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108704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163550</xdr:rowOff>
    </xdr:from>
    <xdr:to>
      <xdr:col>64</xdr:col>
      <xdr:colOff>152400</xdr:colOff>
      <xdr:row>59</xdr:row>
      <xdr:rowOff>93700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実質公債費比率は、昨年度より</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ポイント増加したが類似団体平均より下回っている。今後、大型事業の償還が始まり、新規事業に対する地方債発行も予定しているため、公債費は増加の見込みである。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交付税算入率の有利な地方債の発行による財源確保に努め、負担の抑制を図る。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6879</xdr:rowOff>
    </xdr:from>
    <xdr:to>
      <xdr:col>81</xdr:col>
      <xdr:colOff>44450</xdr:colOff>
      <xdr:row>39</xdr:row>
      <xdr:rowOff>37042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9342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138113</xdr:rowOff>
    </xdr:from>
    <xdr:to>
      <xdr:col>77</xdr:col>
      <xdr:colOff>44450</xdr:colOff>
      <xdr:row>39</xdr:row>
      <xdr:rowOff>6879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532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37571</xdr:rowOff>
    </xdr:from>
    <xdr:to>
      <xdr:col>72</xdr:col>
      <xdr:colOff>203200</xdr:colOff>
      <xdr:row>38</xdr:row>
      <xdr:rowOff>138113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5267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7408</xdr:rowOff>
    </xdr:from>
    <xdr:to>
      <xdr:col>68</xdr:col>
      <xdr:colOff>152400</xdr:colOff>
      <xdr:row>38</xdr:row>
      <xdr:rowOff>37571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225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2769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127529</xdr:rowOff>
    </xdr:from>
    <xdr:to>
      <xdr:col>77</xdr:col>
      <xdr:colOff>95250</xdr:colOff>
      <xdr:row>39</xdr:row>
      <xdr:rowOff>57679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67856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87313</xdr:rowOff>
    </xdr:from>
    <xdr:to>
      <xdr:col>73</xdr:col>
      <xdr:colOff>44450</xdr:colOff>
      <xdr:row>39</xdr:row>
      <xdr:rowOff>17463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27640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158221</xdr:rowOff>
    </xdr:from>
    <xdr:to>
      <xdr:col>68</xdr:col>
      <xdr:colOff>203200</xdr:colOff>
      <xdr:row>38</xdr:row>
      <xdr:rowOff>88371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98548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7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128058</xdr:rowOff>
    </xdr:from>
    <xdr:to>
      <xdr:col>64</xdr:col>
      <xdr:colOff>152400</xdr:colOff>
      <xdr:row>38</xdr:row>
      <xdr:rowOff>58209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68385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当分は発生しないものと考える。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
5,096
24.33
6,505,073
6,074,333
354,083
2,264,728
2,841,115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前年度に比べて</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類似団体平均より高い水準で推移しており、今後も職員及び会計年度任用職員の増員による人件費の増加が見込まれる。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30620"/>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136797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3062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117203</xdr:rowOff>
    </xdr:from>
    <xdr:to>
      <xdr:col>15</xdr:col>
      <xdr:colOff>98425</xdr:colOff>
      <xdr:row>36</xdr:row>
      <xdr:rowOff>136797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89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91077</xdr:rowOff>
    </xdr:from>
    <xdr:to>
      <xdr:col>11</xdr:col>
      <xdr:colOff>9525</xdr:colOff>
      <xdr:row>36</xdr:row>
      <xdr:rowOff>117203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632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85997</xdr:rowOff>
    </xdr:from>
    <xdr:to>
      <xdr:col>15</xdr:col>
      <xdr:colOff>149225</xdr:colOff>
      <xdr:row>37</xdr:row>
      <xdr:rowOff>16147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66403</xdr:rowOff>
    </xdr:from>
    <xdr:to>
      <xdr:col>11</xdr:col>
      <xdr:colOff>60325</xdr:colOff>
      <xdr:row>36</xdr:row>
      <xdr:rowOff>168003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152780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40277</xdr:rowOff>
    </xdr:from>
    <xdr:to>
      <xdr:col>6</xdr:col>
      <xdr:colOff>171450</xdr:colOff>
      <xdr:row>36</xdr:row>
      <xdr:rowOff>141877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126654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新庁舎建設に伴う臨時的物件費の割合が増加したため、経常的物件費は</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減少した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baseline="0">
              <a:solidFill>
                <a:schemeClr val="dk1"/>
              </a:solidFill>
              <a:effectLst/>
              <a:latin typeface="+mn-lt"/>
              <a:ea typeface="+mn-ea"/>
              <a:cs typeface="+mn-cs"/>
            </a:rPr>
            <a:t>今後は、物価高騰の影響による</a:t>
          </a:r>
          <a:r>
            <a:rPr kumimoji="1" lang="ja-JP" altLang="ja-JP" sz="1100" b="0" i="0" baseline="0">
              <a:solidFill>
                <a:schemeClr val="dk1"/>
              </a:solidFill>
              <a:effectLst/>
              <a:latin typeface="+mn-lt"/>
              <a:ea typeface="+mn-ea"/>
              <a:cs typeface="+mn-cs"/>
            </a:rPr>
            <a:t>経常的物件費</a:t>
          </a:r>
          <a:r>
            <a:rPr kumimoji="1" lang="ja-JP" altLang="en-US" sz="1100" b="0" i="0" baseline="0">
              <a:solidFill>
                <a:schemeClr val="dk1"/>
              </a:solidFill>
              <a:effectLst/>
              <a:latin typeface="+mn-lt"/>
              <a:ea typeface="+mn-ea"/>
              <a:cs typeface="+mn-cs"/>
            </a:rPr>
            <a:t>の高止まりが予想される。</a:t>
          </a:r>
          <a:r>
            <a:rPr kumimoji="1" lang="en-US" altLang="ja-JP" sz="1100" b="0" i="0" baseline="0">
              <a:solidFill>
                <a:schemeClr val="dk1"/>
              </a:solidFill>
              <a:effectLst/>
              <a:latin typeface="+mn-lt"/>
              <a:ea typeface="+mn-ea"/>
              <a:cs typeface="+mn-cs"/>
            </a:rPr>
            <a:t>DX</a:t>
          </a:r>
          <a:r>
            <a:rPr kumimoji="1" lang="ja-JP" altLang="en-US" sz="1100" b="0" i="0" baseline="0">
              <a:solidFill>
                <a:schemeClr val="dk1"/>
              </a:solidFill>
              <a:effectLst/>
              <a:latin typeface="+mn-lt"/>
              <a:ea typeface="+mn-ea"/>
              <a:cs typeface="+mn-cs"/>
            </a:rPr>
            <a:t>推進による事務作業の効率化等で委託料の抑制を図るほか、人件費との兼ね合いも含めた事業そのものの見直しに着手する。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946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17</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130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36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117475</xdr:rowOff>
    </xdr:from>
    <xdr:to>
      <xdr:col>69</xdr:col>
      <xdr:colOff>92075</xdr:colOff>
      <xdr:row>15</xdr:row>
      <xdr:rowOff>165100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689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66675</xdr:rowOff>
    </xdr:from>
    <xdr:to>
      <xdr:col>65</xdr:col>
      <xdr:colOff>53975</xdr:colOff>
      <xdr:row>15</xdr:row>
      <xdr:rowOff>168275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7002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保育所運営費の増加や、高校生まで子ども医療費助成対象としていること等、子育て世代への扶助費は増加傾向にある。類似団体平均より依然として高い水準で推移しているため必要なサービスと経費のバランス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165100</xdr:rowOff>
    </xdr:from>
    <xdr:to>
      <xdr:col>24</xdr:col>
      <xdr:colOff>25400</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280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28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前年度と比べると</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類似団体平均値と比べると</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ポイント上回っている。この内訳のほとんどが、医療等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会計（国民健康保険、介護保険、後期高齢者医療）と簡易水道への繰出金である。医療等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会計については給付の適正化と抑制を図</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簡易水道</a:t>
          </a:r>
          <a:r>
            <a:rPr kumimoji="1" lang="ja-JP" altLang="en-US" sz="1100" b="0" i="0" baseline="0">
              <a:solidFill>
                <a:schemeClr val="dk1"/>
              </a:solidFill>
              <a:effectLst/>
              <a:latin typeface="+mn-lt"/>
              <a:ea typeface="+mn-ea"/>
              <a:cs typeface="+mn-cs"/>
            </a:rPr>
            <a:t>事業が</a:t>
          </a:r>
          <a:r>
            <a:rPr kumimoji="1" lang="ja-JP" altLang="ja-JP" sz="1100" b="0" i="0" baseline="0">
              <a:solidFill>
                <a:schemeClr val="dk1"/>
              </a:solidFill>
              <a:effectLst/>
              <a:latin typeface="+mn-lt"/>
              <a:ea typeface="+mn-ea"/>
              <a:cs typeface="+mn-cs"/>
            </a:rPr>
            <a:t>法適化</a:t>
          </a:r>
          <a:r>
            <a:rPr kumimoji="1" lang="ja-JP" altLang="en-US" sz="1100" b="0" i="0" baseline="0">
              <a:solidFill>
                <a:schemeClr val="dk1"/>
              </a:solidFill>
              <a:effectLst/>
              <a:latin typeface="+mn-lt"/>
              <a:ea typeface="+mn-ea"/>
              <a:cs typeface="+mn-cs"/>
            </a:rPr>
            <a:t>に移行したことにより運転資金としての基準外繰出しが増加傾向にあるため、</a:t>
          </a:r>
          <a:r>
            <a:rPr kumimoji="1" lang="ja-JP" altLang="ja-JP" sz="1100" b="0" i="0" baseline="0">
              <a:solidFill>
                <a:schemeClr val="dk1"/>
              </a:solidFill>
              <a:effectLst/>
              <a:latin typeface="+mn-lt"/>
              <a:ea typeface="+mn-ea"/>
              <a:cs typeface="+mn-cs"/>
            </a:rPr>
            <a:t>独立採算</a:t>
          </a:r>
          <a:r>
            <a:rPr kumimoji="1" lang="ja-JP" altLang="en-US" sz="1100" b="0" i="0" baseline="0">
              <a:solidFill>
                <a:schemeClr val="dk1"/>
              </a:solidFill>
              <a:effectLst/>
              <a:latin typeface="+mn-lt"/>
              <a:ea typeface="+mn-ea"/>
              <a:cs typeface="+mn-cs"/>
            </a:rPr>
            <a:t>制</a:t>
          </a:r>
          <a:r>
            <a:rPr kumimoji="1" lang="ja-JP" altLang="ja-JP" sz="1100" b="0" i="0" baseline="0">
              <a:solidFill>
                <a:schemeClr val="dk1"/>
              </a:solidFill>
              <a:effectLst/>
              <a:latin typeface="+mn-lt"/>
              <a:ea typeface="+mn-ea"/>
              <a:cs typeface="+mn-cs"/>
            </a:rPr>
            <a:t>が取れるように適正化を図り、一般会計の負担を減らすように努める。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10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10025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81280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59</xdr:row>
      <xdr:rowOff>1270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依然として類似団体平均値を上回る高い数値で推移している。相当な量の事業を直営ではなく、一部事務組合により実施しており、その負担金が最大の要因であるが、社会福祉協議会補助ほか、福祉関係で子育て支援の充実を図るための様々な単独補助を行っている点も影響している。単独補助事業については、評価、検証を行いながら支出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64135</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077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29845</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34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29845</xdr:rowOff>
    </xdr:from>
    <xdr:to>
      <xdr:col>73</xdr:col>
      <xdr:colOff>180975</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34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161290</xdr:rowOff>
    </xdr:from>
    <xdr:to>
      <xdr:col>69</xdr:col>
      <xdr:colOff>92075</xdr:colOff>
      <xdr:row>37</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33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xdr:rowOff>
    </xdr:from>
    <xdr:to>
      <xdr:col>82</xdr:col>
      <xdr:colOff>158750</xdr:colOff>
      <xdr:row>37</xdr:row>
      <xdr:rowOff>114935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156862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150495</xdr:rowOff>
    </xdr:from>
    <xdr:to>
      <xdr:col>74</xdr:col>
      <xdr:colOff>31750</xdr:colOff>
      <xdr:row>37</xdr:row>
      <xdr:rowOff>80645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65422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110490</xdr:rowOff>
    </xdr:from>
    <xdr:to>
      <xdr:col>65</xdr:col>
      <xdr:colOff>53975</xdr:colOff>
      <xdr:row>37</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類似団体平均と比べ低い水準で推移しているが、今後、大型事業の償還が始まり、新規事業に対する地方債発行も予定しているため、公債費の増加が見込まれる。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82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82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01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01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163830</xdr:rowOff>
    </xdr:from>
    <xdr:to>
      <xdr:col>11</xdr:col>
      <xdr:colOff>60325</xdr:colOff>
      <xdr:row>75</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104157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。類似団体平均を大きく上回る高い数値で推移している。人件費、</a:t>
          </a:r>
          <a:r>
            <a:rPr kumimoji="1" lang="ja-JP" altLang="en-US" sz="1100" b="0" i="0" baseline="0">
              <a:solidFill>
                <a:schemeClr val="dk1"/>
              </a:solidFill>
              <a:effectLst/>
              <a:latin typeface="+mn-lt"/>
              <a:ea typeface="+mn-ea"/>
              <a:cs typeface="+mn-cs"/>
            </a:rPr>
            <a:t>扶助</a:t>
          </a:r>
          <a:r>
            <a:rPr kumimoji="1" lang="ja-JP" altLang="ja-JP" sz="1100" b="0" i="0" baseline="0">
              <a:solidFill>
                <a:schemeClr val="dk1"/>
              </a:solidFill>
              <a:effectLst/>
              <a:latin typeface="+mn-lt"/>
              <a:ea typeface="+mn-ea"/>
              <a:cs typeface="+mn-cs"/>
            </a:rPr>
            <a:t>費が大きいことが主な要因となっている。人件費については、財政の硬直化を招かないよう会計年度職員を含め定員管理の適正化を図りながら、経常経費の削減に努める。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39370</xdr:rowOff>
    </xdr:from>
    <xdr:to>
      <xdr:col>82</xdr:col>
      <xdr:colOff>107950</xdr:colOff>
      <xdr:row>80</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7553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80</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58773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45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146050</xdr:rowOff>
    </xdr:from>
    <xdr:to>
      <xdr:col>69</xdr:col>
      <xdr:colOff>92075</xdr:colOff>
      <xdr:row>79</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519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76216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160020</xdr:rowOff>
    </xdr:from>
    <xdr:to>
      <xdr:col>78</xdr:col>
      <xdr:colOff>120650</xdr:colOff>
      <xdr:row>80</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74947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9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46961</xdr:rowOff>
    </xdr:from>
    <xdr:to>
      <xdr:col>29</xdr:col>
      <xdr:colOff>127000</xdr:colOff>
      <xdr:row>18</xdr:row>
      <xdr:rowOff>105716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80686"/>
          <a:ext cx="647700" cy="5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105716</xdr:rowOff>
    </xdr:from>
    <xdr:to>
      <xdr:col>26</xdr:col>
      <xdr:colOff>50800</xdr:colOff>
      <xdr:row>18</xdr:row>
      <xdr:rowOff>134332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9441"/>
          <a:ext cx="698500" cy="28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134332</xdr:rowOff>
    </xdr:from>
    <xdr:to>
      <xdr:col>22</xdr:col>
      <xdr:colOff>114300</xdr:colOff>
      <xdr:row>18</xdr:row>
      <xdr:rowOff>157018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68057"/>
          <a:ext cx="698500" cy="2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157018</xdr:rowOff>
    </xdr:from>
    <xdr:to>
      <xdr:col>18</xdr:col>
      <xdr:colOff>177800</xdr:colOff>
      <xdr:row>19</xdr:row>
      <xdr:rowOff>36199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90743"/>
          <a:ext cx="698500" cy="5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167611</xdr:rowOff>
    </xdr:from>
    <xdr:to>
      <xdr:col>29</xdr:col>
      <xdr:colOff>177800</xdr:colOff>
      <xdr:row>18</xdr:row>
      <xdr:rowOff>97761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139688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54916</xdr:rowOff>
    </xdr:from>
    <xdr:to>
      <xdr:col>26</xdr:col>
      <xdr:colOff>101600</xdr:colOff>
      <xdr:row>18</xdr:row>
      <xdr:rowOff>156516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141293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83532</xdr:rowOff>
    </xdr:from>
    <xdr:to>
      <xdr:col>22</xdr:col>
      <xdr:colOff>165100</xdr:colOff>
      <xdr:row>19</xdr:row>
      <xdr:rowOff>13682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169909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106218</xdr:rowOff>
    </xdr:from>
    <xdr:to>
      <xdr:col>19</xdr:col>
      <xdr:colOff>38100</xdr:colOff>
      <xdr:row>19</xdr:row>
      <xdr:rowOff>36368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21145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156849</xdr:rowOff>
    </xdr:from>
    <xdr:to>
      <xdr:col>15</xdr:col>
      <xdr:colOff>101600</xdr:colOff>
      <xdr:row>19</xdr:row>
      <xdr:rowOff>86999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71776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2280</xdr:rowOff>
    </xdr:from>
    <xdr:to>
      <xdr:col>29</xdr:col>
      <xdr:colOff>127000</xdr:colOff>
      <xdr:row>38</xdr:row>
      <xdr:rowOff>60763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69880"/>
          <a:ext cx="647700" cy="58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290430</xdr:rowOff>
    </xdr:from>
    <xdr:to>
      <xdr:col>26</xdr:col>
      <xdr:colOff>50800</xdr:colOff>
      <xdr:row>38</xdr:row>
      <xdr:rowOff>60763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15130"/>
          <a:ext cx="698500" cy="11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290430</xdr:rowOff>
    </xdr:from>
    <xdr:to>
      <xdr:col>22</xdr:col>
      <xdr:colOff>114300</xdr:colOff>
      <xdr:row>38</xdr:row>
      <xdr:rowOff>93549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15130"/>
          <a:ext cx="698500" cy="14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93549</xdr:rowOff>
    </xdr:from>
    <xdr:to>
      <xdr:col>18</xdr:col>
      <xdr:colOff>177800</xdr:colOff>
      <xdr:row>39</xdr:row>
      <xdr:rowOff>5214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61149"/>
          <a:ext cx="698500" cy="83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294380</xdr:rowOff>
    </xdr:from>
    <xdr:to>
      <xdr:col>29</xdr:col>
      <xdr:colOff>177800</xdr:colOff>
      <xdr:row>38</xdr:row>
      <xdr:rowOff>53080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1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266457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9963</xdr:rowOff>
    </xdr:from>
    <xdr:to>
      <xdr:col>26</xdr:col>
      <xdr:colOff>101600</xdr:colOff>
      <xdr:row>38</xdr:row>
      <xdr:rowOff>111563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7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96340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6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239630</xdr:rowOff>
    </xdr:from>
    <xdr:to>
      <xdr:col>22</xdr:col>
      <xdr:colOff>165100</xdr:colOff>
      <xdr:row>37</xdr:row>
      <xdr:rowOff>341230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64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326007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5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42749</xdr:rowOff>
    </xdr:from>
    <xdr:to>
      <xdr:col>19</xdr:col>
      <xdr:colOff>38100</xdr:colOff>
      <xdr:row>38</xdr:row>
      <xdr:rowOff>144349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1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129126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9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125864</xdr:rowOff>
    </xdr:from>
    <xdr:to>
      <xdr:col>15</xdr:col>
      <xdr:colOff>101600</xdr:colOff>
      <xdr:row>39</xdr:row>
      <xdr:rowOff>56014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9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40791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7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
5,096
24.33
6,505,073
6,074,333
354,083
2,264,728
2,841,115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152305</xdr:rowOff>
    </xdr:from>
    <xdr:to>
      <xdr:col>24</xdr:col>
      <xdr:colOff>63500</xdr:colOff>
      <xdr:row>38</xdr:row>
      <xdr:rowOff>43816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95955"/>
          <a:ext cx="838200" cy="6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43816</xdr:rowOff>
    </xdr:from>
    <xdr:to>
      <xdr:col>19</xdr:col>
      <xdr:colOff>177800</xdr:colOff>
      <xdr:row>38</xdr:row>
      <xdr:rowOff>53819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58916"/>
          <a:ext cx="889000" cy="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53819</xdr:rowOff>
    </xdr:from>
    <xdr:to>
      <xdr:col>15</xdr:col>
      <xdr:colOff>50800</xdr:colOff>
      <xdr:row>38</xdr:row>
      <xdr:rowOff>58255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68919"/>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58255</xdr:rowOff>
    </xdr:from>
    <xdr:to>
      <xdr:col>10</xdr:col>
      <xdr:colOff>114300</xdr:colOff>
      <xdr:row>38</xdr:row>
      <xdr:rowOff>100047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3355"/>
          <a:ext cx="8890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101505</xdr:rowOff>
    </xdr:from>
    <xdr:to>
      <xdr:col>24</xdr:col>
      <xdr:colOff>114300</xdr:colOff>
      <xdr:row>38</xdr:row>
      <xdr:rowOff>31655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79932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164466</xdr:rowOff>
    </xdr:from>
    <xdr:to>
      <xdr:col>20</xdr:col>
      <xdr:colOff>38100</xdr:colOff>
      <xdr:row>38</xdr:row>
      <xdr:rowOff>94616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85743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0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3019</xdr:rowOff>
    </xdr:from>
    <xdr:to>
      <xdr:col>15</xdr:col>
      <xdr:colOff>101600</xdr:colOff>
      <xdr:row>38</xdr:row>
      <xdr:rowOff>104619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95746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7455</xdr:rowOff>
    </xdr:from>
    <xdr:to>
      <xdr:col>10</xdr:col>
      <xdr:colOff>165100</xdr:colOff>
      <xdr:row>38</xdr:row>
      <xdr:rowOff>109055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100182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49247</xdr:rowOff>
    </xdr:from>
    <xdr:to>
      <xdr:col>6</xdr:col>
      <xdr:colOff>38100</xdr:colOff>
      <xdr:row>38</xdr:row>
      <xdr:rowOff>150847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141974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5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117545</xdr:rowOff>
    </xdr:from>
    <xdr:to>
      <xdr:col>24</xdr:col>
      <xdr:colOff>63500</xdr:colOff>
      <xdr:row>56</xdr:row>
      <xdr:rowOff>154063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18745"/>
          <a:ext cx="838200" cy="3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116474</xdr:rowOff>
    </xdr:from>
    <xdr:to>
      <xdr:col>19</xdr:col>
      <xdr:colOff>177800</xdr:colOff>
      <xdr:row>56</xdr:row>
      <xdr:rowOff>154063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17674"/>
          <a:ext cx="8890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116474</xdr:rowOff>
    </xdr:from>
    <xdr:to>
      <xdr:col>15</xdr:col>
      <xdr:colOff>50800</xdr:colOff>
      <xdr:row>56</xdr:row>
      <xdr:rowOff>167704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7674"/>
          <a:ext cx="889000" cy="5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167704</xdr:rowOff>
    </xdr:from>
    <xdr:to>
      <xdr:col>10</xdr:col>
      <xdr:colOff>114300</xdr:colOff>
      <xdr:row>57</xdr:row>
      <xdr:rowOff>11101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68904"/>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66745</xdr:rowOff>
    </xdr:from>
    <xdr:to>
      <xdr:col>24</xdr:col>
      <xdr:colOff>114300</xdr:colOff>
      <xdr:row>56</xdr:row>
      <xdr:rowOff>168345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89622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1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103263</xdr:rowOff>
    </xdr:from>
    <xdr:to>
      <xdr:col>20</xdr:col>
      <xdr:colOff>38100</xdr:colOff>
      <xdr:row>57</xdr:row>
      <xdr:rowOff>33413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49940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65674</xdr:rowOff>
    </xdr:from>
    <xdr:to>
      <xdr:col>15</xdr:col>
      <xdr:colOff>101600</xdr:colOff>
      <xdr:row>56</xdr:row>
      <xdr:rowOff>167274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4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116904</xdr:rowOff>
    </xdr:from>
    <xdr:to>
      <xdr:col>10</xdr:col>
      <xdr:colOff>165100</xdr:colOff>
      <xdr:row>57</xdr:row>
      <xdr:rowOff>47054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63581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9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131751</xdr:rowOff>
    </xdr:from>
    <xdr:to>
      <xdr:col>6</xdr:col>
      <xdr:colOff>38100</xdr:colOff>
      <xdr:row>57</xdr:row>
      <xdr:rowOff>61901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78428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0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106211</xdr:rowOff>
    </xdr:from>
    <xdr:to>
      <xdr:col>24</xdr:col>
      <xdr:colOff>63500</xdr:colOff>
      <xdr:row>78</xdr:row>
      <xdr:rowOff>147391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9311"/>
          <a:ext cx="838200" cy="4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147391</xdr:rowOff>
    </xdr:from>
    <xdr:to>
      <xdr:col>19</xdr:col>
      <xdr:colOff>177800</xdr:colOff>
      <xdr:row>79</xdr:row>
      <xdr:rowOff>75871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0491"/>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17954</xdr:rowOff>
    </xdr:from>
    <xdr:to>
      <xdr:col>15</xdr:col>
      <xdr:colOff>50800</xdr:colOff>
      <xdr:row>79</xdr:row>
      <xdr:rowOff>75871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2504"/>
          <a:ext cx="889000" cy="5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17954</xdr:rowOff>
    </xdr:from>
    <xdr:to>
      <xdr:col>10</xdr:col>
      <xdr:colOff>114300</xdr:colOff>
      <xdr:row>79</xdr:row>
      <xdr:rowOff>76346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2504"/>
          <a:ext cx="889000" cy="5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55411</xdr:rowOff>
    </xdr:from>
    <xdr:to>
      <xdr:col>24</xdr:col>
      <xdr:colOff>114300</xdr:colOff>
      <xdr:row>78</xdr:row>
      <xdr:rowOff>157011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33838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96591</xdr:rowOff>
    </xdr:from>
    <xdr:to>
      <xdr:col>20</xdr:col>
      <xdr:colOff>38100</xdr:colOff>
      <xdr:row>79</xdr:row>
      <xdr:rowOff>26741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17868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25071</xdr:rowOff>
    </xdr:from>
    <xdr:to>
      <xdr:col>15</xdr:col>
      <xdr:colOff>101600</xdr:colOff>
      <xdr:row>79</xdr:row>
      <xdr:rowOff>126671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117798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138604</xdr:rowOff>
    </xdr:from>
    <xdr:to>
      <xdr:col>10</xdr:col>
      <xdr:colOff>165100</xdr:colOff>
      <xdr:row>79</xdr:row>
      <xdr:rowOff>68754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59881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25546</xdr:rowOff>
    </xdr:from>
    <xdr:to>
      <xdr:col>6</xdr:col>
      <xdr:colOff>38100</xdr:colOff>
      <xdr:row>79</xdr:row>
      <xdr:rowOff>127146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118273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6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34553</xdr:rowOff>
    </xdr:from>
    <xdr:to>
      <xdr:col>24</xdr:col>
      <xdr:colOff>63500</xdr:colOff>
      <xdr:row>94</xdr:row>
      <xdr:rowOff>96284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50853"/>
          <a:ext cx="838200" cy="6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96284</xdr:rowOff>
    </xdr:from>
    <xdr:to>
      <xdr:col>19</xdr:col>
      <xdr:colOff>177800</xdr:colOff>
      <xdr:row>95</xdr:row>
      <xdr:rowOff>76944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12584"/>
          <a:ext cx="889000" cy="1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118540</xdr:rowOff>
    </xdr:from>
    <xdr:to>
      <xdr:col>15</xdr:col>
      <xdr:colOff>50800</xdr:colOff>
      <xdr:row>95</xdr:row>
      <xdr:rowOff>76944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34840"/>
          <a:ext cx="889000" cy="1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118540</xdr:rowOff>
    </xdr:from>
    <xdr:to>
      <xdr:col>10</xdr:col>
      <xdr:colOff>114300</xdr:colOff>
      <xdr:row>96</xdr:row>
      <xdr:rowOff>37405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34840"/>
          <a:ext cx="889000" cy="2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155203</xdr:rowOff>
    </xdr:from>
    <xdr:to>
      <xdr:col>24</xdr:col>
      <xdr:colOff>114300</xdr:colOff>
      <xdr:row>94</xdr:row>
      <xdr:rowOff>85353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6630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5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45484</xdr:rowOff>
    </xdr:from>
    <xdr:to>
      <xdr:col>20</xdr:col>
      <xdr:colOff>38100</xdr:colOff>
      <xdr:row>94</xdr:row>
      <xdr:rowOff>147084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163611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26144</xdr:rowOff>
    </xdr:from>
    <xdr:to>
      <xdr:col>15</xdr:col>
      <xdr:colOff>101600</xdr:colOff>
      <xdr:row>95</xdr:row>
      <xdr:rowOff>127744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144271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8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67740</xdr:rowOff>
    </xdr:from>
    <xdr:to>
      <xdr:col>10</xdr:col>
      <xdr:colOff>165100</xdr:colOff>
      <xdr:row>94</xdr:row>
      <xdr:rowOff>169340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5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158055</xdr:rowOff>
    </xdr:from>
    <xdr:to>
      <xdr:col>6</xdr:col>
      <xdr:colOff>38100</xdr:colOff>
      <xdr:row>96</xdr:row>
      <xdr:rowOff>88205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104732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131969</xdr:rowOff>
    </xdr:from>
    <xdr:to>
      <xdr:col>55</xdr:col>
      <xdr:colOff>0</xdr:colOff>
      <xdr:row>37</xdr:row>
      <xdr:rowOff>158828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5619"/>
          <a:ext cx="838200" cy="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158828</xdr:rowOff>
    </xdr:from>
    <xdr:to>
      <xdr:col>50</xdr:col>
      <xdr:colOff>114300</xdr:colOff>
      <xdr:row>38</xdr:row>
      <xdr:rowOff>5059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02478"/>
          <a:ext cx="889000" cy="1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156392</xdr:rowOff>
    </xdr:from>
    <xdr:to>
      <xdr:col>45</xdr:col>
      <xdr:colOff>177800</xdr:colOff>
      <xdr:row>38</xdr:row>
      <xdr:rowOff>5059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0004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578</xdr:rowOff>
    </xdr:from>
    <xdr:to>
      <xdr:col>41</xdr:col>
      <xdr:colOff>50800</xdr:colOff>
      <xdr:row>37</xdr:row>
      <xdr:rowOff>156392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44228"/>
          <a:ext cx="8890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81169</xdr:rowOff>
    </xdr:from>
    <xdr:to>
      <xdr:col>55</xdr:col>
      <xdr:colOff>50800</xdr:colOff>
      <xdr:row>38</xdr:row>
      <xdr:rowOff>11319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167546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108028</xdr:rowOff>
    </xdr:from>
    <xdr:to>
      <xdr:col>50</xdr:col>
      <xdr:colOff>165100</xdr:colOff>
      <xdr:row>38</xdr:row>
      <xdr:rowOff>38178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29305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125708</xdr:rowOff>
    </xdr:from>
    <xdr:to>
      <xdr:col>46</xdr:col>
      <xdr:colOff>38100</xdr:colOff>
      <xdr:row>38</xdr:row>
      <xdr:rowOff>55859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693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46986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6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105592</xdr:rowOff>
    </xdr:from>
    <xdr:to>
      <xdr:col>41</xdr:col>
      <xdr:colOff>101600</xdr:colOff>
      <xdr:row>38</xdr:row>
      <xdr:rowOff>35742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26868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121228</xdr:rowOff>
    </xdr:from>
    <xdr:to>
      <xdr:col>36</xdr:col>
      <xdr:colOff>165100</xdr:colOff>
      <xdr:row>37</xdr:row>
      <xdr:rowOff>51378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42505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154166</xdr:rowOff>
    </xdr:from>
    <xdr:to>
      <xdr:col>55</xdr:col>
      <xdr:colOff>0</xdr:colOff>
      <xdr:row>57</xdr:row>
      <xdr:rowOff>5291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55366"/>
          <a:ext cx="838200" cy="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5291</xdr:rowOff>
    </xdr:from>
    <xdr:to>
      <xdr:col>50</xdr:col>
      <xdr:colOff>114300</xdr:colOff>
      <xdr:row>58</xdr:row>
      <xdr:rowOff>87372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7941"/>
          <a:ext cx="889000" cy="2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22232</xdr:rowOff>
    </xdr:from>
    <xdr:to>
      <xdr:col>45</xdr:col>
      <xdr:colOff>177800</xdr:colOff>
      <xdr:row>58</xdr:row>
      <xdr:rowOff>87372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94882"/>
          <a:ext cx="889000" cy="23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22232</xdr:rowOff>
    </xdr:from>
    <xdr:to>
      <xdr:col>41</xdr:col>
      <xdr:colOff>50800</xdr:colOff>
      <xdr:row>57</xdr:row>
      <xdr:rowOff>154160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94882"/>
          <a:ext cx="889000" cy="1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103366</xdr:rowOff>
    </xdr:from>
    <xdr:to>
      <xdr:col>55</xdr:col>
      <xdr:colOff>50800</xdr:colOff>
      <xdr:row>57</xdr:row>
      <xdr:rowOff>33516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126243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5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125941</xdr:rowOff>
    </xdr:from>
    <xdr:to>
      <xdr:col>50</xdr:col>
      <xdr:colOff>165100</xdr:colOff>
      <xdr:row>57</xdr:row>
      <xdr:rowOff>56091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72618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0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36572</xdr:rowOff>
    </xdr:from>
    <xdr:to>
      <xdr:col>46</xdr:col>
      <xdr:colOff>38100</xdr:colOff>
      <xdr:row>58</xdr:row>
      <xdr:rowOff>138172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8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129299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7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142882</xdr:rowOff>
    </xdr:from>
    <xdr:to>
      <xdr:col>41</xdr:col>
      <xdr:colOff>101600</xdr:colOff>
      <xdr:row>57</xdr:row>
      <xdr:rowOff>73032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89559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1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103360</xdr:rowOff>
    </xdr:from>
    <xdr:to>
      <xdr:col>36</xdr:col>
      <xdr:colOff>165100</xdr:colOff>
      <xdr:row>58</xdr:row>
      <xdr:rowOff>33510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24637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6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136079</xdr:rowOff>
    </xdr:from>
    <xdr:to>
      <xdr:col>55</xdr:col>
      <xdr:colOff>0</xdr:colOff>
      <xdr:row>78</xdr:row>
      <xdr:rowOff>138530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09179"/>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130218</xdr:rowOff>
    </xdr:from>
    <xdr:to>
      <xdr:col>50</xdr:col>
      <xdr:colOff>114300</xdr:colOff>
      <xdr:row>78</xdr:row>
      <xdr:rowOff>136079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03318"/>
          <a:ext cx="8890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122560</xdr:rowOff>
    </xdr:from>
    <xdr:to>
      <xdr:col>45</xdr:col>
      <xdr:colOff>177800</xdr:colOff>
      <xdr:row>78</xdr:row>
      <xdr:rowOff>130218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9566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79285</xdr:rowOff>
    </xdr:from>
    <xdr:to>
      <xdr:col>41</xdr:col>
      <xdr:colOff>50800</xdr:colOff>
      <xdr:row>78</xdr:row>
      <xdr:rowOff>122560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52385"/>
          <a:ext cx="8890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87730</xdr:rowOff>
    </xdr:from>
    <xdr:to>
      <xdr:col>55</xdr:col>
      <xdr:colOff>50800</xdr:colOff>
      <xdr:row>79</xdr:row>
      <xdr:rowOff>17880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2657</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85279</xdr:rowOff>
    </xdr:from>
    <xdr:to>
      <xdr:col>50</xdr:col>
      <xdr:colOff>165100</xdr:colOff>
      <xdr:row>79</xdr:row>
      <xdr:rowOff>15429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6556</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55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79418</xdr:rowOff>
    </xdr:from>
    <xdr:to>
      <xdr:col>46</xdr:col>
      <xdr:colOff>38100</xdr:colOff>
      <xdr:row>79</xdr:row>
      <xdr:rowOff>9568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4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71760</xdr:rowOff>
    </xdr:from>
    <xdr:to>
      <xdr:col>41</xdr:col>
      <xdr:colOff>101600</xdr:colOff>
      <xdr:row>79</xdr:row>
      <xdr:rowOff>1910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164487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28485</xdr:rowOff>
    </xdr:from>
    <xdr:to>
      <xdr:col>36</xdr:col>
      <xdr:colOff>165100</xdr:colOff>
      <xdr:row>78</xdr:row>
      <xdr:rowOff>130085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121212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47462</xdr:rowOff>
    </xdr:from>
    <xdr:to>
      <xdr:col>55</xdr:col>
      <xdr:colOff>0</xdr:colOff>
      <xdr:row>96</xdr:row>
      <xdr:rowOff>111868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06662"/>
          <a:ext cx="838200" cy="6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111868</xdr:rowOff>
    </xdr:from>
    <xdr:to>
      <xdr:col>50</xdr:col>
      <xdr:colOff>114300</xdr:colOff>
      <xdr:row>98</xdr:row>
      <xdr:rowOff>39072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71068"/>
          <a:ext cx="889000" cy="2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78747</xdr:rowOff>
    </xdr:from>
    <xdr:to>
      <xdr:col>45</xdr:col>
      <xdr:colOff>177800</xdr:colOff>
      <xdr:row>98</xdr:row>
      <xdr:rowOff>39072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09397"/>
          <a:ext cx="889000" cy="1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78747</xdr:rowOff>
    </xdr:from>
    <xdr:to>
      <xdr:col>41</xdr:col>
      <xdr:colOff>50800</xdr:colOff>
      <xdr:row>98</xdr:row>
      <xdr:rowOff>82700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09397"/>
          <a:ext cx="889000" cy="17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168112</xdr:rowOff>
    </xdr:from>
    <xdr:to>
      <xdr:col>55</xdr:col>
      <xdr:colOff>50800</xdr:colOff>
      <xdr:row>96</xdr:row>
      <xdr:rowOff>98262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5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19539</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0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61068</xdr:rowOff>
    </xdr:from>
    <xdr:to>
      <xdr:col>50</xdr:col>
      <xdr:colOff>165100</xdr:colOff>
      <xdr:row>96</xdr:row>
      <xdr:rowOff>162668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7745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29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159722</xdr:rowOff>
    </xdr:from>
    <xdr:to>
      <xdr:col>46</xdr:col>
      <xdr:colOff>38100</xdr:colOff>
      <xdr:row>98</xdr:row>
      <xdr:rowOff>89872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80999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27947</xdr:rowOff>
    </xdr:from>
    <xdr:to>
      <xdr:col>41</xdr:col>
      <xdr:colOff>101600</xdr:colOff>
      <xdr:row>97</xdr:row>
      <xdr:rowOff>129547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146074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3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31900</xdr:rowOff>
    </xdr:from>
    <xdr:to>
      <xdr:col>36</xdr:col>
      <xdr:colOff>165100</xdr:colOff>
      <xdr:row>98</xdr:row>
      <xdr:rowOff>133500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124627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22232</xdr:rowOff>
    </xdr:from>
    <xdr:to>
      <xdr:col>85</xdr:col>
      <xdr:colOff>127000</xdr:colOff>
      <xdr:row>39</xdr:row>
      <xdr:rowOff>86578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0878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22232</xdr:rowOff>
    </xdr:from>
    <xdr:to>
      <xdr:col>81</xdr:col>
      <xdr:colOff>50800</xdr:colOff>
      <xdr:row>39</xdr:row>
      <xdr:rowOff>86437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08782"/>
          <a:ext cx="889000" cy="6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86437</xdr:rowOff>
    </xdr:from>
    <xdr:to>
      <xdr:col>76</xdr:col>
      <xdr:colOff>114300</xdr:colOff>
      <xdr:row>39</xdr:row>
      <xdr:rowOff>90594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72987"/>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35393</xdr:rowOff>
    </xdr:from>
    <xdr:to>
      <xdr:col>71</xdr:col>
      <xdr:colOff>177800</xdr:colOff>
      <xdr:row>39</xdr:row>
      <xdr:rowOff>90594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1943"/>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35778</xdr:rowOff>
    </xdr:from>
    <xdr:to>
      <xdr:col>85</xdr:col>
      <xdr:colOff>177800</xdr:colOff>
      <xdr:row>39</xdr:row>
      <xdr:rowOff>137378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122155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142882</xdr:rowOff>
    </xdr:from>
    <xdr:to>
      <xdr:col>81</xdr:col>
      <xdr:colOff>101600</xdr:colOff>
      <xdr:row>39</xdr:row>
      <xdr:rowOff>73032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64159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35637</xdr:rowOff>
    </xdr:from>
    <xdr:to>
      <xdr:col>76</xdr:col>
      <xdr:colOff>165100</xdr:colOff>
      <xdr:row>39</xdr:row>
      <xdr:rowOff>137237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128364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8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39794</xdr:rowOff>
    </xdr:from>
    <xdr:to>
      <xdr:col>72</xdr:col>
      <xdr:colOff>38100</xdr:colOff>
      <xdr:row>39</xdr:row>
      <xdr:rowOff>141394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132521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9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156043</xdr:rowOff>
    </xdr:from>
    <xdr:to>
      <xdr:col>67</xdr:col>
      <xdr:colOff>101600</xdr:colOff>
      <xdr:row>39</xdr:row>
      <xdr:rowOff>86193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77320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105542</xdr:rowOff>
    </xdr:from>
    <xdr:to>
      <xdr:col>85</xdr:col>
      <xdr:colOff>127000</xdr:colOff>
      <xdr:row>77</xdr:row>
      <xdr:rowOff>112706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07192"/>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103884</xdr:rowOff>
    </xdr:from>
    <xdr:to>
      <xdr:col>81</xdr:col>
      <xdr:colOff>50800</xdr:colOff>
      <xdr:row>77</xdr:row>
      <xdr:rowOff>112706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05534"/>
          <a:ext cx="889000" cy="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103884</xdr:rowOff>
    </xdr:from>
    <xdr:to>
      <xdr:col>76</xdr:col>
      <xdr:colOff>114300</xdr:colOff>
      <xdr:row>77</xdr:row>
      <xdr:rowOff>109410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05534"/>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109410</xdr:rowOff>
    </xdr:from>
    <xdr:to>
      <xdr:col>71</xdr:col>
      <xdr:colOff>177800</xdr:colOff>
      <xdr:row>77</xdr:row>
      <xdr:rowOff>122504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11060"/>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54742</xdr:rowOff>
    </xdr:from>
    <xdr:to>
      <xdr:col>85</xdr:col>
      <xdr:colOff>177800</xdr:colOff>
      <xdr:row>77</xdr:row>
      <xdr:rowOff>156342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5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33169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61906</xdr:rowOff>
    </xdr:from>
    <xdr:to>
      <xdr:col>81</xdr:col>
      <xdr:colOff>101600</xdr:colOff>
      <xdr:row>77</xdr:row>
      <xdr:rowOff>163506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154633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53084</xdr:rowOff>
    </xdr:from>
    <xdr:to>
      <xdr:col>76</xdr:col>
      <xdr:colOff>165100</xdr:colOff>
      <xdr:row>77</xdr:row>
      <xdr:rowOff>154684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145811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4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58610</xdr:rowOff>
    </xdr:from>
    <xdr:to>
      <xdr:col>72</xdr:col>
      <xdr:colOff>38100</xdr:colOff>
      <xdr:row>77</xdr:row>
      <xdr:rowOff>160210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151337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5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71704</xdr:rowOff>
    </xdr:from>
    <xdr:to>
      <xdr:col>67</xdr:col>
      <xdr:colOff>101600</xdr:colOff>
      <xdr:row>78</xdr:row>
      <xdr:rowOff>1854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164431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6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144264</xdr:rowOff>
    </xdr:from>
    <xdr:to>
      <xdr:col>85</xdr:col>
      <xdr:colOff>127000</xdr:colOff>
      <xdr:row>96</xdr:row>
      <xdr:rowOff>142325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432014"/>
          <a:ext cx="838200" cy="1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4868</xdr:rowOff>
    </xdr:from>
    <xdr:to>
      <xdr:col>81</xdr:col>
      <xdr:colOff>50800</xdr:colOff>
      <xdr:row>96</xdr:row>
      <xdr:rowOff>142325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64068"/>
          <a:ext cx="889000" cy="1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127553</xdr:rowOff>
    </xdr:from>
    <xdr:to>
      <xdr:col>76</xdr:col>
      <xdr:colOff>114300</xdr:colOff>
      <xdr:row>96</xdr:row>
      <xdr:rowOff>4868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415303"/>
          <a:ext cx="889000" cy="4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108229</xdr:rowOff>
    </xdr:from>
    <xdr:to>
      <xdr:col>71</xdr:col>
      <xdr:colOff>177800</xdr:colOff>
      <xdr:row>95</xdr:row>
      <xdr:rowOff>127553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395979"/>
          <a:ext cx="889000" cy="1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93464</xdr:rowOff>
    </xdr:from>
    <xdr:to>
      <xdr:col>85</xdr:col>
      <xdr:colOff>177800</xdr:colOff>
      <xdr:row>96</xdr:row>
      <xdr:rowOff>23614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116341</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3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91525</xdr:rowOff>
    </xdr:from>
    <xdr:to>
      <xdr:col>81</xdr:col>
      <xdr:colOff>101600</xdr:colOff>
      <xdr:row>97</xdr:row>
      <xdr:rowOff>21675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38202</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2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125518</xdr:rowOff>
    </xdr:from>
    <xdr:to>
      <xdr:col>76</xdr:col>
      <xdr:colOff>165100</xdr:colOff>
      <xdr:row>96</xdr:row>
      <xdr:rowOff>55668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1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72195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18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76753</xdr:rowOff>
    </xdr:from>
    <xdr:to>
      <xdr:col>72</xdr:col>
      <xdr:colOff>38100</xdr:colOff>
      <xdr:row>96</xdr:row>
      <xdr:rowOff>6903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23430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13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57429</xdr:rowOff>
    </xdr:from>
    <xdr:to>
      <xdr:col>67</xdr:col>
      <xdr:colOff>101600</xdr:colOff>
      <xdr:row>95</xdr:row>
      <xdr:rowOff>159029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3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4106</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12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83660</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27760"/>
          <a:ext cx="889000" cy="18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32860</xdr:rowOff>
    </xdr:from>
    <xdr:to>
      <xdr:col>98</xdr:col>
      <xdr:colOff>38100</xdr:colOff>
      <xdr:row>58</xdr:row>
      <xdr:rowOff>134460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150987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7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70574</xdr:rowOff>
    </xdr:from>
    <xdr:to>
      <xdr:col>116</xdr:col>
      <xdr:colOff>63500</xdr:colOff>
      <xdr:row>74</xdr:row>
      <xdr:rowOff>84760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57874"/>
          <a:ext cx="8382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15519</xdr:rowOff>
    </xdr:from>
    <xdr:to>
      <xdr:col>111</xdr:col>
      <xdr:colOff>177800</xdr:colOff>
      <xdr:row>74</xdr:row>
      <xdr:rowOff>84760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702819"/>
          <a:ext cx="889000" cy="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15519</xdr:rowOff>
    </xdr:from>
    <xdr:to>
      <xdr:col>107</xdr:col>
      <xdr:colOff>50800</xdr:colOff>
      <xdr:row>74</xdr:row>
      <xdr:rowOff>47422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2819"/>
          <a:ext cx="889000" cy="3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47422</xdr:rowOff>
    </xdr:from>
    <xdr:to>
      <xdr:col>102</xdr:col>
      <xdr:colOff>114300</xdr:colOff>
      <xdr:row>74</xdr:row>
      <xdr:rowOff>115963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4722"/>
          <a:ext cx="889000" cy="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19774</xdr:rowOff>
    </xdr:from>
    <xdr:to>
      <xdr:col>116</xdr:col>
      <xdr:colOff>114300</xdr:colOff>
      <xdr:row>74</xdr:row>
      <xdr:rowOff>121374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169651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8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33960</xdr:rowOff>
    </xdr:from>
    <xdr:to>
      <xdr:col>112</xdr:col>
      <xdr:colOff>38100</xdr:colOff>
      <xdr:row>74</xdr:row>
      <xdr:rowOff>135560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126687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136169</xdr:rowOff>
    </xdr:from>
    <xdr:to>
      <xdr:col>107</xdr:col>
      <xdr:colOff>101600</xdr:colOff>
      <xdr:row>74</xdr:row>
      <xdr:rowOff>66319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57446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168072</xdr:rowOff>
    </xdr:from>
    <xdr:to>
      <xdr:col>102</xdr:col>
      <xdr:colOff>165100</xdr:colOff>
      <xdr:row>74</xdr:row>
      <xdr:rowOff>98222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89349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65163</xdr:rowOff>
    </xdr:from>
    <xdr:to>
      <xdr:col>98</xdr:col>
      <xdr:colOff>38100</xdr:colOff>
      <xdr:row>74</xdr:row>
      <xdr:rowOff>166763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157890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4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教育と福祉を重視した施策を採用した結果、扶助費が類似団体平均より高い水準にある。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また、役場新庁舎建設に伴い、</a:t>
          </a:r>
          <a:r>
            <a:rPr kumimoji="1" lang="ja-JP" altLang="en-US" sz="1100" b="0" i="0" baseline="0">
              <a:solidFill>
                <a:schemeClr val="dk1"/>
              </a:solidFill>
              <a:effectLst/>
              <a:latin typeface="+mn-lt"/>
              <a:ea typeface="+mn-ea"/>
              <a:cs typeface="+mn-cs"/>
            </a:rPr>
            <a:t>昨年度に続き</a:t>
          </a:r>
          <a:r>
            <a:rPr kumimoji="1" lang="ja-JP" altLang="ja-JP" sz="1100" b="0" i="0" baseline="0">
              <a:solidFill>
                <a:schemeClr val="dk1"/>
              </a:solidFill>
              <a:effectLst/>
              <a:latin typeface="+mn-lt"/>
              <a:ea typeface="+mn-ea"/>
              <a:cs typeface="+mn-cs"/>
            </a:rPr>
            <a:t>普通建設事業費が増加した。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物件費は、類似団体平均を上回る水準で推移している。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今後も物価高騰の影響による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物件費</a:t>
          </a:r>
          <a:r>
            <a:rPr kumimoji="1" lang="ja-JP" altLang="en-US" sz="1100" b="0" i="0" u="none" strike="noStrike" kern="0" cap="none" spc="0" normalizeH="0" baseline="0" noProof="0">
              <a:ln>
                <a:noFill/>
              </a:ln>
              <a:solidFill>
                <a:prstClr val="black"/>
              </a:solidFill>
              <a:effectLst/>
              <a:uLnTx/>
              <a:uFillTx/>
              <a:latin typeface="+mn-lt"/>
              <a:ea typeface="+mn-ea"/>
              <a:cs typeface="+mn-cs"/>
            </a:rPr>
            <a:t>の高止まりが予想されるため、</a:t>
          </a:r>
          <a:r>
            <a:rPr kumimoji="1" lang="en-US" altLang="ja-JP" sz="1100" b="0" i="0" u="none" strike="noStrike" kern="0" cap="none" spc="0" normalizeH="0" baseline="0" noProof="0">
              <a:ln>
                <a:noFill/>
              </a:ln>
              <a:solidFill>
                <a:prstClr val="black"/>
              </a:solidFill>
              <a:effectLst/>
              <a:uLnTx/>
              <a:uFillTx/>
              <a:latin typeface="+mn-lt"/>
              <a:ea typeface="+mn-ea"/>
              <a:cs typeface="+mn-cs"/>
            </a:rPr>
            <a:t>DX</a:t>
          </a:r>
          <a:r>
            <a:rPr kumimoji="1" lang="ja-JP" altLang="en-US" sz="1100" b="0" i="0" u="none" strike="noStrike" kern="0" cap="none" spc="0" normalizeH="0" baseline="0" noProof="0">
              <a:ln>
                <a:noFill/>
              </a:ln>
              <a:solidFill>
                <a:prstClr val="black"/>
              </a:solidFill>
              <a:effectLst/>
              <a:uLnTx/>
              <a:uFillTx/>
              <a:latin typeface="+mn-lt"/>
              <a:ea typeface="+mn-ea"/>
              <a:cs typeface="+mn-cs"/>
            </a:rPr>
            <a:t>推進による事務作業の効率化等で委託料の抑制を図るほか、人件費との兼ね合いも含めた事業そのものの見直しにより減少を目指す。</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u="none" strike="noStrike" kern="0" cap="none" spc="0" normalizeH="0" baseline="0" noProof="0">
              <a:ln>
                <a:noFill/>
              </a:ln>
              <a:solidFill>
                <a:prstClr val="black"/>
              </a:solidFill>
              <a:effectLst/>
              <a:uLnTx/>
              <a:uFillTx/>
              <a:latin typeface="+mn-lt"/>
              <a:ea typeface="+mn-ea"/>
              <a:cs typeface="+mn-cs"/>
            </a:rPr>
            <a:t>住民一人当たりの積立金が</a:t>
          </a:r>
          <a:r>
            <a:rPr kumimoji="1" lang="en-US" altLang="ja-JP" sz="1100" b="0" i="0" u="none" strike="noStrike" kern="0" cap="none" spc="0" normalizeH="0" baseline="0" noProof="0">
              <a:ln>
                <a:noFill/>
              </a:ln>
              <a:solidFill>
                <a:prstClr val="black"/>
              </a:solidFill>
              <a:effectLst/>
              <a:uLnTx/>
              <a:uFillTx/>
              <a:latin typeface="+mn-lt"/>
              <a:ea typeface="+mn-ea"/>
              <a:cs typeface="+mn-cs"/>
            </a:rPr>
            <a:t>153,802</a:t>
          </a:r>
          <a:r>
            <a:rPr kumimoji="1" lang="ja-JP" altLang="en-US" sz="1100" b="0" i="0" u="none" strike="noStrike" kern="0" cap="none" spc="0" normalizeH="0" baseline="0" noProof="0">
              <a:ln>
                <a:noFill/>
              </a:ln>
              <a:solidFill>
                <a:prstClr val="black"/>
              </a:solidFill>
              <a:effectLst/>
              <a:uLnTx/>
              <a:uFillTx/>
              <a:latin typeface="+mn-lt"/>
              <a:ea typeface="+mn-ea"/>
              <a:cs typeface="+mn-cs"/>
            </a:rPr>
            <a:t>円と類似団体と比較して高いのは、ふるさと納税寄附金収入が約</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千万円あったことが主な要因である。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
5,096
24.33
6,505,073
6,074,333
354,083
2,264,728
2,841,115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9616</xdr:rowOff>
    </xdr:from>
    <xdr:to>
      <xdr:col>24</xdr:col>
      <xdr:colOff>63500</xdr:colOff>
      <xdr:row>36</xdr:row>
      <xdr:rowOff>8854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8916"/>
          <a:ext cx="8382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8854</xdr:rowOff>
    </xdr:from>
    <xdr:to>
      <xdr:col>19</xdr:col>
      <xdr:colOff>177800</xdr:colOff>
      <xdr:row>37</xdr:row>
      <xdr:rowOff>20066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1054"/>
          <a:ext cx="889000" cy="1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5588</xdr:rowOff>
    </xdr:from>
    <xdr:to>
      <xdr:col>15</xdr:col>
      <xdr:colOff>50800</xdr:colOff>
      <xdr:row>37</xdr:row>
      <xdr:rowOff>20066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492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89626</xdr:rowOff>
    </xdr:from>
    <xdr:to>
      <xdr:col>10</xdr:col>
      <xdr:colOff>114300</xdr:colOff>
      <xdr:row>37</xdr:row>
      <xdr:rowOff>5588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61826"/>
          <a:ext cx="889000" cy="8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130266</xdr:rowOff>
    </xdr:from>
    <xdr:to>
      <xdr:col>24</xdr:col>
      <xdr:colOff>114300</xdr:colOff>
      <xdr:row>34</xdr:row>
      <xdr:rowOff>60416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153143</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129504</xdr:rowOff>
    </xdr:from>
    <xdr:to>
      <xdr:col>20</xdr:col>
      <xdr:colOff>38100</xdr:colOff>
      <xdr:row>36</xdr:row>
      <xdr:rowOff>59654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76181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9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140716</xdr:rowOff>
    </xdr:from>
    <xdr:to>
      <xdr:col>15</xdr:col>
      <xdr:colOff>101600</xdr:colOff>
      <xdr:row>37</xdr:row>
      <xdr:rowOff>70866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61993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126238</xdr:rowOff>
    </xdr:from>
    <xdr:to>
      <xdr:col>10</xdr:col>
      <xdr:colOff>165100</xdr:colOff>
      <xdr:row>37</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47515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3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38826</xdr:rowOff>
    </xdr:from>
    <xdr:to>
      <xdr:col>6</xdr:col>
      <xdr:colOff>38100</xdr:colOff>
      <xdr:row>36</xdr:row>
      <xdr:rowOff>140426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156953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8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54104</xdr:rowOff>
    </xdr:from>
    <xdr:to>
      <xdr:col>24</xdr:col>
      <xdr:colOff>63500</xdr:colOff>
      <xdr:row>53</xdr:row>
      <xdr:rowOff>116067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140954"/>
          <a:ext cx="838200" cy="6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116067</xdr:rowOff>
    </xdr:from>
    <xdr:to>
      <xdr:col>19</xdr:col>
      <xdr:colOff>177800</xdr:colOff>
      <xdr:row>55</xdr:row>
      <xdr:rowOff>18451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202917"/>
          <a:ext cx="889000" cy="2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164150</xdr:rowOff>
    </xdr:from>
    <xdr:to>
      <xdr:col>15</xdr:col>
      <xdr:colOff>50800</xdr:colOff>
      <xdr:row>55</xdr:row>
      <xdr:rowOff>18451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22450"/>
          <a:ext cx="8890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11037</xdr:rowOff>
    </xdr:from>
    <xdr:to>
      <xdr:col>10</xdr:col>
      <xdr:colOff>114300</xdr:colOff>
      <xdr:row>54</xdr:row>
      <xdr:rowOff>164150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69337"/>
          <a:ext cx="889000" cy="1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3304</xdr:rowOff>
    </xdr:from>
    <xdr:to>
      <xdr:col>24</xdr:col>
      <xdr:colOff>114300</xdr:colOff>
      <xdr:row>53</xdr:row>
      <xdr:rowOff>104904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26181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4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65267</xdr:rowOff>
    </xdr:from>
    <xdr:to>
      <xdr:col>20</xdr:col>
      <xdr:colOff>38100</xdr:colOff>
      <xdr:row>53</xdr:row>
      <xdr:rowOff>166867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1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11944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2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139101</xdr:rowOff>
    </xdr:from>
    <xdr:to>
      <xdr:col>15</xdr:col>
      <xdr:colOff>101600</xdr:colOff>
      <xdr:row>55</xdr:row>
      <xdr:rowOff>69251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85778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7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113350</xdr:rowOff>
    </xdr:from>
    <xdr:to>
      <xdr:col>10</xdr:col>
      <xdr:colOff>165100</xdr:colOff>
      <xdr:row>55</xdr:row>
      <xdr:rowOff>43500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60027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4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131687</xdr:rowOff>
    </xdr:from>
    <xdr:to>
      <xdr:col>6</xdr:col>
      <xdr:colOff>38100</xdr:colOff>
      <xdr:row>54</xdr:row>
      <xdr:rowOff>61837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2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78364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9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71783</xdr:rowOff>
    </xdr:from>
    <xdr:to>
      <xdr:col>24</xdr:col>
      <xdr:colOff>63500</xdr:colOff>
      <xdr:row>76</xdr:row>
      <xdr:rowOff>58410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0533"/>
          <a:ext cx="8382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58410</xdr:rowOff>
    </xdr:from>
    <xdr:to>
      <xdr:col>19</xdr:col>
      <xdr:colOff>177800</xdr:colOff>
      <xdr:row>77</xdr:row>
      <xdr:rowOff>52862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8610"/>
          <a:ext cx="889000" cy="1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59576</xdr:rowOff>
    </xdr:from>
    <xdr:to>
      <xdr:col>15</xdr:col>
      <xdr:colOff>50800</xdr:colOff>
      <xdr:row>77</xdr:row>
      <xdr:rowOff>52862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89776"/>
          <a:ext cx="889000" cy="16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30772</xdr:rowOff>
    </xdr:from>
    <xdr:to>
      <xdr:col>10</xdr:col>
      <xdr:colOff>114300</xdr:colOff>
      <xdr:row>76</xdr:row>
      <xdr:rowOff>59576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60972"/>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20983</xdr:rowOff>
    </xdr:from>
    <xdr:to>
      <xdr:col>24</xdr:col>
      <xdr:colOff>114300</xdr:colOff>
      <xdr:row>75</xdr:row>
      <xdr:rowOff>122583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170860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5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7610</xdr:rowOff>
    </xdr:from>
    <xdr:to>
      <xdr:col>20</xdr:col>
      <xdr:colOff>38100</xdr:colOff>
      <xdr:row>76</xdr:row>
      <xdr:rowOff>109210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100337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3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2062</xdr:rowOff>
    </xdr:from>
    <xdr:to>
      <xdr:col>15</xdr:col>
      <xdr:colOff>101600</xdr:colOff>
      <xdr:row>77</xdr:row>
      <xdr:rowOff>103662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94789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8776</xdr:rowOff>
    </xdr:from>
    <xdr:to>
      <xdr:col>10</xdr:col>
      <xdr:colOff>165100</xdr:colOff>
      <xdr:row>76</xdr:row>
      <xdr:rowOff>110376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101503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151422</xdr:rowOff>
    </xdr:from>
    <xdr:to>
      <xdr:col>6</xdr:col>
      <xdr:colOff>38100</xdr:colOff>
      <xdr:row>76</xdr:row>
      <xdr:rowOff>81572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98099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8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57428</xdr:rowOff>
    </xdr:from>
    <xdr:to>
      <xdr:col>24</xdr:col>
      <xdr:colOff>63500</xdr:colOff>
      <xdr:row>97</xdr:row>
      <xdr:rowOff>68087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88078"/>
          <a:ext cx="838200" cy="1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27812</xdr:rowOff>
    </xdr:from>
    <xdr:to>
      <xdr:col>19</xdr:col>
      <xdr:colOff>177800</xdr:colOff>
      <xdr:row>97</xdr:row>
      <xdr:rowOff>57428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58462"/>
          <a:ext cx="8890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27812</xdr:rowOff>
    </xdr:from>
    <xdr:to>
      <xdr:col>15</xdr:col>
      <xdr:colOff>50800</xdr:colOff>
      <xdr:row>97</xdr:row>
      <xdr:rowOff>67139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58462"/>
          <a:ext cx="889000" cy="3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67139</xdr:rowOff>
    </xdr:from>
    <xdr:to>
      <xdr:col>10</xdr:col>
      <xdr:colOff>114300</xdr:colOff>
      <xdr:row>97</xdr:row>
      <xdr:rowOff>121748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97789"/>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17287</xdr:rowOff>
    </xdr:from>
    <xdr:to>
      <xdr:col>24</xdr:col>
      <xdr:colOff>114300</xdr:colOff>
      <xdr:row>97</xdr:row>
      <xdr:rowOff>118887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167164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6628</xdr:rowOff>
    </xdr:from>
    <xdr:to>
      <xdr:col>20</xdr:col>
      <xdr:colOff>38100</xdr:colOff>
      <xdr:row>97</xdr:row>
      <xdr:rowOff>108228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99355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148462</xdr:rowOff>
    </xdr:from>
    <xdr:to>
      <xdr:col>15</xdr:col>
      <xdr:colOff>101600</xdr:colOff>
      <xdr:row>97</xdr:row>
      <xdr:rowOff>78612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69739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16339</xdr:rowOff>
    </xdr:from>
    <xdr:to>
      <xdr:col>10</xdr:col>
      <xdr:colOff>165100</xdr:colOff>
      <xdr:row>97</xdr:row>
      <xdr:rowOff>117939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109066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70948</xdr:rowOff>
    </xdr:from>
    <xdr:to>
      <xdr:col>6</xdr:col>
      <xdr:colOff>38100</xdr:colOff>
      <xdr:row>98</xdr:row>
      <xdr:rowOff>1098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163675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122658</xdr:rowOff>
    </xdr:from>
    <xdr:to>
      <xdr:col>55</xdr:col>
      <xdr:colOff>0</xdr:colOff>
      <xdr:row>58</xdr:row>
      <xdr:rowOff>150078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66758"/>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149609</xdr:rowOff>
    </xdr:from>
    <xdr:to>
      <xdr:col>50</xdr:col>
      <xdr:colOff>114300</xdr:colOff>
      <xdr:row>58</xdr:row>
      <xdr:rowOff>150078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93709"/>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149609</xdr:rowOff>
    </xdr:from>
    <xdr:to>
      <xdr:col>45</xdr:col>
      <xdr:colOff>177800</xdr:colOff>
      <xdr:row>58</xdr:row>
      <xdr:rowOff>155706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3709"/>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155706</xdr:rowOff>
    </xdr:from>
    <xdr:to>
      <xdr:col>41</xdr:col>
      <xdr:colOff>50800</xdr:colOff>
      <xdr:row>58</xdr:row>
      <xdr:rowOff>157165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99806"/>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71858</xdr:rowOff>
    </xdr:from>
    <xdr:to>
      <xdr:col>55</xdr:col>
      <xdr:colOff>50800</xdr:colOff>
      <xdr:row>59</xdr:row>
      <xdr:rowOff>2008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158235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99278</xdr:rowOff>
    </xdr:from>
    <xdr:to>
      <xdr:col>50</xdr:col>
      <xdr:colOff>165100</xdr:colOff>
      <xdr:row>59</xdr:row>
      <xdr:rowOff>29428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20555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98809</xdr:rowOff>
    </xdr:from>
    <xdr:to>
      <xdr:col>46</xdr:col>
      <xdr:colOff>38100</xdr:colOff>
      <xdr:row>59</xdr:row>
      <xdr:rowOff>28959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20086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3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104906</xdr:rowOff>
    </xdr:from>
    <xdr:to>
      <xdr:col>41</xdr:col>
      <xdr:colOff>101600</xdr:colOff>
      <xdr:row>59</xdr:row>
      <xdr:rowOff>35056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26183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106365</xdr:rowOff>
    </xdr:from>
    <xdr:to>
      <xdr:col>36</xdr:col>
      <xdr:colOff>165100</xdr:colOff>
      <xdr:row>59</xdr:row>
      <xdr:rowOff>36515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27642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86930</xdr:rowOff>
    </xdr:from>
    <xdr:to>
      <xdr:col>55</xdr:col>
      <xdr:colOff>0</xdr:colOff>
      <xdr:row>78</xdr:row>
      <xdr:rowOff>87912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0030"/>
          <a:ext cx="8382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86930</xdr:rowOff>
    </xdr:from>
    <xdr:to>
      <xdr:col>50</xdr:col>
      <xdr:colOff>114300</xdr:colOff>
      <xdr:row>78</xdr:row>
      <xdr:rowOff>88900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003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42380</xdr:rowOff>
    </xdr:from>
    <xdr:to>
      <xdr:col>45</xdr:col>
      <xdr:colOff>177800</xdr:colOff>
      <xdr:row>78</xdr:row>
      <xdr:rowOff>88900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15480"/>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42380</xdr:rowOff>
    </xdr:from>
    <xdr:to>
      <xdr:col>41</xdr:col>
      <xdr:colOff>50800</xdr:colOff>
      <xdr:row>78</xdr:row>
      <xdr:rowOff>65757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5480"/>
          <a:ext cx="8890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37112</xdr:rowOff>
    </xdr:from>
    <xdr:to>
      <xdr:col>55</xdr:col>
      <xdr:colOff>50800</xdr:colOff>
      <xdr:row>78</xdr:row>
      <xdr:rowOff>138712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123489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36130</xdr:rowOff>
    </xdr:from>
    <xdr:to>
      <xdr:col>50</xdr:col>
      <xdr:colOff>165100</xdr:colOff>
      <xdr:row>78</xdr:row>
      <xdr:rowOff>137730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128857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38100</xdr:rowOff>
    </xdr:from>
    <xdr:to>
      <xdr:col>46</xdr:col>
      <xdr:colOff>38100</xdr:colOff>
      <xdr:row>78</xdr:row>
      <xdr:rowOff>139700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163030</xdr:rowOff>
    </xdr:from>
    <xdr:to>
      <xdr:col>41</xdr:col>
      <xdr:colOff>101600</xdr:colOff>
      <xdr:row>78</xdr:row>
      <xdr:rowOff>93180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84307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14957</xdr:rowOff>
    </xdr:from>
    <xdr:to>
      <xdr:col>36</xdr:col>
      <xdr:colOff>165100</xdr:colOff>
      <xdr:row>78</xdr:row>
      <xdr:rowOff>116557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107684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111092</xdr:rowOff>
    </xdr:from>
    <xdr:to>
      <xdr:col>55</xdr:col>
      <xdr:colOff>0</xdr:colOff>
      <xdr:row>96</xdr:row>
      <xdr:rowOff>130301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70292"/>
          <a:ext cx="838200" cy="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83648</xdr:rowOff>
    </xdr:from>
    <xdr:to>
      <xdr:col>50</xdr:col>
      <xdr:colOff>114300</xdr:colOff>
      <xdr:row>96</xdr:row>
      <xdr:rowOff>130301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42848"/>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42385</xdr:rowOff>
    </xdr:from>
    <xdr:to>
      <xdr:col>45</xdr:col>
      <xdr:colOff>177800</xdr:colOff>
      <xdr:row>96</xdr:row>
      <xdr:rowOff>83648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158685"/>
          <a:ext cx="889000" cy="3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42385</xdr:rowOff>
    </xdr:from>
    <xdr:to>
      <xdr:col>41</xdr:col>
      <xdr:colOff>50800</xdr:colOff>
      <xdr:row>95</xdr:row>
      <xdr:rowOff>147344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158685"/>
          <a:ext cx="889000" cy="27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60292</xdr:rowOff>
    </xdr:from>
    <xdr:to>
      <xdr:col>55</xdr:col>
      <xdr:colOff>50800</xdr:colOff>
      <xdr:row>96</xdr:row>
      <xdr:rowOff>161892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38719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79501</xdr:rowOff>
    </xdr:from>
    <xdr:to>
      <xdr:col>50</xdr:col>
      <xdr:colOff>165100</xdr:colOff>
      <xdr:row>97</xdr:row>
      <xdr:rowOff>9651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3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32848</xdr:rowOff>
    </xdr:from>
    <xdr:to>
      <xdr:col>46</xdr:col>
      <xdr:colOff>38100</xdr:colOff>
      <xdr:row>96</xdr:row>
      <xdr:rowOff>134448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125575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8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163035</xdr:rowOff>
    </xdr:from>
    <xdr:to>
      <xdr:col>41</xdr:col>
      <xdr:colOff>101600</xdr:colOff>
      <xdr:row>94</xdr:row>
      <xdr:rowOff>93185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109712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88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96544</xdr:rowOff>
    </xdr:from>
    <xdr:to>
      <xdr:col>36</xdr:col>
      <xdr:colOff>165100</xdr:colOff>
      <xdr:row>96</xdr:row>
      <xdr:rowOff>26694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43221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76896</xdr:rowOff>
    </xdr:from>
    <xdr:to>
      <xdr:col>85</xdr:col>
      <xdr:colOff>127000</xdr:colOff>
      <xdr:row>37</xdr:row>
      <xdr:rowOff>124963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0546"/>
          <a:ext cx="838200" cy="4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124963</xdr:rowOff>
    </xdr:from>
    <xdr:to>
      <xdr:col>81</xdr:col>
      <xdr:colOff>50800</xdr:colOff>
      <xdr:row>37</xdr:row>
      <xdr:rowOff>146230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68613"/>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47681</xdr:rowOff>
    </xdr:from>
    <xdr:to>
      <xdr:col>76</xdr:col>
      <xdr:colOff>114300</xdr:colOff>
      <xdr:row>37</xdr:row>
      <xdr:rowOff>146230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19881"/>
          <a:ext cx="889000" cy="26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47681</xdr:rowOff>
    </xdr:from>
    <xdr:to>
      <xdr:col>71</xdr:col>
      <xdr:colOff>177800</xdr:colOff>
      <xdr:row>37</xdr:row>
      <xdr:rowOff>167246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19881"/>
          <a:ext cx="889000" cy="2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26096</xdr:rowOff>
    </xdr:from>
    <xdr:to>
      <xdr:col>85</xdr:col>
      <xdr:colOff>177800</xdr:colOff>
      <xdr:row>37</xdr:row>
      <xdr:rowOff>127696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112473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74163</xdr:rowOff>
    </xdr:from>
    <xdr:to>
      <xdr:col>81</xdr:col>
      <xdr:colOff>101600</xdr:colOff>
      <xdr:row>38</xdr:row>
      <xdr:rowOff>4313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166890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95430</xdr:rowOff>
    </xdr:from>
    <xdr:to>
      <xdr:col>76</xdr:col>
      <xdr:colOff>165100</xdr:colOff>
      <xdr:row>38</xdr:row>
      <xdr:rowOff>25580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168331</xdr:rowOff>
    </xdr:from>
    <xdr:to>
      <xdr:col>72</xdr:col>
      <xdr:colOff>38100</xdr:colOff>
      <xdr:row>36</xdr:row>
      <xdr:rowOff>98481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115008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116446</xdr:rowOff>
    </xdr:from>
    <xdr:to>
      <xdr:col>67</xdr:col>
      <xdr:colOff>101600</xdr:colOff>
      <xdr:row>38</xdr:row>
      <xdr:rowOff>46596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37723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7496</xdr:rowOff>
    </xdr:from>
    <xdr:to>
      <xdr:col>85</xdr:col>
      <xdr:colOff>127000</xdr:colOff>
      <xdr:row>56</xdr:row>
      <xdr:rowOff>167767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08696"/>
          <a:ext cx="838200" cy="16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167767</xdr:rowOff>
    </xdr:from>
    <xdr:to>
      <xdr:col>81</xdr:col>
      <xdr:colOff>50800</xdr:colOff>
      <xdr:row>56</xdr:row>
      <xdr:rowOff>171265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68967"/>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97683</xdr:rowOff>
    </xdr:from>
    <xdr:to>
      <xdr:col>76</xdr:col>
      <xdr:colOff>114300</xdr:colOff>
      <xdr:row>56</xdr:row>
      <xdr:rowOff>171265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98883"/>
          <a:ext cx="889000" cy="7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97683</xdr:rowOff>
    </xdr:from>
    <xdr:to>
      <xdr:col>71</xdr:col>
      <xdr:colOff>177800</xdr:colOff>
      <xdr:row>56</xdr:row>
      <xdr:rowOff>122084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98883"/>
          <a:ext cx="8890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128146</xdr:rowOff>
    </xdr:from>
    <xdr:to>
      <xdr:col>85</xdr:col>
      <xdr:colOff>177800</xdr:colOff>
      <xdr:row>56</xdr:row>
      <xdr:rowOff>58296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5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106573</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3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116967</xdr:rowOff>
    </xdr:from>
    <xdr:to>
      <xdr:col>81</xdr:col>
      <xdr:colOff>101600</xdr:colOff>
      <xdr:row>57</xdr:row>
      <xdr:rowOff>47117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38244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120465</xdr:rowOff>
    </xdr:from>
    <xdr:to>
      <xdr:col>76</xdr:col>
      <xdr:colOff>165100</xdr:colOff>
      <xdr:row>57</xdr:row>
      <xdr:rowOff>50615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41742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1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46883</xdr:rowOff>
    </xdr:from>
    <xdr:to>
      <xdr:col>72</xdr:col>
      <xdr:colOff>38100</xdr:colOff>
      <xdr:row>56</xdr:row>
      <xdr:rowOff>148483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71284</xdr:rowOff>
    </xdr:from>
    <xdr:to>
      <xdr:col>67</xdr:col>
      <xdr:colOff>101600</xdr:colOff>
      <xdr:row>57</xdr:row>
      <xdr:rowOff>1434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164011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22233</xdr:rowOff>
    </xdr:from>
    <xdr:to>
      <xdr:col>85</xdr:col>
      <xdr:colOff>127000</xdr:colOff>
      <xdr:row>79</xdr:row>
      <xdr:rowOff>86578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66783"/>
          <a:ext cx="838200" cy="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22233</xdr:rowOff>
    </xdr:from>
    <xdr:to>
      <xdr:col>81</xdr:col>
      <xdr:colOff>50800</xdr:colOff>
      <xdr:row>79</xdr:row>
      <xdr:rowOff>86437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66783"/>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86437</xdr:rowOff>
    </xdr:from>
    <xdr:to>
      <xdr:col>76</xdr:col>
      <xdr:colOff>114300</xdr:colOff>
      <xdr:row>79</xdr:row>
      <xdr:rowOff>90594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30987"/>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35393</xdr:rowOff>
    </xdr:from>
    <xdr:to>
      <xdr:col>71</xdr:col>
      <xdr:colOff>177800</xdr:colOff>
      <xdr:row>79</xdr:row>
      <xdr:rowOff>90594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79943"/>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35778</xdr:rowOff>
    </xdr:from>
    <xdr:to>
      <xdr:col>85</xdr:col>
      <xdr:colOff>177800</xdr:colOff>
      <xdr:row>79</xdr:row>
      <xdr:rowOff>137378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122155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142883</xdr:rowOff>
    </xdr:from>
    <xdr:to>
      <xdr:col>81</xdr:col>
      <xdr:colOff>101600</xdr:colOff>
      <xdr:row>79</xdr:row>
      <xdr:rowOff>73033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64160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0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35637</xdr:rowOff>
    </xdr:from>
    <xdr:to>
      <xdr:col>76</xdr:col>
      <xdr:colOff>165100</xdr:colOff>
      <xdr:row>79</xdr:row>
      <xdr:rowOff>137237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128364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7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39794</xdr:rowOff>
    </xdr:from>
    <xdr:to>
      <xdr:col>72</xdr:col>
      <xdr:colOff>38100</xdr:colOff>
      <xdr:row>79</xdr:row>
      <xdr:rowOff>141394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132521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7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156043</xdr:rowOff>
    </xdr:from>
    <xdr:to>
      <xdr:col>67</xdr:col>
      <xdr:colOff>101600</xdr:colOff>
      <xdr:row>79</xdr:row>
      <xdr:rowOff>86193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77320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105542</xdr:rowOff>
    </xdr:from>
    <xdr:to>
      <xdr:col>85</xdr:col>
      <xdr:colOff>127000</xdr:colOff>
      <xdr:row>97</xdr:row>
      <xdr:rowOff>112706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36192"/>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103884</xdr:rowOff>
    </xdr:from>
    <xdr:to>
      <xdr:col>81</xdr:col>
      <xdr:colOff>50800</xdr:colOff>
      <xdr:row>97</xdr:row>
      <xdr:rowOff>112706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34534"/>
          <a:ext cx="889000" cy="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103884</xdr:rowOff>
    </xdr:from>
    <xdr:to>
      <xdr:col>76</xdr:col>
      <xdr:colOff>114300</xdr:colOff>
      <xdr:row>97</xdr:row>
      <xdr:rowOff>109410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34534"/>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109410</xdr:rowOff>
    </xdr:from>
    <xdr:to>
      <xdr:col>71</xdr:col>
      <xdr:colOff>177800</xdr:colOff>
      <xdr:row>97</xdr:row>
      <xdr:rowOff>122504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40060"/>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54742</xdr:rowOff>
    </xdr:from>
    <xdr:to>
      <xdr:col>85</xdr:col>
      <xdr:colOff>177800</xdr:colOff>
      <xdr:row>97</xdr:row>
      <xdr:rowOff>156342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33169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61906</xdr:rowOff>
    </xdr:from>
    <xdr:to>
      <xdr:col>81</xdr:col>
      <xdr:colOff>101600</xdr:colOff>
      <xdr:row>97</xdr:row>
      <xdr:rowOff>163506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154633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53084</xdr:rowOff>
    </xdr:from>
    <xdr:to>
      <xdr:col>76</xdr:col>
      <xdr:colOff>165100</xdr:colOff>
      <xdr:row>97</xdr:row>
      <xdr:rowOff>154684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145811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7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58610</xdr:rowOff>
    </xdr:from>
    <xdr:to>
      <xdr:col>72</xdr:col>
      <xdr:colOff>38100</xdr:colOff>
      <xdr:row>97</xdr:row>
      <xdr:rowOff>160210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151337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71704</xdr:rowOff>
    </xdr:from>
    <xdr:to>
      <xdr:col>67</xdr:col>
      <xdr:colOff>101600</xdr:colOff>
      <xdr:row>98</xdr:row>
      <xdr:rowOff>1854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164431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総務費が類似団体平均より高い水準にあり、</a:t>
          </a:r>
          <a:r>
            <a:rPr kumimoji="1" lang="ja-JP" altLang="en-US" sz="1100" b="0" i="0" baseline="0">
              <a:solidFill>
                <a:schemeClr val="dk1"/>
              </a:solidFill>
              <a:effectLst/>
              <a:latin typeface="+mn-lt"/>
              <a:ea typeface="+mn-ea"/>
              <a:cs typeface="+mn-cs"/>
            </a:rPr>
            <a:t>昨年</a:t>
          </a:r>
          <a:r>
            <a:rPr kumimoji="1" lang="ja-JP" altLang="ja-JP" sz="1100" b="0" i="0" baseline="0">
              <a:solidFill>
                <a:schemeClr val="dk1"/>
              </a:solidFill>
              <a:effectLst/>
              <a:latin typeface="+mn-lt"/>
              <a:ea typeface="+mn-ea"/>
              <a:cs typeface="+mn-cs"/>
            </a:rPr>
            <a:t>度</a:t>
          </a:r>
          <a:r>
            <a:rPr kumimoji="1" lang="ja-JP" altLang="en-US" sz="1100" b="0" i="0" baseline="0">
              <a:solidFill>
                <a:schemeClr val="dk1"/>
              </a:solidFill>
              <a:effectLst/>
              <a:latin typeface="+mn-lt"/>
              <a:ea typeface="+mn-ea"/>
              <a:cs typeface="+mn-cs"/>
            </a:rPr>
            <a:t>に続き</a:t>
          </a:r>
          <a:r>
            <a:rPr kumimoji="1" lang="ja-JP" altLang="ja-JP" sz="1100" b="0" i="0" baseline="0">
              <a:solidFill>
                <a:schemeClr val="dk1"/>
              </a:solidFill>
              <a:effectLst/>
              <a:latin typeface="+mn-lt"/>
              <a:ea typeface="+mn-ea"/>
              <a:cs typeface="+mn-cs"/>
            </a:rPr>
            <a:t>増加しているのは、人口に比べふるさと納税事業規模が大きい本町の特殊事情と役場新庁舎建設に係る事業費</a:t>
          </a:r>
          <a:r>
            <a:rPr kumimoji="1" lang="ja-JP" altLang="en-US" sz="1100" b="0" i="0" baseline="0">
              <a:solidFill>
                <a:schemeClr val="dk1"/>
              </a:solidFill>
              <a:effectLst/>
              <a:latin typeface="+mn-lt"/>
              <a:ea typeface="+mn-ea"/>
              <a:cs typeface="+mn-cs"/>
            </a:rPr>
            <a:t>の影響</a:t>
          </a:r>
          <a:r>
            <a:rPr kumimoji="1" lang="ja-JP" altLang="ja-JP" sz="1100" b="0" i="0" baseline="0">
              <a:solidFill>
                <a:schemeClr val="dk1"/>
              </a:solidFill>
              <a:effectLst/>
              <a:latin typeface="+mn-lt"/>
              <a:ea typeface="+mn-ea"/>
              <a:cs typeface="+mn-cs"/>
            </a:rPr>
            <a:t>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236,413</a:t>
          </a:r>
          <a:r>
            <a:rPr kumimoji="1" lang="ja-JP" altLang="en-US" sz="1100" b="0" i="0" baseline="0">
              <a:solidFill>
                <a:schemeClr val="dk1"/>
              </a:solidFill>
              <a:effectLst/>
              <a:latin typeface="+mn-lt"/>
              <a:ea typeface="+mn-ea"/>
              <a:cs typeface="+mn-cs"/>
            </a:rPr>
            <a:t>円となっており、類似団体とほぼ同水準だが、前年度と比較すると</a:t>
          </a:r>
          <a:r>
            <a:rPr kumimoji="1" lang="en-US" altLang="ja-JP" sz="1100" b="0" i="0" baseline="0">
              <a:solidFill>
                <a:schemeClr val="dk1"/>
              </a:solidFill>
              <a:effectLst/>
              <a:latin typeface="+mn-lt"/>
              <a:ea typeface="+mn-ea"/>
              <a:cs typeface="+mn-cs"/>
            </a:rPr>
            <a:t>20,745</a:t>
          </a:r>
          <a:r>
            <a:rPr kumimoji="1" lang="ja-JP" altLang="en-US" sz="1100" b="0" i="0" baseline="0">
              <a:solidFill>
                <a:schemeClr val="dk1"/>
              </a:solidFill>
              <a:effectLst/>
              <a:latin typeface="+mn-lt"/>
              <a:ea typeface="+mn-ea"/>
              <a:cs typeface="+mn-cs"/>
            </a:rPr>
            <a:t>円増加した。児童手当や保育所運営費などの児童福祉費の増加、介護訓練給付費などの障害者福祉費が増加したことが要因である。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公債費は、</a:t>
          </a:r>
          <a:r>
            <a:rPr kumimoji="1" lang="ja-JP" altLang="en-US" sz="1100" b="0" i="0" u="none" strike="noStrike" kern="0" cap="none" spc="0" normalizeH="0" baseline="0" noProof="0">
              <a:ln>
                <a:noFill/>
              </a:ln>
              <a:solidFill>
                <a:prstClr val="black"/>
              </a:solidFill>
              <a:effectLst/>
              <a:uLnTx/>
              <a:uFillTx/>
              <a:latin typeface="+mn-lt"/>
              <a:ea typeface="+mn-ea"/>
              <a:cs typeface="+mn-cs"/>
            </a:rPr>
            <a:t>返す以上に借りないという考えのもと、新規発行を抑制してきたことにより</a:t>
          </a:r>
          <a:r>
            <a:rPr kumimoji="1" lang="ja-JP" altLang="en-US" sz="1100" b="0" i="0" baseline="0">
              <a:solidFill>
                <a:schemeClr val="dk1"/>
              </a:solidFill>
              <a:effectLst/>
              <a:latin typeface="+mn-lt"/>
              <a:ea typeface="+mn-ea"/>
              <a:cs typeface="+mn-cs"/>
            </a:rPr>
            <a:t>類似団体に比べ低い水準を維持している。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財政調整基金残高は、積立額より取崩額が上回ったため減少した。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a:t>
          </a:r>
          <a:r>
            <a:rPr kumimoji="1" lang="en-US" altLang="ja-JP" sz="1100" b="0" i="0" baseline="0">
              <a:solidFill>
                <a:schemeClr val="dk1"/>
              </a:solidFill>
              <a:effectLst/>
              <a:latin typeface="+mn-lt"/>
              <a:ea typeface="+mn-ea"/>
              <a:cs typeface="+mn-cs"/>
            </a:rPr>
            <a:t>354,083</a:t>
          </a:r>
          <a:r>
            <a:rPr kumimoji="1" lang="ja-JP" altLang="ja-JP" sz="1100" b="0" i="0" baseline="0">
              <a:solidFill>
                <a:schemeClr val="dk1"/>
              </a:solidFill>
              <a:effectLst/>
              <a:latin typeface="+mn-lt"/>
              <a:ea typeface="+mn-ea"/>
              <a:cs typeface="+mn-cs"/>
            </a:rPr>
            <a:t>千円となり前年度と比べ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ポイント増加した。</a:t>
          </a:r>
        </a:p>
        <a:p>
          <a:pPr eaLnBrk="1" fontAlgn="auto" latinLnBrk="0" hangingPunct="1"/>
          <a:r>
            <a:rPr kumimoji="1" lang="ja-JP" altLang="ja-JP" sz="1100" b="0" i="0" baseline="0">
              <a:solidFill>
                <a:schemeClr val="dk1"/>
              </a:solidFill>
              <a:effectLst/>
              <a:latin typeface="+mn-lt"/>
              <a:ea typeface="+mn-ea"/>
              <a:cs typeface="+mn-cs"/>
            </a:rPr>
            <a:t>歳入総額が増加した要因は、</a:t>
          </a:r>
          <a:r>
            <a:rPr kumimoji="1" lang="ja-JP" altLang="en-US" sz="1100" b="0" i="0" baseline="0">
              <a:solidFill>
                <a:schemeClr val="dk1"/>
              </a:solidFill>
              <a:effectLst/>
              <a:latin typeface="+mn-lt"/>
              <a:ea typeface="+mn-ea"/>
              <a:cs typeface="+mn-cs"/>
            </a:rPr>
            <a:t>ふるさと納税寄附金</a:t>
          </a:r>
          <a:r>
            <a:rPr kumimoji="1" lang="en-US" altLang="ja-JP" sz="1100" b="0" i="0" baseline="0">
              <a:solidFill>
                <a:schemeClr val="dk1"/>
              </a:solidFill>
              <a:effectLst/>
              <a:latin typeface="+mn-lt"/>
              <a:ea typeface="+mn-ea"/>
              <a:cs typeface="+mn-cs"/>
            </a:rPr>
            <a:t>187,061</a:t>
          </a:r>
          <a:r>
            <a:rPr kumimoji="1" lang="ja-JP" altLang="ja-JP" sz="1100" b="0" i="0" baseline="0">
              <a:solidFill>
                <a:schemeClr val="dk1"/>
              </a:solidFill>
              <a:effectLst/>
              <a:latin typeface="+mn-lt"/>
              <a:ea typeface="+mn-ea"/>
              <a:cs typeface="+mn-cs"/>
            </a:rPr>
            <a:t>千円増</a:t>
          </a:r>
          <a:r>
            <a:rPr kumimoji="1" lang="ja-JP" altLang="en-US" sz="1100" b="0" i="0" baseline="0">
              <a:solidFill>
                <a:schemeClr val="dk1"/>
              </a:solidFill>
              <a:effectLst/>
              <a:latin typeface="+mn-lt"/>
              <a:ea typeface="+mn-ea"/>
              <a:cs typeface="+mn-cs"/>
            </a:rPr>
            <a:t>、繰越金</a:t>
          </a:r>
          <a:r>
            <a:rPr kumimoji="1" lang="en-US" altLang="ja-JP" sz="1100" b="0" i="0" baseline="0">
              <a:solidFill>
                <a:schemeClr val="dk1"/>
              </a:solidFill>
              <a:effectLst/>
              <a:latin typeface="+mn-lt"/>
              <a:ea typeface="+mn-ea"/>
              <a:cs typeface="+mn-cs"/>
            </a:rPr>
            <a:t>89,231</a:t>
          </a:r>
          <a:r>
            <a:rPr kumimoji="1" lang="ja-JP" altLang="en-US" sz="1100" b="0" i="0" baseline="0">
              <a:solidFill>
                <a:schemeClr val="dk1"/>
              </a:solidFill>
              <a:effectLst/>
              <a:latin typeface="+mn-lt"/>
              <a:ea typeface="+mn-ea"/>
              <a:cs typeface="+mn-cs"/>
            </a:rPr>
            <a:t>千円増</a:t>
          </a:r>
          <a:r>
            <a:rPr kumimoji="1" lang="ja-JP" altLang="ja-JP" sz="1100" b="0" i="0" baseline="0">
              <a:solidFill>
                <a:schemeClr val="dk1"/>
              </a:solidFill>
              <a:effectLst/>
              <a:latin typeface="+mn-lt"/>
              <a:ea typeface="+mn-ea"/>
              <a:cs typeface="+mn-cs"/>
            </a:rPr>
            <a:t>などがあげられる。</a:t>
          </a:r>
        </a:p>
        <a:p>
          <a:pPr eaLnBrk="1" fontAlgn="auto" latinLnBrk="0" hangingPunct="1"/>
          <a:r>
            <a:rPr kumimoji="1" lang="ja-JP" altLang="ja-JP" sz="1100" b="0" i="0" baseline="0">
              <a:solidFill>
                <a:schemeClr val="dk1"/>
              </a:solidFill>
              <a:effectLst/>
              <a:latin typeface="+mn-lt"/>
              <a:ea typeface="+mn-ea"/>
              <a:cs typeface="+mn-cs"/>
            </a:rPr>
            <a:t>歳出総額が増加した要因は、</a:t>
          </a:r>
          <a:r>
            <a:rPr kumimoji="1" lang="ja-JP" altLang="en-US" sz="1100" b="0" i="0" baseline="0">
              <a:solidFill>
                <a:schemeClr val="dk1"/>
              </a:solidFill>
              <a:effectLst/>
              <a:latin typeface="+mn-lt"/>
              <a:ea typeface="+mn-ea"/>
              <a:cs typeface="+mn-cs"/>
            </a:rPr>
            <a:t>ふるさと納税寄附金増に伴う返礼品等業務経費</a:t>
          </a:r>
          <a:r>
            <a:rPr kumimoji="1" lang="en-US" altLang="ja-JP" sz="1100" b="0" i="0" baseline="0">
              <a:solidFill>
                <a:schemeClr val="dk1"/>
              </a:solidFill>
              <a:effectLst/>
              <a:latin typeface="+mn-lt"/>
              <a:ea typeface="+mn-ea"/>
              <a:cs typeface="+mn-cs"/>
            </a:rPr>
            <a:t>186,618</a:t>
          </a:r>
          <a:r>
            <a:rPr kumimoji="1" lang="ja-JP" altLang="en-US" sz="1100" b="0" i="0" baseline="0">
              <a:solidFill>
                <a:schemeClr val="dk1"/>
              </a:solidFill>
              <a:effectLst/>
              <a:latin typeface="+mn-lt"/>
              <a:ea typeface="+mn-ea"/>
              <a:cs typeface="+mn-cs"/>
            </a:rPr>
            <a:t>千円増、小中学校校舎</a:t>
          </a:r>
          <a:r>
            <a:rPr kumimoji="1" lang="en-US" altLang="ja-JP" sz="1100" b="0" i="0" baseline="0">
              <a:solidFill>
                <a:schemeClr val="dk1"/>
              </a:solidFill>
              <a:effectLst/>
              <a:latin typeface="+mn-lt"/>
              <a:ea typeface="+mn-ea"/>
              <a:cs typeface="+mn-cs"/>
            </a:rPr>
            <a:t>LED</a:t>
          </a:r>
          <a:r>
            <a:rPr kumimoji="1" lang="ja-JP" altLang="en-US" sz="1100" b="0" i="0" baseline="0">
              <a:solidFill>
                <a:schemeClr val="dk1"/>
              </a:solidFill>
              <a:effectLst/>
              <a:latin typeface="+mn-lt"/>
              <a:ea typeface="+mn-ea"/>
              <a:cs typeface="+mn-cs"/>
            </a:rPr>
            <a:t>改修事業</a:t>
          </a:r>
          <a:r>
            <a:rPr kumimoji="1" lang="en-US" altLang="ja-JP" sz="1100" b="0" i="0" baseline="0">
              <a:solidFill>
                <a:schemeClr val="dk1"/>
              </a:solidFill>
              <a:effectLst/>
              <a:latin typeface="+mn-lt"/>
              <a:ea typeface="+mn-ea"/>
              <a:cs typeface="+mn-cs"/>
            </a:rPr>
            <a:t>82,138</a:t>
          </a:r>
          <a:r>
            <a:rPr kumimoji="1" lang="ja-JP" altLang="en-US" sz="1100" b="0" i="0" baseline="0">
              <a:solidFill>
                <a:schemeClr val="dk1"/>
              </a:solidFill>
              <a:effectLst/>
              <a:latin typeface="+mn-lt"/>
              <a:ea typeface="+mn-ea"/>
              <a:cs typeface="+mn-cs"/>
            </a:rPr>
            <a:t>千円増、人事院勧告・会計年度任用職員勤勉手当支給による人件費</a:t>
          </a:r>
          <a:r>
            <a:rPr kumimoji="1" lang="en-US" altLang="ja-JP" sz="1100" b="0" i="0" baseline="0">
              <a:solidFill>
                <a:schemeClr val="dk1"/>
              </a:solidFill>
              <a:effectLst/>
              <a:latin typeface="+mn-lt"/>
              <a:ea typeface="+mn-ea"/>
              <a:cs typeface="+mn-cs"/>
            </a:rPr>
            <a:t>67,041</a:t>
          </a:r>
          <a:r>
            <a:rPr kumimoji="1" lang="ja-JP" altLang="en-US" sz="1100" b="0" i="0" baseline="0">
              <a:solidFill>
                <a:schemeClr val="dk1"/>
              </a:solidFill>
              <a:effectLst/>
              <a:latin typeface="+mn-lt"/>
              <a:ea typeface="+mn-ea"/>
              <a:cs typeface="+mn-cs"/>
            </a:rPr>
            <a:t>千円増などがあげられる。</a:t>
          </a:r>
          <a:endParaRPr kumimoji="1" lang="ja-JP"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全会計において黒字である。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ただし、簡易水道</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会計に対し基準外繰出を行っている。今後は施設の老朽化に伴う維持補修費や</a:t>
          </a:r>
          <a:r>
            <a:rPr kumimoji="1" lang="ja-JP" altLang="en-US" sz="1100" b="0" i="0" baseline="0">
              <a:solidFill>
                <a:schemeClr val="dk1"/>
              </a:solidFill>
              <a:effectLst/>
              <a:latin typeface="+mn-lt"/>
              <a:ea typeface="+mn-ea"/>
              <a:cs typeface="+mn-cs"/>
            </a:rPr>
            <a:t>新たな水源確保に要する経費</a:t>
          </a:r>
          <a:r>
            <a:rPr kumimoji="1" lang="ja-JP" altLang="ja-JP" sz="1100" b="0" i="0" baseline="0">
              <a:solidFill>
                <a:schemeClr val="dk1"/>
              </a:solidFill>
              <a:effectLst/>
              <a:latin typeface="+mn-lt"/>
              <a:ea typeface="+mn-ea"/>
              <a:cs typeface="+mn-cs"/>
            </a:rPr>
            <a:t>の増加が見込まれる。独立採算</a:t>
          </a:r>
          <a:r>
            <a:rPr kumimoji="1" lang="ja-JP" altLang="en-US" sz="1100" b="0" i="0" baseline="0">
              <a:solidFill>
                <a:schemeClr val="dk1"/>
              </a:solidFill>
              <a:effectLst/>
              <a:latin typeface="+mn-lt"/>
              <a:ea typeface="+mn-ea"/>
              <a:cs typeface="+mn-cs"/>
            </a:rPr>
            <a:t>制</a:t>
          </a:r>
          <a:r>
            <a:rPr kumimoji="1" lang="ja-JP" altLang="ja-JP" sz="1100" b="0" i="0" baseline="0">
              <a:solidFill>
                <a:schemeClr val="dk1"/>
              </a:solidFill>
              <a:effectLst/>
              <a:latin typeface="+mn-lt"/>
              <a:ea typeface="+mn-ea"/>
              <a:cs typeface="+mn-cs"/>
            </a:rPr>
            <a:t>が取れるような料金設定、管理の効率化が必要であるが、近隣市町と比較して料金水準も高く、山間部の過疎化が進んでいることが課題である。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6505073</v>
      </c>
      <c r="BO4" s="371"/>
      <c r="BP4" s="371"/>
      <c r="BQ4" s="371"/>
      <c r="BR4" s="371"/>
      <c r="BS4" s="371"/>
      <c r="BT4" s="371"/>
      <c r="BU4" s="372"/>
      <c r="BV4" s="370">
        <v>6032448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15.6</v>
      </c>
      <c r="CU4" s="377"/>
      <c r="CV4" s="377"/>
      <c r="CW4" s="377"/>
      <c r="CX4" s="377"/>
      <c r="CY4" s="377"/>
      <c r="CZ4" s="377"/>
      <c r="DA4" s="378"/>
      <c r="DB4" s="376">
        <v>14.9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6074333</v>
      </c>
      <c r="BO5" s="408"/>
      <c r="BP5" s="408"/>
      <c r="BQ5" s="408"/>
      <c r="BR5" s="408"/>
      <c r="BS5" s="408"/>
      <c r="BT5" s="408"/>
      <c r="BU5" s="409"/>
      <c r="BV5" s="407">
        <v>5584654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92.5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430740</v>
      </c>
      <c r="BO6" s="408"/>
      <c r="BP6" s="408"/>
      <c r="BQ6" s="408"/>
      <c r="BR6" s="408"/>
      <c r="BS6" s="408"/>
      <c r="BT6" s="408"/>
      <c r="BU6" s="409"/>
      <c r="BV6" s="407">
        <v>447794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92.9</v>
      </c>
      <c r="CU6" s="445"/>
      <c r="CV6" s="445"/>
      <c r="CW6" s="445"/>
      <c r="CX6" s="445"/>
      <c r="CY6" s="445"/>
      <c r="CZ6" s="445"/>
      <c r="DA6" s="446"/>
      <c r="DB6" s="444">
        <v>93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76657</v>
      </c>
      <c r="BO7" s="408"/>
      <c r="BP7" s="408"/>
      <c r="BQ7" s="408"/>
      <c r="BR7" s="408"/>
      <c r="BS7" s="408"/>
      <c r="BT7" s="408"/>
      <c r="BU7" s="409"/>
      <c r="BV7" s="407">
        <v>118397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2264728</v>
      </c>
      <c r="CU7" s="408"/>
      <c r="CV7" s="408"/>
      <c r="CW7" s="408"/>
      <c r="CX7" s="408"/>
      <c r="CY7" s="408"/>
      <c r="CZ7" s="408"/>
      <c r="DA7" s="409"/>
      <c r="DB7" s="407">
        <v>2205956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354083</v>
      </c>
      <c r="BO8" s="408"/>
      <c r="BP8" s="408"/>
      <c r="BQ8" s="408"/>
      <c r="BR8" s="408"/>
      <c r="BS8" s="408"/>
      <c r="BT8" s="408"/>
      <c r="BU8" s="409"/>
      <c r="BV8" s="407">
        <v>329397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5045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24686</v>
      </c>
      <c r="BO9" s="408"/>
      <c r="BP9" s="408"/>
      <c r="BQ9" s="408"/>
      <c r="BR9" s="408"/>
      <c r="BS9" s="408"/>
      <c r="BT9" s="408"/>
      <c r="BU9" s="409"/>
      <c r="BV9" s="407">
        <v>64663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5</v>
      </c>
      <c r="CU9" s="405"/>
      <c r="CV9" s="405"/>
      <c r="CW9" s="405"/>
      <c r="CX9" s="405"/>
      <c r="CY9" s="405"/>
      <c r="CZ9" s="405"/>
      <c r="DA9" s="406"/>
      <c r="DB9" s="404">
        <v>5.2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5265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14</v>
      </c>
      <c r="BO10" s="408"/>
      <c r="BP10" s="408"/>
      <c r="BQ10" s="408"/>
      <c r="BR10" s="408"/>
      <c r="BS10" s="408"/>
      <c r="BT10" s="408"/>
      <c r="BU10" s="409"/>
      <c r="BV10" s="407">
        <v>19</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5158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220000</v>
      </c>
      <c r="BO12" s="408"/>
      <c r="BP12" s="408"/>
      <c r="BQ12" s="408"/>
      <c r="BR12" s="408"/>
      <c r="BS12" s="408"/>
      <c r="BT12" s="408"/>
      <c r="BU12" s="409"/>
      <c r="BV12" s="407">
        <v>200000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5096</v>
      </c>
      <c r="S13" s="492"/>
      <c r="T13" s="492"/>
      <c r="U13" s="492"/>
      <c r="V13" s="493"/>
      <c r="W13" s="423" t="s">
        <v>130</v>
      </c>
      <c r="X13" s="424"/>
      <c r="Y13" s="424"/>
      <c r="Z13" s="424"/>
      <c r="AA13" s="424"/>
      <c r="AB13" s="414"/>
      <c r="AC13" s="458">
        <v>554</v>
      </c>
      <c r="AD13" s="459"/>
      <c r="AE13" s="459"/>
      <c r="AF13" s="459"/>
      <c r="AG13" s="501"/>
      <c r="AH13" s="458">
        <v>620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-195300</v>
      </c>
      <c r="BO13" s="408"/>
      <c r="BP13" s="408"/>
      <c r="BQ13" s="408"/>
      <c r="BR13" s="408"/>
      <c r="BS13" s="408"/>
      <c r="BT13" s="408"/>
      <c r="BU13" s="409"/>
      <c r="BV13" s="407">
        <v>-135318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6.1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5191</v>
      </c>
      <c r="S14" s="492"/>
      <c r="T14" s="492"/>
      <c r="U14" s="492"/>
      <c r="V14" s="493"/>
      <c r="W14" s="397"/>
      <c r="X14" s="398"/>
      <c r="Y14" s="398"/>
      <c r="Z14" s="398"/>
      <c r="AA14" s="398"/>
      <c r="AB14" s="387"/>
      <c r="AC14" s="494">
        <v>21.6</v>
      </c>
      <c r="AD14" s="495"/>
      <c r="AE14" s="495"/>
      <c r="AF14" s="495"/>
      <c r="AG14" s="496"/>
      <c r="AH14" s="494">
        <v>23.2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5133</v>
      </c>
      <c r="S15" s="492"/>
      <c r="T15" s="492"/>
      <c r="U15" s="492"/>
      <c r="V15" s="493"/>
      <c r="W15" s="423" t="s">
        <v>137</v>
      </c>
      <c r="X15" s="424"/>
      <c r="Y15" s="424"/>
      <c r="Z15" s="424"/>
      <c r="AA15" s="424"/>
      <c r="AB15" s="414"/>
      <c r="AC15" s="458">
        <v>605</v>
      </c>
      <c r="AD15" s="459"/>
      <c r="AE15" s="459"/>
      <c r="AF15" s="459"/>
      <c r="AG15" s="501"/>
      <c r="AH15" s="458">
        <v>627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616432</v>
      </c>
      <c r="BO15" s="371"/>
      <c r="BP15" s="371"/>
      <c r="BQ15" s="371"/>
      <c r="BR15" s="371"/>
      <c r="BS15" s="371"/>
      <c r="BT15" s="371"/>
      <c r="BU15" s="372"/>
      <c r="BV15" s="370">
        <v>623224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23.6</v>
      </c>
      <c r="AD16" s="495"/>
      <c r="AE16" s="495"/>
      <c r="AF16" s="495"/>
      <c r="AG16" s="496"/>
      <c r="AH16" s="494">
        <v>23.4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2104391</v>
      </c>
      <c r="BO16" s="408"/>
      <c r="BP16" s="408"/>
      <c r="BQ16" s="408"/>
      <c r="BR16" s="408"/>
      <c r="BS16" s="408"/>
      <c r="BT16" s="408"/>
      <c r="BU16" s="409"/>
      <c r="BV16" s="407">
        <v>2036526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1410</v>
      </c>
      <c r="AD17" s="459"/>
      <c r="AE17" s="459"/>
      <c r="AF17" s="459"/>
      <c r="AG17" s="501"/>
      <c r="AH17" s="458">
        <v>1430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771673</v>
      </c>
      <c r="BO17" s="408"/>
      <c r="BP17" s="408"/>
      <c r="BQ17" s="408"/>
      <c r="BR17" s="408"/>
      <c r="BS17" s="408"/>
      <c r="BT17" s="408"/>
      <c r="BU17" s="409"/>
      <c r="BV17" s="407">
        <v>781319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24.33</v>
      </c>
      <c r="M18" s="531"/>
      <c r="N18" s="531"/>
      <c r="O18" s="531"/>
      <c r="P18" s="531"/>
      <c r="Q18" s="531"/>
      <c r="R18" s="532"/>
      <c r="S18" s="532"/>
      <c r="T18" s="532"/>
      <c r="U18" s="532"/>
      <c r="V18" s="533"/>
      <c r="W18" s="425"/>
      <c r="X18" s="426"/>
      <c r="Y18" s="426"/>
      <c r="Z18" s="426"/>
      <c r="AA18" s="426"/>
      <c r="AB18" s="417"/>
      <c r="AC18" s="534">
        <v>54.9</v>
      </c>
      <c r="AD18" s="535"/>
      <c r="AE18" s="535"/>
      <c r="AF18" s="535"/>
      <c r="AG18" s="536"/>
      <c r="AH18" s="534">
        <v>53.4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2123527</v>
      </c>
      <c r="BO18" s="408"/>
      <c r="BP18" s="408"/>
      <c r="BQ18" s="408"/>
      <c r="BR18" s="408"/>
      <c r="BS18" s="408"/>
      <c r="BT18" s="408"/>
      <c r="BU18" s="409"/>
      <c r="BV18" s="407">
        <v>2049955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4515350</v>
      </c>
      <c r="BO19" s="408"/>
      <c r="BP19" s="408"/>
      <c r="BQ19" s="408"/>
      <c r="BR19" s="408"/>
      <c r="BS19" s="408"/>
      <c r="BT19" s="408"/>
      <c r="BU19" s="409"/>
      <c r="BV19" s="407">
        <v>4165431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1814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2841115</v>
      </c>
      <c r="BO22" s="371"/>
      <c r="BP22" s="371"/>
      <c r="BQ22" s="371"/>
      <c r="BR22" s="371"/>
      <c r="BS22" s="371"/>
      <c r="BT22" s="371"/>
      <c r="BU22" s="372"/>
      <c r="BV22" s="370">
        <v>2747426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2664449</v>
      </c>
      <c r="BO23" s="408"/>
      <c r="BP23" s="408"/>
      <c r="BQ23" s="408"/>
      <c r="BR23" s="408"/>
      <c r="BS23" s="408"/>
      <c r="BT23" s="408"/>
      <c r="BU23" s="409"/>
      <c r="BV23" s="407">
        <v>2543634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7330</v>
      </c>
      <c r="R24" s="459"/>
      <c r="S24" s="459"/>
      <c r="T24" s="459"/>
      <c r="U24" s="459"/>
      <c r="V24" s="501"/>
      <c r="W24" s="553"/>
      <c r="X24" s="554"/>
      <c r="Y24" s="555"/>
      <c r="Z24" s="457" t="s">
        <v>162</v>
      </c>
      <c r="AA24" s="437"/>
      <c r="AB24" s="437"/>
      <c r="AC24" s="437"/>
      <c r="AD24" s="437"/>
      <c r="AE24" s="437"/>
      <c r="AF24" s="437"/>
      <c r="AG24" s="438"/>
      <c r="AH24" s="458">
        <v>65</v>
      </c>
      <c r="AI24" s="459"/>
      <c r="AJ24" s="459"/>
      <c r="AK24" s="459"/>
      <c r="AL24" s="501"/>
      <c r="AM24" s="458">
        <v>197470</v>
      </c>
      <c r="AN24" s="459"/>
      <c r="AO24" s="459"/>
      <c r="AP24" s="459"/>
      <c r="AQ24" s="459"/>
      <c r="AR24" s="501"/>
      <c r="AS24" s="458">
        <v>3038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2053869</v>
      </c>
      <c r="BO24" s="408"/>
      <c r="BP24" s="408"/>
      <c r="BQ24" s="408"/>
      <c r="BR24" s="408"/>
      <c r="BS24" s="408"/>
      <c r="BT24" s="408"/>
      <c r="BU24" s="409"/>
      <c r="BV24" s="407">
        <v>1852679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5450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1030904</v>
      </c>
      <c r="BO25" s="371"/>
      <c r="BP25" s="371"/>
      <c r="BQ25" s="371"/>
      <c r="BR25" s="371"/>
      <c r="BS25" s="371"/>
      <c r="BT25" s="371"/>
      <c r="BU25" s="372"/>
      <c r="BV25" s="370">
        <v>1035787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5080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3150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446164</v>
      </c>
      <c r="BO28" s="371"/>
      <c r="BP28" s="371"/>
      <c r="BQ28" s="371"/>
      <c r="BR28" s="371"/>
      <c r="BS28" s="371"/>
      <c r="BT28" s="371"/>
      <c r="BU28" s="372"/>
      <c r="BV28" s="370">
        <v>466150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2360</v>
      </c>
      <c r="R29" s="459"/>
      <c r="S29" s="459"/>
      <c r="T29" s="459"/>
      <c r="U29" s="459"/>
      <c r="V29" s="501"/>
      <c r="W29" s="556"/>
      <c r="X29" s="557"/>
      <c r="Y29" s="558"/>
      <c r="Z29" s="457" t="s">
        <v>177</v>
      </c>
      <c r="AA29" s="437"/>
      <c r="AB29" s="437"/>
      <c r="AC29" s="437"/>
      <c r="AD29" s="437"/>
      <c r="AE29" s="437"/>
      <c r="AF29" s="437"/>
      <c r="AG29" s="438"/>
      <c r="AH29" s="458">
        <v>65</v>
      </c>
      <c r="AI29" s="459"/>
      <c r="AJ29" s="459"/>
      <c r="AK29" s="459"/>
      <c r="AL29" s="501"/>
      <c r="AM29" s="458">
        <v>197470</v>
      </c>
      <c r="AN29" s="459"/>
      <c r="AO29" s="459"/>
      <c r="AP29" s="459"/>
      <c r="AQ29" s="459"/>
      <c r="AR29" s="501"/>
      <c r="AS29" s="458">
        <v>3038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379046</v>
      </c>
      <c r="BO29" s="408"/>
      <c r="BP29" s="408"/>
      <c r="BQ29" s="408"/>
      <c r="BR29" s="408"/>
      <c r="BS29" s="408"/>
      <c r="BT29" s="408"/>
      <c r="BU29" s="409"/>
      <c r="BV29" s="407">
        <v>372558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2156038</v>
      </c>
      <c r="BO30" s="527"/>
      <c r="BP30" s="527"/>
      <c r="BQ30" s="527"/>
      <c r="BR30" s="527"/>
      <c r="BS30" s="527"/>
      <c r="BT30" s="527"/>
      <c r="BU30" s="528"/>
      <c r="BV30" s="526">
        <v>2253011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宅地開発特別会計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玉名市玉東町病院設立組合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有明広域行政事務組合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熊本県後期高齢者医療広域連合（一般会計）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熊本県後期高齢者医療広域連合（後期高齢者医療特別会計）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g4+T4ntCwtpjWiZF5SHxoJLGCj4ESYavu2Gw1L0kEZPCHRj9nK48b4GImY2+GAZyDSoKklwO5hNFqMEqiqrPA==" saltValue="HXQE4IC+bIt4HQq1+N04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10.6</v>
      </c>
      <c r="G34" s="33">
        <v>2.33</v>
      </c>
      <c r="H34" s="33">
        <v>12.26</v>
      </c>
      <c r="I34" s="33">
        <v>14.93</v>
      </c>
      <c r="J34" s="34">
        <v>15.63</v>
      </c>
      <c r="K34" s="22"/>
      <c r="L34" s="22"/>
      <c r="M34" s="22"/>
      <c r="N34" s="22"/>
      <c r="O34" s="22"/>
      <c r="P34" s="22"/>
    </row>
    <row r="35" spans="1:16" ht="39" customHeight="1" x14ac:dyDescent="0.2">
      <c r="A35" s="22"/>
      <c r="B35" s="35"/>
      <c r="C35" s="1145" t="s">
        <v>534</v>
      </c>
      <c r="D35" s="1146"/>
      <c r="E35" s="1147"/>
      <c r="F35" s="36">
        <v>3.05</v>
      </c>
      <c r="G35" s="37">
        <v>3.06</v>
      </c>
      <c r="H35" s="37">
        <v>2.81</v>
      </c>
      <c r="I35" s="37">
        <v>2.3199999999999998</v>
      </c>
      <c r="J35" s="38">
        <v>2.2400000000000002</v>
      </c>
      <c r="K35" s="22"/>
      <c r="L35" s="22"/>
      <c r="M35" s="22"/>
      <c r="N35" s="22"/>
      <c r="O35" s="22"/>
      <c r="P35" s="22"/>
    </row>
    <row r="36" spans="1:16" ht="39" customHeight="1" x14ac:dyDescent="0.2">
      <c r="A36" s="22"/>
      <c r="B36" s="35"/>
      <c r="C36" s="1145" t="s">
        <v>535</v>
      </c>
      <c r="D36" s="1146"/>
      <c r="E36" s="1147"/>
      <c r="F36" s="36" t="s">
        <v>486</v>
      </c>
      <c r="G36" s="37" t="s">
        <v>486</v>
      </c>
      <c r="H36" s="37" t="s">
        <v>486</v>
      </c>
      <c r="I36" s="37" t="s">
        <v>486</v>
      </c>
      <c r="J36" s="38">
        <v>1.65</v>
      </c>
      <c r="K36" s="22"/>
      <c r="L36" s="22"/>
      <c r="M36" s="22"/>
      <c r="N36" s="22"/>
      <c r="O36" s="22"/>
      <c r="P36" s="22"/>
    </row>
    <row r="37" spans="1:16" ht="39" customHeight="1" x14ac:dyDescent="0.2">
      <c r="A37" s="22"/>
      <c r="B37" s="35"/>
      <c r="C37" s="1145" t="s">
        <v>536</v>
      </c>
      <c r="D37" s="1146"/>
      <c r="E37" s="1147"/>
      <c r="F37" s="36">
        <v>2.09</v>
      </c>
      <c r="G37" s="37">
        <v>2.2000000000000002</v>
      </c>
      <c r="H37" s="37">
        <v>2.61</v>
      </c>
      <c r="I37" s="37">
        <v>1.25</v>
      </c>
      <c r="J37" s="38">
        <v>1.1000000000000001</v>
      </c>
      <c r="K37" s="22"/>
      <c r="L37" s="22"/>
      <c r="M37" s="22"/>
      <c r="N37" s="22"/>
      <c r="O37" s="22"/>
      <c r="P37" s="22"/>
    </row>
    <row r="38" spans="1:16" ht="39" customHeight="1" x14ac:dyDescent="0.2">
      <c r="A38" s="22"/>
      <c r="B38" s="35"/>
      <c r="C38" s="1145" t="s">
        <v>537</v>
      </c>
      <c r="D38" s="1146"/>
      <c r="E38" s="1147"/>
      <c r="F38" s="36">
        <v>2.33</v>
      </c>
      <c r="G38" s="37">
        <v>0.31</v>
      </c>
      <c r="H38" s="37">
        <v>0.57999999999999996</v>
      </c>
      <c r="I38" s="37">
        <v>0.21</v>
      </c>
      <c r="J38" s="38">
        <v>0.91</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0.43</v>
      </c>
      <c r="G43" s="42">
        <v>0.35</v>
      </c>
      <c r="H43" s="42">
        <v>0.31</v>
      </c>
      <c r="I43" s="42">
        <v>2.46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HwYpCLlbbKhUTRAU5YY+AjGwDameTlPXFwIKI1Al3wGVfzjvY0gE+3S7VSbiLcGPFhKkRNsx177U7domhkT0w==" saltValue="L4NqMSXmqFHj1eriwd9g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217</v>
      </c>
      <c r="L45" s="60">
        <v>230</v>
      </c>
      <c r="M45" s="60">
        <v>238</v>
      </c>
      <c r="N45" s="60">
        <v>225</v>
      </c>
      <c r="O45" s="61">
        <v>232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28</v>
      </c>
      <c r="L48" s="64">
        <v>29</v>
      </c>
      <c r="M48" s="64">
        <v>41</v>
      </c>
      <c r="N48" s="64">
        <v>27</v>
      </c>
      <c r="O48" s="65">
        <v>28</v>
      </c>
      <c r="P48" s="48"/>
      <c r="Q48" s="48"/>
      <c r="R48" s="48"/>
      <c r="S48" s="48"/>
      <c r="T48" s="48"/>
      <c r="U48" s="48"/>
    </row>
    <row r="49" spans="1:21" ht="30.75" customHeight="1" x14ac:dyDescent="0.2">
      <c r="A49" s="48"/>
      <c r="B49" s="1155"/>
      <c r="C49" s="1156"/>
      <c r="D49" s="62"/>
      <c r="E49" s="1161" t="s">
        <v>14</v>
      </c>
      <c r="F49" s="1161"/>
      <c r="G49" s="1161"/>
      <c r="H49" s="1161"/>
      <c r="I49" s="1161"/>
      <c r="J49" s="1162"/>
      <c r="K49" s="63">
        <v>73</v>
      </c>
      <c r="L49" s="64">
        <v>80</v>
      </c>
      <c r="M49" s="64">
        <v>89</v>
      </c>
      <c r="N49" s="64">
        <v>91</v>
      </c>
      <c r="O49" s="65">
        <v>92</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10</v>
      </c>
      <c r="M50" s="64">
        <v>16</v>
      </c>
      <c r="N50" s="64">
        <v>1</v>
      </c>
      <c r="O50" s="65">
        <v>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238</v>
      </c>
      <c r="L52" s="64">
        <v>246</v>
      </c>
      <c r="M52" s="64">
        <v>240</v>
      </c>
      <c r="N52" s="64">
        <v>235</v>
      </c>
      <c r="O52" s="65">
        <v>227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81</v>
      </c>
      <c r="L53" s="69">
        <v>103</v>
      </c>
      <c r="M53" s="69">
        <v>144</v>
      </c>
      <c r="N53" s="69">
        <v>109</v>
      </c>
      <c r="O53" s="70">
        <v>127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3ZYc784QF9RBWPNUcSOmxTJCjBhnfhpfMYU1J6Sb+O6uD+y67HIf6vB/oybo2o+JYZ8t1XIT7Xd/Ebmq2r2hg==" saltValue="6nNlPkDYSnDnT9Tj7EKN2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2361</v>
      </c>
      <c r="J41" s="344">
        <v>2768</v>
      </c>
      <c r="K41" s="344">
        <v>2735</v>
      </c>
      <c r="L41" s="344">
        <v>2747</v>
      </c>
      <c r="M41" s="345">
        <v>2841</v>
      </c>
    </row>
    <row r="42" spans="2:13" ht="27.75" customHeight="1" x14ac:dyDescent="0.2">
      <c r="B42" s="1186"/>
      <c r="C42" s="1187"/>
      <c r="D42" s="106"/>
      <c r="E42" s="1192" t="s">
        <v>32</v>
      </c>
      <c r="F42" s="1192"/>
      <c r="G42" s="1192"/>
      <c r="H42" s="1193"/>
      <c r="I42" s="346">
        <v>23</v>
      </c>
      <c r="J42" s="347">
        <v>73</v>
      </c>
      <c r="K42" s="347">
        <v>104</v>
      </c>
      <c r="L42" s="347">
        <v>93</v>
      </c>
      <c r="M42" s="348">
        <v>83</v>
      </c>
    </row>
    <row r="43" spans="2:13" ht="27.75" customHeight="1" x14ac:dyDescent="0.2">
      <c r="B43" s="1186"/>
      <c r="C43" s="1187"/>
      <c r="D43" s="106"/>
      <c r="E43" s="1192" t="s">
        <v>33</v>
      </c>
      <c r="F43" s="1192"/>
      <c r="G43" s="1192"/>
      <c r="H43" s="1193"/>
      <c r="I43" s="346">
        <v>256</v>
      </c>
      <c r="J43" s="347">
        <v>189</v>
      </c>
      <c r="K43" s="347">
        <v>197</v>
      </c>
      <c r="L43" s="347">
        <v>181</v>
      </c>
      <c r="M43" s="348">
        <v>163</v>
      </c>
    </row>
    <row r="44" spans="2:13" ht="27.75" customHeight="1" x14ac:dyDescent="0.2">
      <c r="B44" s="1186"/>
      <c r="C44" s="1187"/>
      <c r="D44" s="106"/>
      <c r="E44" s="1192" t="s">
        <v>34</v>
      </c>
      <c r="F44" s="1192"/>
      <c r="G44" s="1192"/>
      <c r="H44" s="1193"/>
      <c r="I44" s="346">
        <v>336</v>
      </c>
      <c r="J44" s="347">
        <v>376</v>
      </c>
      <c r="K44" s="347">
        <v>405</v>
      </c>
      <c r="L44" s="347">
        <v>476</v>
      </c>
      <c r="M44" s="348">
        <v>514</v>
      </c>
    </row>
    <row r="45" spans="2:13" ht="27.75" customHeight="1" x14ac:dyDescent="0.2">
      <c r="B45" s="1186"/>
      <c r="C45" s="1187"/>
      <c r="D45" s="106"/>
      <c r="E45" s="1192" t="s">
        <v>35</v>
      </c>
      <c r="F45" s="1192"/>
      <c r="G45" s="1192"/>
      <c r="H45" s="1193"/>
      <c r="I45" s="346">
        <v>179</v>
      </c>
      <c r="J45" s="347">
        <v>115</v>
      </c>
      <c r="K45" s="347">
        <v>96</v>
      </c>
      <c r="L45" s="347">
        <v>131</v>
      </c>
      <c r="M45" s="348">
        <v>160</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2630</v>
      </c>
      <c r="J50" s="347">
        <v>2791</v>
      </c>
      <c r="K50" s="347">
        <v>3671</v>
      </c>
      <c r="L50" s="347">
        <v>3207</v>
      </c>
      <c r="M50" s="348">
        <v>3095</v>
      </c>
    </row>
    <row r="51" spans="2:13" ht="27.75" customHeight="1" x14ac:dyDescent="0.2">
      <c r="B51" s="1186"/>
      <c r="C51" s="1187"/>
      <c r="D51" s="106"/>
      <c r="E51" s="1192" t="s">
        <v>42</v>
      </c>
      <c r="F51" s="1192"/>
      <c r="G51" s="1192"/>
      <c r="H51" s="1193"/>
      <c r="I51" s="346">
        <v>30</v>
      </c>
      <c r="J51" s="347" t="s">
        <v>486</v>
      </c>
      <c r="K51" s="347">
        <v>16</v>
      </c>
      <c r="L51" s="347">
        <v>74</v>
      </c>
      <c r="M51" s="348">
        <v>176</v>
      </c>
    </row>
    <row r="52" spans="2:13" ht="27.75" customHeight="1" x14ac:dyDescent="0.2">
      <c r="B52" s="1188"/>
      <c r="C52" s="1189"/>
      <c r="D52" s="106"/>
      <c r="E52" s="1192" t="s">
        <v>43</v>
      </c>
      <c r="F52" s="1192"/>
      <c r="G52" s="1192"/>
      <c r="H52" s="1193"/>
      <c r="I52" s="346">
        <v>2679</v>
      </c>
      <c r="J52" s="347">
        <v>2570</v>
      </c>
      <c r="K52" s="347">
        <v>2466</v>
      </c>
      <c r="L52" s="347">
        <v>2436</v>
      </c>
      <c r="M52" s="348">
        <v>2359</v>
      </c>
    </row>
    <row r="53" spans="2:13" ht="27.75" customHeight="1" thickBot="1" x14ac:dyDescent="0.25">
      <c r="B53" s="1199" t="s">
        <v>19</v>
      </c>
      <c r="C53" s="1200"/>
      <c r="D53" s="110"/>
      <c r="E53" s="1201" t="s">
        <v>44</v>
      </c>
      <c r="F53" s="1201"/>
      <c r="G53" s="1201"/>
      <c r="H53" s="1202"/>
      <c r="I53" s="349">
        <v>-2186</v>
      </c>
      <c r="J53" s="350">
        <v>-1839</v>
      </c>
      <c r="K53" s="350">
        <v>-2618</v>
      </c>
      <c r="L53" s="350">
        <v>-2087</v>
      </c>
      <c r="M53" s="351">
        <v>-1870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g8qAMv2SCV+YjUHo8wztCXd8gNJylH4/dmnRgPQUMcGhxuPJyhDxh+Wdd6age6A5v2mhUXGtmxeMQuEd4MXA==" saltValue="Z0WVBkLsGx9xnD4e3mwk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516</v>
      </c>
      <c r="G55" s="352">
        <v>466</v>
      </c>
      <c r="H55" s="353">
        <v>446</v>
      </c>
    </row>
    <row r="56" spans="2:8" ht="52.5" customHeight="1" x14ac:dyDescent="0.2">
      <c r="B56" s="122"/>
      <c r="C56" s="1213" t="s">
        <v>47</v>
      </c>
      <c r="D56" s="1213"/>
      <c r="E56" s="1214"/>
      <c r="F56" s="354">
        <v>371</v>
      </c>
      <c r="G56" s="354">
        <v>373</v>
      </c>
      <c r="H56" s="355">
        <v>379</v>
      </c>
    </row>
    <row r="57" spans="2:8" ht="53.25" customHeight="1" x14ac:dyDescent="0.2">
      <c r="B57" s="122"/>
      <c r="C57" s="1215" t="s">
        <v>48</v>
      </c>
      <c r="D57" s="1215"/>
      <c r="E57" s="1216"/>
      <c r="F57" s="356">
        <v>2689</v>
      </c>
      <c r="G57" s="356">
        <v>2253</v>
      </c>
      <c r="H57" s="357">
        <v>2156</v>
      </c>
    </row>
    <row r="58" spans="2:8" ht="45.75" customHeight="1" x14ac:dyDescent="0.2">
      <c r="B58" s="123"/>
      <c r="C58" s="1203" t="s">
        <v>554</v>
      </c>
      <c r="D58" s="1204"/>
      <c r="E58" s="1205"/>
      <c r="F58" s="358">
        <v>1023</v>
      </c>
      <c r="G58" s="358">
        <v>1099</v>
      </c>
      <c r="H58" s="359">
        <v>1235</v>
      </c>
    </row>
    <row r="59" spans="2:8" ht="45.75" customHeight="1" x14ac:dyDescent="0.2">
      <c r="B59" s="123"/>
      <c r="C59" s="1203" t="s">
        <v>555</v>
      </c>
      <c r="D59" s="1204"/>
      <c r="E59" s="1205"/>
      <c r="F59" s="358">
        <v>1204</v>
      </c>
      <c r="G59" s="358">
        <v>702</v>
      </c>
      <c r="H59" s="359">
        <v>474</v>
      </c>
    </row>
    <row r="60" spans="2:8" ht="45.75" customHeight="1" x14ac:dyDescent="0.2">
      <c r="B60" s="123"/>
      <c r="C60" s="1203" t="s">
        <v>556</v>
      </c>
      <c r="D60" s="1204"/>
      <c r="E60" s="1205"/>
      <c r="F60" s="358">
        <v>284</v>
      </c>
      <c r="G60" s="358">
        <v>286</v>
      </c>
      <c r="H60" s="359">
        <v>285</v>
      </c>
    </row>
    <row r="61" spans="2:8" ht="45.75" customHeight="1" x14ac:dyDescent="0.2">
      <c r="B61" s="123"/>
      <c r="C61" s="1203" t="s">
        <v>557</v>
      </c>
      <c r="D61" s="1204"/>
      <c r="E61" s="1205"/>
      <c r="F61" s="358">
        <v>136</v>
      </c>
      <c r="G61" s="358">
        <v>125</v>
      </c>
      <c r="H61" s="359">
        <v>126</v>
      </c>
    </row>
    <row r="62" spans="2:8" ht="45.75" customHeight="1" thickBot="1" x14ac:dyDescent="0.25">
      <c r="B62" s="124"/>
      <c r="C62" s="1206" t="s">
        <v>558</v>
      </c>
      <c r="D62" s="1207"/>
      <c r="E62" s="1208"/>
      <c r="F62" s="360">
        <v>26</v>
      </c>
      <c r="G62" s="360">
        <v>15</v>
      </c>
      <c r="H62" s="361">
        <v>12</v>
      </c>
    </row>
    <row r="63" spans="2:8" ht="52.5" customHeight="1" thickBot="1" x14ac:dyDescent="0.25">
      <c r="B63" s="125"/>
      <c r="C63" s="1209" t="s">
        <v>49</v>
      </c>
      <c r="D63" s="1209"/>
      <c r="E63" s="1210"/>
      <c r="F63" s="362">
        <v>3577</v>
      </c>
      <c r="G63" s="362">
        <v>3092</v>
      </c>
      <c r="H63" s="363">
        <v>2981</v>
      </c>
    </row>
    <row r="64" spans="2:8" ht="13.2" x14ac:dyDescent="0.2"/>
  </sheetData>
  <sheetProtection algorithmName="SHA-512" hashValue="22DLyC4kn/n053hU7QdSYNo9dqIhoipYJfCRj1XQxidAa8G7qcO9/flkfJ5K9A8WQT0Fn1nPh4vvAN6vmLc0fA==" saltValue="gjM3lTlNl6xmog0ejfE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176144</v>
      </c>
      <c r="E3" s="144"/>
      <c r="F3" s="145">
        <v>200194</v>
      </c>
      <c r="G3" s="146"/>
      <c r="H3" s="147"/>
    </row>
    <row r="4" spans="1:8" x14ac:dyDescent="0.2">
      <c r="A4" s="148"/>
      <c r="B4" s="149"/>
      <c r="C4" s="150"/>
      <c r="D4" s="151">
        <v>32643</v>
      </c>
      <c r="E4" s="152"/>
      <c r="F4" s="153">
        <v>106422</v>
      </c>
      <c r="G4" s="154"/>
      <c r="H4" s="155"/>
    </row>
    <row r="5" spans="1:8" x14ac:dyDescent="0.2">
      <c r="A5" s="136" t="s">
        <v>519</v>
      </c>
      <c r="B5" s="141"/>
      <c r="C5" s="142"/>
      <c r="D5" s="143">
        <v>256940</v>
      </c>
      <c r="E5" s="144"/>
      <c r="F5" s="145">
        <v>196914</v>
      </c>
      <c r="G5" s="146"/>
      <c r="H5" s="147"/>
    </row>
    <row r="6" spans="1:8" x14ac:dyDescent="0.2">
      <c r="A6" s="148"/>
      <c r="B6" s="149"/>
      <c r="C6" s="150"/>
      <c r="D6" s="151">
        <v>122487</v>
      </c>
      <c r="E6" s="152"/>
      <c r="F6" s="153">
        <v>98966</v>
      </c>
      <c r="G6" s="154"/>
      <c r="H6" s="155"/>
    </row>
    <row r="7" spans="1:8" x14ac:dyDescent="0.2">
      <c r="A7" s="136" t="s">
        <v>520</v>
      </c>
      <c r="B7" s="141"/>
      <c r="C7" s="142"/>
      <c r="D7" s="143">
        <v>112047</v>
      </c>
      <c r="E7" s="144"/>
      <c r="F7" s="145">
        <v>204757</v>
      </c>
      <c r="G7" s="146"/>
      <c r="H7" s="147"/>
    </row>
    <row r="8" spans="1:8" x14ac:dyDescent="0.2">
      <c r="A8" s="148"/>
      <c r="B8" s="149"/>
      <c r="C8" s="150"/>
      <c r="D8" s="151">
        <v>66255</v>
      </c>
      <c r="E8" s="152"/>
      <c r="F8" s="153">
        <v>106071</v>
      </c>
      <c r="G8" s="154"/>
      <c r="H8" s="155"/>
    </row>
    <row r="9" spans="1:8" x14ac:dyDescent="0.2">
      <c r="A9" s="136" t="s">
        <v>521</v>
      </c>
      <c r="B9" s="141"/>
      <c r="C9" s="142"/>
      <c r="D9" s="143">
        <v>267315</v>
      </c>
      <c r="E9" s="144"/>
      <c r="F9" s="145">
        <v>194971</v>
      </c>
      <c r="G9" s="146"/>
      <c r="H9" s="147"/>
    </row>
    <row r="10" spans="1:8" x14ac:dyDescent="0.2">
      <c r="A10" s="148"/>
      <c r="B10" s="149"/>
      <c r="C10" s="150"/>
      <c r="D10" s="151">
        <v>202125</v>
      </c>
      <c r="E10" s="152"/>
      <c r="F10" s="153">
        <v>105966</v>
      </c>
      <c r="G10" s="154"/>
      <c r="H10" s="155"/>
    </row>
    <row r="11" spans="1:8" x14ac:dyDescent="0.2">
      <c r="A11" s="136" t="s">
        <v>522</v>
      </c>
      <c r="B11" s="141"/>
      <c r="C11" s="142"/>
      <c r="D11" s="143">
        <v>281141</v>
      </c>
      <c r="E11" s="144"/>
      <c r="F11" s="145">
        <v>224172</v>
      </c>
      <c r="G11" s="146"/>
      <c r="H11" s="147"/>
    </row>
    <row r="12" spans="1:8" x14ac:dyDescent="0.2">
      <c r="A12" s="148"/>
      <c r="B12" s="149"/>
      <c r="C12" s="156"/>
      <c r="D12" s="151">
        <v>146791</v>
      </c>
      <c r="E12" s="152"/>
      <c r="F12" s="153">
        <v>117611</v>
      </c>
      <c r="G12" s="154"/>
      <c r="H12" s="155"/>
    </row>
    <row r="13" spans="1:8" x14ac:dyDescent="0.2">
      <c r="A13" s="136"/>
      <c r="B13" s="141"/>
      <c r="C13" s="157"/>
      <c r="D13" s="158">
        <v>218717</v>
      </c>
      <c r="E13" s="159"/>
      <c r="F13" s="160">
        <v>204202</v>
      </c>
      <c r="G13" s="161"/>
      <c r="H13" s="147"/>
    </row>
    <row r="14" spans="1:8" x14ac:dyDescent="0.2">
      <c r="A14" s="148"/>
      <c r="B14" s="149"/>
      <c r="C14" s="150"/>
      <c r="D14" s="151">
        <v>114060</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10.6</v>
      </c>
      <c r="C19" s="162">
        <f>ROUND(VALUE(SUBSTITUTE(実質収支比率等に係る経年分析!G$48,"▲","-")),2)</f>
        <v>2.33</v>
      </c>
      <c r="D19" s="162">
        <f>ROUND(VALUE(SUBSTITUTE(実質収支比率等に係る経年分析!H$48,"▲","-")),2)</f>
        <v>12.27</v>
      </c>
      <c r="E19" s="162">
        <f>ROUND(VALUE(SUBSTITUTE(実質収支比率等に係る経年分析!I$48,"▲","-")),2)</f>
        <v>14.93</v>
      </c>
      <c r="F19" s="162">
        <f>ROUND(VALUE(SUBSTITUTE(実質収支比率等に係る経年分析!J$48,"▲","-")),2)</f>
        <v>15.63</v>
      </c>
    </row>
    <row r="20" spans="1:11" x14ac:dyDescent="0.2">
      <c r="A20" s="162" t="s">
        <v>53</v>
      </c>
      <c r="B20" s="162">
        <f>ROUND(VALUE(SUBSTITUTE(実質収支比率等に係る経年分析!F$47,"▲","-")),2)</f>
        <v>22.61</v>
      </c>
      <c r="C20" s="162">
        <f>ROUND(VALUE(SUBSTITUTE(実質収支比率等に係る経年分析!G$47,"▲","-")),2)</f>
        <v>23.76</v>
      </c>
      <c r="D20" s="162">
        <f>ROUND(VALUE(SUBSTITUTE(実質収支比率等に係る経年分析!H$47,"▲","-")),2)</f>
        <v>23.92</v>
      </c>
      <c r="E20" s="162">
        <f>ROUND(VALUE(SUBSTITUTE(実質収支比率等に係る経年分析!I$47,"▲","-")),2)</f>
        <v>21.13</v>
      </c>
      <c r="F20" s="162">
        <f>ROUND(VALUE(SUBSTITUTE(実質収支比率等に係る経年分析!J$47,"▲","-")),2)</f>
        <v>19.7</v>
      </c>
    </row>
    <row r="21" spans="1:11" x14ac:dyDescent="0.2">
      <c r="A21" s="162" t="s">
        <v>54</v>
      </c>
      <c r="B21" s="162">
        <f>IF(ISNUMBER(VALUE(SUBSTITUTE(実質収支比率等に係る経年分析!F$49,"▲","-"))),ROUND(VALUE(SUBSTITUTE(実質収支比率等に係る経年分析!F$49,"▲","-")),2),NA())</f>
        <v>4.51</v>
      </c>
      <c r="C21" s="162">
        <f>IF(ISNUMBER(VALUE(SUBSTITUTE(実質収支比率等に係る経年分析!G$49,"▲","-"))),ROUND(VALUE(SUBSTITUTE(実質収支比率等に係る経年分析!G$49,"▲","-")),2),NA())</f>
        <v>-9.1300000000000008</v>
      </c>
      <c r="D21" s="162">
        <f>IF(ISNUMBER(VALUE(SUBSTITUTE(実質収支比率等に係る経年分析!H$49,"▲","-"))),ROUND(VALUE(SUBSTITUTE(実質収支比率等に係る経年分析!H$49,"▲","-")),2),NA())</f>
        <v>8.5299999999999994</v>
      </c>
      <c r="E21" s="162">
        <f>IF(ISNUMBER(VALUE(SUBSTITUTE(実質収支比率等に係る経年分析!I$49,"▲","-"))),ROUND(VALUE(SUBSTITUTE(実質収支比率等に係る経年分析!I$49,"▲","-")),2),NA())</f>
        <v>-6.13</v>
      </c>
      <c r="F21" s="162">
        <f>IF(ISNUMBER(VALUE(SUBSTITUTE(実質収支比率等に係る経年分析!J$49,"▲","-"))),ROUND(VALUE(SUBSTITUTE(実質収支比率等に係る経年分析!J$49,"▲","-")),2),NA())</f>
        <v>-8.6199999999999992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2.46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宅地開発特別会計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0.57999999999999996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0.91</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2.2000000000000002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1.1000000000000001</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1.65</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2.3199999999999998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2.2400000000000002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238</v>
      </c>
      <c r="E42" s="164"/>
      <c r="F42" s="164"/>
      <c r="G42" s="164">
        <f>'実質公債費比率（分子）の構造'!L$52</f>
        <v>246</v>
      </c>
      <c r="H42" s="164"/>
      <c r="I42" s="164"/>
      <c r="J42" s="164">
        <f>'実質公債費比率（分子）の構造'!M$52</f>
        <v>240</v>
      </c>
      <c r="K42" s="164"/>
      <c r="L42" s="164"/>
      <c r="M42" s="164">
        <f>'実質公債費比率（分子）の構造'!N$52</f>
        <v>235</v>
      </c>
      <c r="N42" s="164"/>
      <c r="O42" s="164"/>
      <c r="P42" s="164">
        <f>'実質公債費比率（分子）の構造'!O$52</f>
        <v>227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10</v>
      </c>
      <c r="F44" s="164"/>
      <c r="G44" s="164"/>
      <c r="H44" s="164">
        <f>'実質公債費比率（分子）の構造'!M$50</f>
        <v>16</v>
      </c>
      <c r="I44" s="164"/>
      <c r="J44" s="164"/>
      <c r="K44" s="164">
        <f>'実質公債費比率（分子）の構造'!N$50</f>
        <v>1</v>
      </c>
      <c r="L44" s="164"/>
      <c r="M44" s="164"/>
      <c r="N44" s="164">
        <f>'実質公債費比率（分子）の構造'!O$50</f>
        <v>2</v>
      </c>
      <c r="O44" s="164"/>
      <c r="P44" s="164"/>
    </row>
    <row r="45" spans="1:16" x14ac:dyDescent="0.2">
      <c r="A45" s="164" t="s">
        <v>63</v>
      </c>
      <c r="B45" s="164">
        <f>'実質公債費比率（分子）の構造'!K$49</f>
        <v>73</v>
      </c>
      <c r="C45" s="164"/>
      <c r="D45" s="164"/>
      <c r="E45" s="164">
        <f>'実質公債費比率（分子）の構造'!L$49</f>
        <v>80</v>
      </c>
      <c r="F45" s="164"/>
      <c r="G45" s="164"/>
      <c r="H45" s="164">
        <f>'実質公債費比率（分子）の構造'!M$49</f>
        <v>89</v>
      </c>
      <c r="I45" s="164"/>
      <c r="J45" s="164"/>
      <c r="K45" s="164">
        <f>'実質公債費比率（分子）の構造'!N$49</f>
        <v>91</v>
      </c>
      <c r="L45" s="164"/>
      <c r="M45" s="164"/>
      <c r="N45" s="164">
        <f>'実質公債費比率（分子）の構造'!O$49</f>
        <v>92</v>
      </c>
      <c r="O45" s="164"/>
      <c r="P45" s="164"/>
    </row>
    <row r="46" spans="1:16" x14ac:dyDescent="0.2">
      <c r="A46" s="164" t="s">
        <v>64</v>
      </c>
      <c r="B46" s="164">
        <f>'実質公債費比率（分子）の構造'!K$48</f>
        <v>28</v>
      </c>
      <c r="C46" s="164"/>
      <c r="D46" s="164"/>
      <c r="E46" s="164">
        <f>'実質公債費比率（分子）の構造'!L$48</f>
        <v>29</v>
      </c>
      <c r="F46" s="164"/>
      <c r="G46" s="164"/>
      <c r="H46" s="164">
        <f>'実質公債費比率（分子）の構造'!M$48</f>
        <v>41</v>
      </c>
      <c r="I46" s="164"/>
      <c r="J46" s="164"/>
      <c r="K46" s="164">
        <f>'実質公債費比率（分子）の構造'!N$48</f>
        <v>27</v>
      </c>
      <c r="L46" s="164"/>
      <c r="M46" s="164"/>
      <c r="N46" s="164">
        <f>'実質公債費比率（分子）の構造'!O$48</f>
        <v>28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217</v>
      </c>
      <c r="C49" s="164"/>
      <c r="D49" s="164"/>
      <c r="E49" s="164">
        <f>'実質公債費比率（分子）の構造'!L$45</f>
        <v>230</v>
      </c>
      <c r="F49" s="164"/>
      <c r="G49" s="164"/>
      <c r="H49" s="164">
        <f>'実質公債費比率（分子）の構造'!M$45</f>
        <v>238</v>
      </c>
      <c r="I49" s="164"/>
      <c r="J49" s="164"/>
      <c r="K49" s="164">
        <f>'実質公債費比率（分子）の構造'!N$45</f>
        <v>225</v>
      </c>
      <c r="L49" s="164"/>
      <c r="M49" s="164"/>
      <c r="N49" s="164">
        <f>'実質公債費比率（分子）の構造'!O$45</f>
        <v>232</v>
      </c>
      <c r="O49" s="164"/>
      <c r="P49" s="164"/>
    </row>
    <row r="50" spans="1:16" x14ac:dyDescent="0.2">
      <c r="A50" s="164" t="s">
        <v>67</v>
      </c>
      <c r="B50" s="164" t="e">
        <f>NA()</f>
        <v>#N/A</v>
      </c>
      <c r="C50" s="164">
        <f>IF(ISNUMBER('実質公債費比率（分子）の構造'!K$53),'実質公債費比率（分子）の構造'!K$53,NA())</f>
        <v>81</v>
      </c>
      <c r="D50" s="164" t="e">
        <f>NA()</f>
        <v>#N/A</v>
      </c>
      <c r="E50" s="164" t="e">
        <f>NA()</f>
        <v>#N/A</v>
      </c>
      <c r="F50" s="164">
        <f>IF(ISNUMBER('実質公債費比率（分子）の構造'!L$53),'実質公債費比率（分子）の構造'!L$53,NA())</f>
        <v>103</v>
      </c>
      <c r="G50" s="164" t="e">
        <f>NA()</f>
        <v>#N/A</v>
      </c>
      <c r="H50" s="164" t="e">
        <f>NA()</f>
        <v>#N/A</v>
      </c>
      <c r="I50" s="164">
        <f>IF(ISNUMBER('実質公債費比率（分子）の構造'!M$53),'実質公債費比率（分子）の構造'!M$53,NA())</f>
        <v>144</v>
      </c>
      <c r="J50" s="164" t="e">
        <f>NA()</f>
        <v>#N/A</v>
      </c>
      <c r="K50" s="164" t="e">
        <f>NA()</f>
        <v>#N/A</v>
      </c>
      <c r="L50" s="164">
        <f>IF(ISNUMBER('実質公債費比率（分子）の構造'!N$53),'実質公債費比率（分子）の構造'!N$53,NA())</f>
        <v>109</v>
      </c>
      <c r="M50" s="164" t="e">
        <f>NA()</f>
        <v>#N/A</v>
      </c>
      <c r="N50" s="164" t="e">
        <f>NA()</f>
        <v>#N/A</v>
      </c>
      <c r="O50" s="164">
        <f>IF(ISNUMBER('実質公債費比率（分子）の構造'!O$53),'実質公債費比率（分子）の構造'!O$53,NA())</f>
        <v>127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2679</v>
      </c>
      <c r="E56" s="163"/>
      <c r="F56" s="163"/>
      <c r="G56" s="163">
        <f>'将来負担比率（分子）の構造'!J$52</f>
        <v>2570</v>
      </c>
      <c r="H56" s="163"/>
      <c r="I56" s="163"/>
      <c r="J56" s="163">
        <f>'将来負担比率（分子）の構造'!K$52</f>
        <v>2466</v>
      </c>
      <c r="K56" s="163"/>
      <c r="L56" s="163"/>
      <c r="M56" s="163">
        <f>'将来負担比率（分子）の構造'!L$52</f>
        <v>2436</v>
      </c>
      <c r="N56" s="163"/>
      <c r="O56" s="163"/>
      <c r="P56" s="163">
        <f>'将来負担比率（分子）の構造'!M$52</f>
        <v>2359</v>
      </c>
    </row>
    <row r="57" spans="1:16" x14ac:dyDescent="0.2">
      <c r="A57" s="163" t="s">
        <v>42</v>
      </c>
      <c r="B57" s="163"/>
      <c r="C57" s="163"/>
      <c r="D57" s="163">
        <f>'将来負担比率（分子）の構造'!I$51</f>
        <v>30</v>
      </c>
      <c r="E57" s="163"/>
      <c r="F57" s="163"/>
      <c r="G57" s="163" t="str">
        <f>'将来負担比率（分子）の構造'!J$51</f>
        <v>-</v>
      </c>
      <c r="H57" s="163"/>
      <c r="I57" s="163"/>
      <c r="J57" s="163">
        <f>'将来負担比率（分子）の構造'!K$51</f>
        <v>16</v>
      </c>
      <c r="K57" s="163"/>
      <c r="L57" s="163"/>
      <c r="M57" s="163">
        <f>'将来負担比率（分子）の構造'!L$51</f>
        <v>74</v>
      </c>
      <c r="N57" s="163"/>
      <c r="O57" s="163"/>
      <c r="P57" s="163">
        <f>'将来負担比率（分子）の構造'!M$51</f>
        <v>176</v>
      </c>
    </row>
    <row r="58" spans="1:16" x14ac:dyDescent="0.2">
      <c r="A58" s="163" t="s">
        <v>41</v>
      </c>
      <c r="B58" s="163"/>
      <c r="C58" s="163"/>
      <c r="D58" s="163">
        <f>'将来負担比率（分子）の構造'!I$50</f>
        <v>2630</v>
      </c>
      <c r="E58" s="163"/>
      <c r="F58" s="163"/>
      <c r="G58" s="163">
        <f>'将来負担比率（分子）の構造'!J$50</f>
        <v>2791</v>
      </c>
      <c r="H58" s="163"/>
      <c r="I58" s="163"/>
      <c r="J58" s="163">
        <f>'将来負担比率（分子）の構造'!K$50</f>
        <v>3671</v>
      </c>
      <c r="K58" s="163"/>
      <c r="L58" s="163"/>
      <c r="M58" s="163">
        <f>'将来負担比率（分子）の構造'!L$50</f>
        <v>3207</v>
      </c>
      <c r="N58" s="163"/>
      <c r="O58" s="163"/>
      <c r="P58" s="163">
        <f>'将来負担比率（分子）の構造'!M$50</f>
        <v>3095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179</v>
      </c>
      <c r="C62" s="163"/>
      <c r="D62" s="163"/>
      <c r="E62" s="163">
        <f>'将来負担比率（分子）の構造'!J$45</f>
        <v>115</v>
      </c>
      <c r="F62" s="163"/>
      <c r="G62" s="163"/>
      <c r="H62" s="163">
        <f>'将来負担比率（分子）の構造'!K$45</f>
        <v>96</v>
      </c>
      <c r="I62" s="163"/>
      <c r="J62" s="163"/>
      <c r="K62" s="163">
        <f>'将来負担比率（分子）の構造'!L$45</f>
        <v>131</v>
      </c>
      <c r="L62" s="163"/>
      <c r="M62" s="163"/>
      <c r="N62" s="163">
        <f>'将来負担比率（分子）の構造'!M$45</f>
        <v>160</v>
      </c>
      <c r="O62" s="163"/>
      <c r="P62" s="163"/>
    </row>
    <row r="63" spans="1:16" x14ac:dyDescent="0.2">
      <c r="A63" s="163" t="s">
        <v>34</v>
      </c>
      <c r="B63" s="163">
        <f>'将来負担比率（分子）の構造'!I$44</f>
        <v>336</v>
      </c>
      <c r="C63" s="163"/>
      <c r="D63" s="163"/>
      <c r="E63" s="163">
        <f>'将来負担比率（分子）の構造'!J$44</f>
        <v>376</v>
      </c>
      <c r="F63" s="163"/>
      <c r="G63" s="163"/>
      <c r="H63" s="163">
        <f>'将来負担比率（分子）の構造'!K$44</f>
        <v>405</v>
      </c>
      <c r="I63" s="163"/>
      <c r="J63" s="163"/>
      <c r="K63" s="163">
        <f>'将来負担比率（分子）の構造'!L$44</f>
        <v>476</v>
      </c>
      <c r="L63" s="163"/>
      <c r="M63" s="163"/>
      <c r="N63" s="163">
        <f>'将来負担比率（分子）の構造'!M$44</f>
        <v>514</v>
      </c>
      <c r="O63" s="163"/>
      <c r="P63" s="163"/>
    </row>
    <row r="64" spans="1:16" x14ac:dyDescent="0.2">
      <c r="A64" s="163" t="s">
        <v>33</v>
      </c>
      <c r="B64" s="163">
        <f>'将来負担比率（分子）の構造'!I$43</f>
        <v>256</v>
      </c>
      <c r="C64" s="163"/>
      <c r="D64" s="163"/>
      <c r="E64" s="163">
        <f>'将来負担比率（分子）の構造'!J$43</f>
        <v>189</v>
      </c>
      <c r="F64" s="163"/>
      <c r="G64" s="163"/>
      <c r="H64" s="163">
        <f>'将来負担比率（分子）の構造'!K$43</f>
        <v>197</v>
      </c>
      <c r="I64" s="163"/>
      <c r="J64" s="163"/>
      <c r="K64" s="163">
        <f>'将来負担比率（分子）の構造'!L$43</f>
        <v>181</v>
      </c>
      <c r="L64" s="163"/>
      <c r="M64" s="163"/>
      <c r="N64" s="163">
        <f>'将来負担比率（分子）の構造'!M$43</f>
        <v>163</v>
      </c>
      <c r="O64" s="163"/>
      <c r="P64" s="163"/>
    </row>
    <row r="65" spans="1:16" x14ac:dyDescent="0.2">
      <c r="A65" s="163" t="s">
        <v>32</v>
      </c>
      <c r="B65" s="163">
        <f>'将来負担比率（分子）の構造'!I$42</f>
        <v>23</v>
      </c>
      <c r="C65" s="163"/>
      <c r="D65" s="163"/>
      <c r="E65" s="163">
        <f>'将来負担比率（分子）の構造'!J$42</f>
        <v>73</v>
      </c>
      <c r="F65" s="163"/>
      <c r="G65" s="163"/>
      <c r="H65" s="163">
        <f>'将来負担比率（分子）の構造'!K$42</f>
        <v>104</v>
      </c>
      <c r="I65" s="163"/>
      <c r="J65" s="163"/>
      <c r="K65" s="163">
        <f>'将来負担比率（分子）の構造'!L$42</f>
        <v>93</v>
      </c>
      <c r="L65" s="163"/>
      <c r="M65" s="163"/>
      <c r="N65" s="163">
        <f>'将来負担比率（分子）の構造'!M$42</f>
        <v>83</v>
      </c>
      <c r="O65" s="163"/>
      <c r="P65" s="163"/>
    </row>
    <row r="66" spans="1:16" x14ac:dyDescent="0.2">
      <c r="A66" s="163" t="s">
        <v>31</v>
      </c>
      <c r="B66" s="163">
        <f>'将来負担比率（分子）の構造'!I$41</f>
        <v>2361</v>
      </c>
      <c r="C66" s="163"/>
      <c r="D66" s="163"/>
      <c r="E66" s="163">
        <f>'将来負担比率（分子）の構造'!J$41</f>
        <v>2768</v>
      </c>
      <c r="F66" s="163"/>
      <c r="G66" s="163"/>
      <c r="H66" s="163">
        <f>'将来負担比率（分子）の構造'!K$41</f>
        <v>2735</v>
      </c>
      <c r="I66" s="163"/>
      <c r="J66" s="163"/>
      <c r="K66" s="163">
        <f>'将来負担比率（分子）の構造'!L$41</f>
        <v>2747</v>
      </c>
      <c r="L66" s="163"/>
      <c r="M66" s="163"/>
      <c r="N66" s="163">
        <f>'将来負担比率（分子）の構造'!M$41</f>
        <v>2841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516</v>
      </c>
      <c r="C72" s="167">
        <f>基金残高に係る経年分析!G55</f>
        <v>466</v>
      </c>
      <c r="D72" s="167">
        <f>基金残高に係る経年分析!H55</f>
        <v>446</v>
      </c>
    </row>
    <row r="73" spans="1:16" x14ac:dyDescent="0.2">
      <c r="A73" s="166" t="s">
        <v>74</v>
      </c>
      <c r="B73" s="167">
        <f>基金残高に係る経年分析!F56</f>
        <v>371</v>
      </c>
      <c r="C73" s="167">
        <f>基金残高に係る経年分析!G56</f>
        <v>373</v>
      </c>
      <c r="D73" s="167">
        <f>基金残高に係る経年分析!H56</f>
        <v>379</v>
      </c>
    </row>
    <row r="74" spans="1:16" x14ac:dyDescent="0.2">
      <c r="A74" s="166" t="s">
        <v>75</v>
      </c>
      <c r="B74" s="167">
        <f>基金残高に係る経年分析!F57</f>
        <v>2689</v>
      </c>
      <c r="C74" s="167">
        <f>基金残高に係る経年分析!G57</f>
        <v>2253</v>
      </c>
      <c r="D74" s="167">
        <f>基金残高に係る経年分析!H57</f>
        <v>2156</v>
      </c>
    </row>
  </sheetData>
  <sheetProtection algorithmName="SHA-512" hashValue="je6dHX8A3TbOvXFCl4gi9irhLSbmdmHfB/AaZx7YjlrAoba3wHClElFREy49PYHJtcQ64HVlaZs4M4szp8vsfA==" saltValue="jkVjW9yOuR31SsL4RK5x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597282</v>
      </c>
      <c r="S5" s="613"/>
      <c r="T5" s="613"/>
      <c r="U5" s="613"/>
      <c r="V5" s="613"/>
      <c r="W5" s="613"/>
      <c r="X5" s="613"/>
      <c r="Y5" s="614"/>
      <c r="Z5" s="615">
        <v>9.1999999999999993</v>
      </c>
      <c r="AA5" s="615"/>
      <c r="AB5" s="615"/>
      <c r="AC5" s="615"/>
      <c r="AD5" s="616">
        <v>597282</v>
      </c>
      <c r="AE5" s="616"/>
      <c r="AF5" s="616"/>
      <c r="AG5" s="616"/>
      <c r="AH5" s="616"/>
      <c r="AI5" s="616"/>
      <c r="AJ5" s="616"/>
      <c r="AK5" s="616"/>
      <c r="AL5" s="617">
        <v>26.1</v>
      </c>
      <c r="AM5" s="618"/>
      <c r="AN5" s="618"/>
      <c r="AO5" s="619"/>
      <c r="AP5" s="609" t="s">
        <v>216</v>
      </c>
      <c r="AQ5" s="610"/>
      <c r="AR5" s="610"/>
      <c r="AS5" s="610"/>
      <c r="AT5" s="610"/>
      <c r="AU5" s="610"/>
      <c r="AV5" s="610"/>
      <c r="AW5" s="610"/>
      <c r="AX5" s="610"/>
      <c r="AY5" s="610"/>
      <c r="AZ5" s="610"/>
      <c r="BA5" s="610"/>
      <c r="BB5" s="610"/>
      <c r="BC5" s="610"/>
      <c r="BD5" s="610"/>
      <c r="BE5" s="610"/>
      <c r="BF5" s="611"/>
      <c r="BG5" s="623">
        <v>597282</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30400</v>
      </c>
      <c r="S6" s="624"/>
      <c r="T6" s="624"/>
      <c r="U6" s="624"/>
      <c r="V6" s="624"/>
      <c r="W6" s="624"/>
      <c r="X6" s="624"/>
      <c r="Y6" s="625"/>
      <c r="Z6" s="626">
        <v>0.5</v>
      </c>
      <c r="AA6" s="626"/>
      <c r="AB6" s="626"/>
      <c r="AC6" s="626"/>
      <c r="AD6" s="627">
        <v>30400</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597282</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75797</v>
      </c>
      <c r="CS6" s="624"/>
      <c r="CT6" s="624"/>
      <c r="CU6" s="624"/>
      <c r="CV6" s="624"/>
      <c r="CW6" s="624"/>
      <c r="CX6" s="624"/>
      <c r="CY6" s="625"/>
      <c r="CZ6" s="617">
        <v>1.2</v>
      </c>
      <c r="DA6" s="618"/>
      <c r="DB6" s="618"/>
      <c r="DC6" s="634"/>
      <c r="DD6" s="632">
        <v>11972</v>
      </c>
      <c r="DE6" s="624"/>
      <c r="DF6" s="624"/>
      <c r="DG6" s="624"/>
      <c r="DH6" s="624"/>
      <c r="DI6" s="624"/>
      <c r="DJ6" s="624"/>
      <c r="DK6" s="624"/>
      <c r="DL6" s="624"/>
      <c r="DM6" s="624"/>
      <c r="DN6" s="624"/>
      <c r="DO6" s="624"/>
      <c r="DP6" s="625"/>
      <c r="DQ6" s="632">
        <v>64320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160</v>
      </c>
      <c r="S7" s="624"/>
      <c r="T7" s="624"/>
      <c r="U7" s="624"/>
      <c r="V7" s="624"/>
      <c r="W7" s="624"/>
      <c r="X7" s="624"/>
      <c r="Y7" s="625"/>
      <c r="Z7" s="626">
        <v>0</v>
      </c>
      <c r="AA7" s="626"/>
      <c r="AB7" s="626"/>
      <c r="AC7" s="626"/>
      <c r="AD7" s="627">
        <v>160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177039</v>
      </c>
      <c r="BH7" s="624"/>
      <c r="BI7" s="624"/>
      <c r="BJ7" s="624"/>
      <c r="BK7" s="624"/>
      <c r="BL7" s="624"/>
      <c r="BM7" s="624"/>
      <c r="BN7" s="625"/>
      <c r="BO7" s="626">
        <v>29.6</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2759179</v>
      </c>
      <c r="CS7" s="624"/>
      <c r="CT7" s="624"/>
      <c r="CU7" s="624"/>
      <c r="CV7" s="624"/>
      <c r="CW7" s="624"/>
      <c r="CX7" s="624"/>
      <c r="CY7" s="625"/>
      <c r="CZ7" s="626">
        <v>45.4</v>
      </c>
      <c r="DA7" s="626"/>
      <c r="DB7" s="626"/>
      <c r="DC7" s="626"/>
      <c r="DD7" s="632">
        <v>825223</v>
      </c>
      <c r="DE7" s="624"/>
      <c r="DF7" s="624"/>
      <c r="DG7" s="624"/>
      <c r="DH7" s="624"/>
      <c r="DI7" s="624"/>
      <c r="DJ7" s="624"/>
      <c r="DK7" s="624"/>
      <c r="DL7" s="624"/>
      <c r="DM7" s="624"/>
      <c r="DN7" s="624"/>
      <c r="DO7" s="624"/>
      <c r="DP7" s="625"/>
      <c r="DQ7" s="632">
        <v>1915106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1921</v>
      </c>
      <c r="S8" s="624"/>
      <c r="T8" s="624"/>
      <c r="U8" s="624"/>
      <c r="V8" s="624"/>
      <c r="W8" s="624"/>
      <c r="X8" s="624"/>
      <c r="Y8" s="625"/>
      <c r="Z8" s="626">
        <v>0</v>
      </c>
      <c r="AA8" s="626"/>
      <c r="AB8" s="626"/>
      <c r="AC8" s="626"/>
      <c r="AD8" s="627">
        <v>1921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7292</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1219420</v>
      </c>
      <c r="CS8" s="624"/>
      <c r="CT8" s="624"/>
      <c r="CU8" s="624"/>
      <c r="CV8" s="624"/>
      <c r="CW8" s="624"/>
      <c r="CX8" s="624"/>
      <c r="CY8" s="625"/>
      <c r="CZ8" s="626">
        <v>20.100000000000001</v>
      </c>
      <c r="DA8" s="626"/>
      <c r="DB8" s="626"/>
      <c r="DC8" s="626"/>
      <c r="DD8" s="632">
        <v>1374</v>
      </c>
      <c r="DE8" s="624"/>
      <c r="DF8" s="624"/>
      <c r="DG8" s="624"/>
      <c r="DH8" s="624"/>
      <c r="DI8" s="624"/>
      <c r="DJ8" s="624"/>
      <c r="DK8" s="624"/>
      <c r="DL8" s="624"/>
      <c r="DM8" s="624"/>
      <c r="DN8" s="624"/>
      <c r="DO8" s="624"/>
      <c r="DP8" s="625"/>
      <c r="DQ8" s="632">
        <v>687730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3249</v>
      </c>
      <c r="S9" s="624"/>
      <c r="T9" s="624"/>
      <c r="U9" s="624"/>
      <c r="V9" s="624"/>
      <c r="W9" s="624"/>
      <c r="X9" s="624"/>
      <c r="Y9" s="625"/>
      <c r="Z9" s="626">
        <v>0</v>
      </c>
      <c r="AA9" s="626"/>
      <c r="AB9" s="626"/>
      <c r="AC9" s="626"/>
      <c r="AD9" s="627">
        <v>3249</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160100</v>
      </c>
      <c r="BH9" s="624"/>
      <c r="BI9" s="624"/>
      <c r="BJ9" s="624"/>
      <c r="BK9" s="624"/>
      <c r="BL9" s="624"/>
      <c r="BM9" s="624"/>
      <c r="BN9" s="625"/>
      <c r="BO9" s="626">
        <v>26.8</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432219</v>
      </c>
      <c r="CS9" s="624"/>
      <c r="CT9" s="624"/>
      <c r="CU9" s="624"/>
      <c r="CV9" s="624"/>
      <c r="CW9" s="624"/>
      <c r="CX9" s="624"/>
      <c r="CY9" s="625"/>
      <c r="CZ9" s="626">
        <v>7.1</v>
      </c>
      <c r="DA9" s="626"/>
      <c r="DB9" s="626"/>
      <c r="DC9" s="626"/>
      <c r="DD9" s="632">
        <v>9047</v>
      </c>
      <c r="DE9" s="624"/>
      <c r="DF9" s="624"/>
      <c r="DG9" s="624"/>
      <c r="DH9" s="624"/>
      <c r="DI9" s="624"/>
      <c r="DJ9" s="624"/>
      <c r="DK9" s="624"/>
      <c r="DL9" s="624"/>
      <c r="DM9" s="624"/>
      <c r="DN9" s="624"/>
      <c r="DO9" s="624"/>
      <c r="DP9" s="625"/>
      <c r="DQ9" s="632">
        <v>387998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7878</v>
      </c>
      <c r="BH10" s="624"/>
      <c r="BI10" s="624"/>
      <c r="BJ10" s="624"/>
      <c r="BK10" s="624"/>
      <c r="BL10" s="624"/>
      <c r="BM10" s="624"/>
      <c r="BN10" s="625"/>
      <c r="BO10" s="626">
        <v>1.3</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121266</v>
      </c>
      <c r="S11" s="624"/>
      <c r="T11" s="624"/>
      <c r="U11" s="624"/>
      <c r="V11" s="624"/>
      <c r="W11" s="624"/>
      <c r="X11" s="624"/>
      <c r="Y11" s="625"/>
      <c r="Z11" s="628">
        <v>1.9</v>
      </c>
      <c r="AA11" s="629"/>
      <c r="AB11" s="629"/>
      <c r="AC11" s="635"/>
      <c r="AD11" s="632">
        <v>121266</v>
      </c>
      <c r="AE11" s="624"/>
      <c r="AF11" s="624"/>
      <c r="AG11" s="624"/>
      <c r="AH11" s="624"/>
      <c r="AI11" s="624"/>
      <c r="AJ11" s="624"/>
      <c r="AK11" s="625"/>
      <c r="AL11" s="628">
        <v>5.3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1769</v>
      </c>
      <c r="BH11" s="624"/>
      <c r="BI11" s="624"/>
      <c r="BJ11" s="624"/>
      <c r="BK11" s="624"/>
      <c r="BL11" s="624"/>
      <c r="BM11" s="624"/>
      <c r="BN11" s="625"/>
      <c r="BO11" s="626">
        <v>0.3</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126234</v>
      </c>
      <c r="CS11" s="624"/>
      <c r="CT11" s="624"/>
      <c r="CU11" s="624"/>
      <c r="CV11" s="624"/>
      <c r="CW11" s="624"/>
      <c r="CX11" s="624"/>
      <c r="CY11" s="625"/>
      <c r="CZ11" s="626">
        <v>2.1</v>
      </c>
      <c r="DA11" s="626"/>
      <c r="DB11" s="626"/>
      <c r="DC11" s="626"/>
      <c r="DD11" s="632">
        <v>24145</v>
      </c>
      <c r="DE11" s="624"/>
      <c r="DF11" s="624"/>
      <c r="DG11" s="624"/>
      <c r="DH11" s="624"/>
      <c r="DI11" s="624"/>
      <c r="DJ11" s="624"/>
      <c r="DK11" s="624"/>
      <c r="DL11" s="624"/>
      <c r="DM11" s="624"/>
      <c r="DN11" s="624"/>
      <c r="DO11" s="624"/>
      <c r="DP11" s="625"/>
      <c r="DQ11" s="632">
        <v>101619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365335</v>
      </c>
      <c r="BH12" s="624"/>
      <c r="BI12" s="624"/>
      <c r="BJ12" s="624"/>
      <c r="BK12" s="624"/>
      <c r="BL12" s="624"/>
      <c r="BM12" s="624"/>
      <c r="BN12" s="625"/>
      <c r="BO12" s="626">
        <v>61.2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58423</v>
      </c>
      <c r="CS12" s="624"/>
      <c r="CT12" s="624"/>
      <c r="CU12" s="624"/>
      <c r="CV12" s="624"/>
      <c r="CW12" s="624"/>
      <c r="CX12" s="624"/>
      <c r="CY12" s="625"/>
      <c r="CZ12" s="626">
        <v>1</v>
      </c>
      <c r="DA12" s="626"/>
      <c r="DB12" s="626"/>
      <c r="DC12" s="626"/>
      <c r="DD12" s="632" t="s">
        <v>121</v>
      </c>
      <c r="DE12" s="624"/>
      <c r="DF12" s="624"/>
      <c r="DG12" s="624"/>
      <c r="DH12" s="624"/>
      <c r="DI12" s="624"/>
      <c r="DJ12" s="624"/>
      <c r="DK12" s="624"/>
      <c r="DL12" s="624"/>
      <c r="DM12" s="624"/>
      <c r="DN12" s="624"/>
      <c r="DO12" s="624"/>
      <c r="DP12" s="625"/>
      <c r="DQ12" s="632">
        <v>58178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365150</v>
      </c>
      <c r="BH13" s="624"/>
      <c r="BI13" s="624"/>
      <c r="BJ13" s="624"/>
      <c r="BK13" s="624"/>
      <c r="BL13" s="624"/>
      <c r="BM13" s="624"/>
      <c r="BN13" s="625"/>
      <c r="BO13" s="626">
        <v>61.1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419125</v>
      </c>
      <c r="CS13" s="624"/>
      <c r="CT13" s="624"/>
      <c r="CU13" s="624"/>
      <c r="CV13" s="624"/>
      <c r="CW13" s="624"/>
      <c r="CX13" s="624"/>
      <c r="CY13" s="625"/>
      <c r="CZ13" s="626">
        <v>6.9</v>
      </c>
      <c r="DA13" s="626"/>
      <c r="DB13" s="626"/>
      <c r="DC13" s="626"/>
      <c r="DD13" s="632">
        <v>313584</v>
      </c>
      <c r="DE13" s="624"/>
      <c r="DF13" s="624"/>
      <c r="DG13" s="624"/>
      <c r="DH13" s="624"/>
      <c r="DI13" s="624"/>
      <c r="DJ13" s="624"/>
      <c r="DK13" s="624"/>
      <c r="DL13" s="624"/>
      <c r="DM13" s="624"/>
      <c r="DN13" s="624"/>
      <c r="DO13" s="624"/>
      <c r="DP13" s="625"/>
      <c r="DQ13" s="632">
        <v>160970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25415</v>
      </c>
      <c r="BH14" s="624"/>
      <c r="BI14" s="624"/>
      <c r="BJ14" s="624"/>
      <c r="BK14" s="624"/>
      <c r="BL14" s="624"/>
      <c r="BM14" s="624"/>
      <c r="BN14" s="625"/>
      <c r="BO14" s="626">
        <v>4.3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210148</v>
      </c>
      <c r="CS14" s="624"/>
      <c r="CT14" s="624"/>
      <c r="CU14" s="624"/>
      <c r="CV14" s="624"/>
      <c r="CW14" s="624"/>
      <c r="CX14" s="624"/>
      <c r="CY14" s="625"/>
      <c r="CZ14" s="626">
        <v>3.5</v>
      </c>
      <c r="DA14" s="626"/>
      <c r="DB14" s="626"/>
      <c r="DC14" s="626"/>
      <c r="DD14" s="632">
        <v>34760</v>
      </c>
      <c r="DE14" s="624"/>
      <c r="DF14" s="624"/>
      <c r="DG14" s="624"/>
      <c r="DH14" s="624"/>
      <c r="DI14" s="624"/>
      <c r="DJ14" s="624"/>
      <c r="DK14" s="624"/>
      <c r="DL14" s="624"/>
      <c r="DM14" s="624"/>
      <c r="DN14" s="624"/>
      <c r="DO14" s="624"/>
      <c r="DP14" s="625"/>
      <c r="DQ14" s="632">
        <v>169900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3331</v>
      </c>
      <c r="S15" s="624"/>
      <c r="T15" s="624"/>
      <c r="U15" s="624"/>
      <c r="V15" s="624"/>
      <c r="W15" s="624"/>
      <c r="X15" s="624"/>
      <c r="Y15" s="625"/>
      <c r="Z15" s="626">
        <v>0.1</v>
      </c>
      <c r="AA15" s="626"/>
      <c r="AB15" s="626"/>
      <c r="AC15" s="626"/>
      <c r="AD15" s="627">
        <v>3331</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29493</v>
      </c>
      <c r="BH15" s="624"/>
      <c r="BI15" s="624"/>
      <c r="BJ15" s="624"/>
      <c r="BK15" s="624"/>
      <c r="BL15" s="624"/>
      <c r="BM15" s="624"/>
      <c r="BN15" s="625"/>
      <c r="BO15" s="626">
        <v>4.9000000000000004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536001</v>
      </c>
      <c r="CS15" s="624"/>
      <c r="CT15" s="624"/>
      <c r="CU15" s="624"/>
      <c r="CV15" s="624"/>
      <c r="CW15" s="624"/>
      <c r="CX15" s="624"/>
      <c r="CY15" s="625"/>
      <c r="CZ15" s="626">
        <v>8.8000000000000007</v>
      </c>
      <c r="DA15" s="626"/>
      <c r="DB15" s="626"/>
      <c r="DC15" s="626"/>
      <c r="DD15" s="632">
        <v>230020</v>
      </c>
      <c r="DE15" s="624"/>
      <c r="DF15" s="624"/>
      <c r="DG15" s="624"/>
      <c r="DH15" s="624"/>
      <c r="DI15" s="624"/>
      <c r="DJ15" s="624"/>
      <c r="DK15" s="624"/>
      <c r="DL15" s="624"/>
      <c r="DM15" s="624"/>
      <c r="DN15" s="624"/>
      <c r="DO15" s="624"/>
      <c r="DP15" s="625"/>
      <c r="DQ15" s="632">
        <v>313094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6070</v>
      </c>
      <c r="S16" s="624"/>
      <c r="T16" s="624"/>
      <c r="U16" s="624"/>
      <c r="V16" s="624"/>
      <c r="W16" s="624"/>
      <c r="X16" s="624"/>
      <c r="Y16" s="625"/>
      <c r="Z16" s="626">
        <v>0.1</v>
      </c>
      <c r="AA16" s="626"/>
      <c r="AB16" s="626"/>
      <c r="AC16" s="626"/>
      <c r="AD16" s="627">
        <v>6070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5828</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866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26218</v>
      </c>
      <c r="S17" s="624"/>
      <c r="T17" s="624"/>
      <c r="U17" s="624"/>
      <c r="V17" s="624"/>
      <c r="W17" s="624"/>
      <c r="X17" s="624"/>
      <c r="Y17" s="625"/>
      <c r="Z17" s="626">
        <v>0.4</v>
      </c>
      <c r="AA17" s="626"/>
      <c r="AB17" s="626"/>
      <c r="AC17" s="626"/>
      <c r="AD17" s="627">
        <v>26218</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231959</v>
      </c>
      <c r="CS17" s="624"/>
      <c r="CT17" s="624"/>
      <c r="CU17" s="624"/>
      <c r="CV17" s="624"/>
      <c r="CW17" s="624"/>
      <c r="CX17" s="624"/>
      <c r="CY17" s="625"/>
      <c r="CZ17" s="626">
        <v>3.8</v>
      </c>
      <c r="DA17" s="626"/>
      <c r="DB17" s="626"/>
      <c r="DC17" s="626"/>
      <c r="DD17" s="632" t="s">
        <v>121</v>
      </c>
      <c r="DE17" s="624"/>
      <c r="DF17" s="624"/>
      <c r="DG17" s="624"/>
      <c r="DH17" s="624"/>
      <c r="DI17" s="624"/>
      <c r="DJ17" s="624"/>
      <c r="DK17" s="624"/>
      <c r="DL17" s="624"/>
      <c r="DM17" s="624"/>
      <c r="DN17" s="624"/>
      <c r="DO17" s="624"/>
      <c r="DP17" s="625"/>
      <c r="DQ17" s="632">
        <v>224829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6387</v>
      </c>
      <c r="S18" s="624"/>
      <c r="T18" s="624"/>
      <c r="U18" s="624"/>
      <c r="V18" s="624"/>
      <c r="W18" s="624"/>
      <c r="X18" s="624"/>
      <c r="Y18" s="625"/>
      <c r="Z18" s="626">
        <v>0.1</v>
      </c>
      <c r="AA18" s="626"/>
      <c r="AB18" s="626"/>
      <c r="AC18" s="626"/>
      <c r="AD18" s="627">
        <v>6387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19831</v>
      </c>
      <c r="S19" s="624"/>
      <c r="T19" s="624"/>
      <c r="U19" s="624"/>
      <c r="V19" s="624"/>
      <c r="W19" s="624"/>
      <c r="X19" s="624"/>
      <c r="Y19" s="625"/>
      <c r="Z19" s="626">
        <v>0.3</v>
      </c>
      <c r="AA19" s="626"/>
      <c r="AB19" s="626"/>
      <c r="AC19" s="626"/>
      <c r="AD19" s="627">
        <v>19831</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6074333</v>
      </c>
      <c r="CS20" s="624"/>
      <c r="CT20" s="624"/>
      <c r="CU20" s="624"/>
      <c r="CV20" s="624"/>
      <c r="CW20" s="624"/>
      <c r="CX20" s="624"/>
      <c r="CY20" s="625"/>
      <c r="CZ20" s="626">
        <v>100</v>
      </c>
      <c r="DA20" s="626"/>
      <c r="DB20" s="626"/>
      <c r="DC20" s="626"/>
      <c r="DD20" s="632">
        <v>1450125</v>
      </c>
      <c r="DE20" s="624"/>
      <c r="DF20" s="624"/>
      <c r="DG20" s="624"/>
      <c r="DH20" s="624"/>
      <c r="DI20" s="624"/>
      <c r="DJ20" s="624"/>
      <c r="DK20" s="624"/>
      <c r="DL20" s="624"/>
      <c r="DM20" s="624"/>
      <c r="DN20" s="624"/>
      <c r="DO20" s="624"/>
      <c r="DP20" s="625"/>
      <c r="DQ20" s="632">
        <v>4084610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1627623</v>
      </c>
      <c r="S21" s="624"/>
      <c r="T21" s="624"/>
      <c r="U21" s="624"/>
      <c r="V21" s="624"/>
      <c r="W21" s="624"/>
      <c r="X21" s="624"/>
      <c r="Y21" s="625"/>
      <c r="Z21" s="626">
        <v>25</v>
      </c>
      <c r="AA21" s="626"/>
      <c r="AB21" s="626"/>
      <c r="AC21" s="626"/>
      <c r="AD21" s="627">
        <v>1487959</v>
      </c>
      <c r="AE21" s="627"/>
      <c r="AF21" s="627"/>
      <c r="AG21" s="627"/>
      <c r="AH21" s="627"/>
      <c r="AI21" s="627"/>
      <c r="AJ21" s="627"/>
      <c r="AK21" s="627"/>
      <c r="AL21" s="628">
        <v>65.099999999999994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1487959</v>
      </c>
      <c r="S22" s="624"/>
      <c r="T22" s="624"/>
      <c r="U22" s="624"/>
      <c r="V22" s="624"/>
      <c r="W22" s="624"/>
      <c r="X22" s="624"/>
      <c r="Y22" s="625"/>
      <c r="Z22" s="626">
        <v>22.9</v>
      </c>
      <c r="AA22" s="626"/>
      <c r="AB22" s="626"/>
      <c r="AC22" s="626"/>
      <c r="AD22" s="627">
        <v>1487959</v>
      </c>
      <c r="AE22" s="627"/>
      <c r="AF22" s="627"/>
      <c r="AG22" s="627"/>
      <c r="AH22" s="627"/>
      <c r="AI22" s="627"/>
      <c r="AJ22" s="627"/>
      <c r="AK22" s="627"/>
      <c r="AL22" s="628">
        <v>65.099999999999994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139664</v>
      </c>
      <c r="S23" s="624"/>
      <c r="T23" s="624"/>
      <c r="U23" s="624"/>
      <c r="V23" s="624"/>
      <c r="W23" s="624"/>
      <c r="X23" s="624"/>
      <c r="Y23" s="625"/>
      <c r="Z23" s="626">
        <v>2.1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1631028</v>
      </c>
      <c r="CS24" s="613"/>
      <c r="CT24" s="613"/>
      <c r="CU24" s="613"/>
      <c r="CV24" s="613"/>
      <c r="CW24" s="613"/>
      <c r="CX24" s="613"/>
      <c r="CY24" s="614"/>
      <c r="CZ24" s="617">
        <v>26.9</v>
      </c>
      <c r="DA24" s="618"/>
      <c r="DB24" s="618"/>
      <c r="DC24" s="634"/>
      <c r="DD24" s="655">
        <v>1120483</v>
      </c>
      <c r="DE24" s="613"/>
      <c r="DF24" s="613"/>
      <c r="DG24" s="613"/>
      <c r="DH24" s="613"/>
      <c r="DI24" s="613"/>
      <c r="DJ24" s="613"/>
      <c r="DK24" s="614"/>
      <c r="DL24" s="655">
        <v>1027383</v>
      </c>
      <c r="DM24" s="613"/>
      <c r="DN24" s="613"/>
      <c r="DO24" s="613"/>
      <c r="DP24" s="613"/>
      <c r="DQ24" s="613"/>
      <c r="DR24" s="613"/>
      <c r="DS24" s="613"/>
      <c r="DT24" s="613"/>
      <c r="DU24" s="613"/>
      <c r="DV24" s="614"/>
      <c r="DW24" s="617">
        <v>44.9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2417520</v>
      </c>
      <c r="S25" s="624"/>
      <c r="T25" s="624"/>
      <c r="U25" s="624"/>
      <c r="V25" s="624"/>
      <c r="W25" s="624"/>
      <c r="X25" s="624"/>
      <c r="Y25" s="625"/>
      <c r="Z25" s="626">
        <v>37.200000000000003</v>
      </c>
      <c r="AA25" s="626"/>
      <c r="AB25" s="626"/>
      <c r="AC25" s="626"/>
      <c r="AD25" s="627">
        <v>2277856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695006</v>
      </c>
      <c r="CS25" s="656"/>
      <c r="CT25" s="656"/>
      <c r="CU25" s="656"/>
      <c r="CV25" s="656"/>
      <c r="CW25" s="656"/>
      <c r="CX25" s="656"/>
      <c r="CY25" s="657"/>
      <c r="CZ25" s="628">
        <v>11.4</v>
      </c>
      <c r="DA25" s="653"/>
      <c r="DB25" s="653"/>
      <c r="DC25" s="658"/>
      <c r="DD25" s="632">
        <v>626431</v>
      </c>
      <c r="DE25" s="656"/>
      <c r="DF25" s="656"/>
      <c r="DG25" s="656"/>
      <c r="DH25" s="656"/>
      <c r="DI25" s="656"/>
      <c r="DJ25" s="656"/>
      <c r="DK25" s="657"/>
      <c r="DL25" s="632">
        <v>607751</v>
      </c>
      <c r="DM25" s="656"/>
      <c r="DN25" s="656"/>
      <c r="DO25" s="656"/>
      <c r="DP25" s="656"/>
      <c r="DQ25" s="656"/>
      <c r="DR25" s="656"/>
      <c r="DS25" s="656"/>
      <c r="DT25" s="656"/>
      <c r="DU25" s="656"/>
      <c r="DV25" s="657"/>
      <c r="DW25" s="628">
        <v>26.5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523</v>
      </c>
      <c r="S26" s="624"/>
      <c r="T26" s="624"/>
      <c r="U26" s="624"/>
      <c r="V26" s="624"/>
      <c r="W26" s="624"/>
      <c r="X26" s="624"/>
      <c r="Y26" s="625"/>
      <c r="Z26" s="626">
        <v>0</v>
      </c>
      <c r="AA26" s="626"/>
      <c r="AB26" s="626"/>
      <c r="AC26" s="626"/>
      <c r="AD26" s="627">
        <v>523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338504</v>
      </c>
      <c r="CS26" s="624"/>
      <c r="CT26" s="624"/>
      <c r="CU26" s="624"/>
      <c r="CV26" s="624"/>
      <c r="CW26" s="624"/>
      <c r="CX26" s="624"/>
      <c r="CY26" s="625"/>
      <c r="CZ26" s="628">
        <v>5.6</v>
      </c>
      <c r="DA26" s="653"/>
      <c r="DB26" s="653"/>
      <c r="DC26" s="658"/>
      <c r="DD26" s="632">
        <v>313297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14826</v>
      </c>
      <c r="S27" s="624"/>
      <c r="T27" s="624"/>
      <c r="U27" s="624"/>
      <c r="V27" s="624"/>
      <c r="W27" s="624"/>
      <c r="X27" s="624"/>
      <c r="Y27" s="625"/>
      <c r="Z27" s="626">
        <v>0.2</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597282</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704063</v>
      </c>
      <c r="CS27" s="656"/>
      <c r="CT27" s="656"/>
      <c r="CU27" s="656"/>
      <c r="CV27" s="656"/>
      <c r="CW27" s="656"/>
      <c r="CX27" s="656"/>
      <c r="CY27" s="657"/>
      <c r="CZ27" s="628">
        <v>11.6</v>
      </c>
      <c r="DA27" s="653"/>
      <c r="DB27" s="653"/>
      <c r="DC27" s="658"/>
      <c r="DD27" s="632">
        <v>269223</v>
      </c>
      <c r="DE27" s="656"/>
      <c r="DF27" s="656"/>
      <c r="DG27" s="656"/>
      <c r="DH27" s="656"/>
      <c r="DI27" s="656"/>
      <c r="DJ27" s="656"/>
      <c r="DK27" s="657"/>
      <c r="DL27" s="632">
        <v>194803</v>
      </c>
      <c r="DM27" s="656"/>
      <c r="DN27" s="656"/>
      <c r="DO27" s="656"/>
      <c r="DP27" s="656"/>
      <c r="DQ27" s="656"/>
      <c r="DR27" s="656"/>
      <c r="DS27" s="656"/>
      <c r="DT27" s="656"/>
      <c r="DU27" s="656"/>
      <c r="DV27" s="657"/>
      <c r="DW27" s="628">
        <v>8.5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81723</v>
      </c>
      <c r="S28" s="624"/>
      <c r="T28" s="624"/>
      <c r="U28" s="624"/>
      <c r="V28" s="624"/>
      <c r="W28" s="624"/>
      <c r="X28" s="624"/>
      <c r="Y28" s="625"/>
      <c r="Z28" s="626">
        <v>1.3</v>
      </c>
      <c r="AA28" s="626"/>
      <c r="AB28" s="626"/>
      <c r="AC28" s="626"/>
      <c r="AD28" s="627">
        <v>3141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231959</v>
      </c>
      <c r="CS28" s="624"/>
      <c r="CT28" s="624"/>
      <c r="CU28" s="624"/>
      <c r="CV28" s="624"/>
      <c r="CW28" s="624"/>
      <c r="CX28" s="624"/>
      <c r="CY28" s="625"/>
      <c r="CZ28" s="628">
        <v>3.8</v>
      </c>
      <c r="DA28" s="653"/>
      <c r="DB28" s="653"/>
      <c r="DC28" s="658"/>
      <c r="DD28" s="632">
        <v>224829</v>
      </c>
      <c r="DE28" s="624"/>
      <c r="DF28" s="624"/>
      <c r="DG28" s="624"/>
      <c r="DH28" s="624"/>
      <c r="DI28" s="624"/>
      <c r="DJ28" s="624"/>
      <c r="DK28" s="625"/>
      <c r="DL28" s="632">
        <v>224829</v>
      </c>
      <c r="DM28" s="624"/>
      <c r="DN28" s="624"/>
      <c r="DO28" s="624"/>
      <c r="DP28" s="624"/>
      <c r="DQ28" s="624"/>
      <c r="DR28" s="624"/>
      <c r="DS28" s="624"/>
      <c r="DT28" s="624"/>
      <c r="DU28" s="624"/>
      <c r="DV28" s="625"/>
      <c r="DW28" s="628">
        <v>9.8000000000000007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2141</v>
      </c>
      <c r="S29" s="624"/>
      <c r="T29" s="624"/>
      <c r="U29" s="624"/>
      <c r="V29" s="624"/>
      <c r="W29" s="624"/>
      <c r="X29" s="624"/>
      <c r="Y29" s="625"/>
      <c r="Z29" s="626">
        <v>0</v>
      </c>
      <c r="AA29" s="626"/>
      <c r="AB29" s="626"/>
      <c r="AC29" s="626"/>
      <c r="AD29" s="627">
        <v>65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231959</v>
      </c>
      <c r="CS29" s="656"/>
      <c r="CT29" s="656"/>
      <c r="CU29" s="656"/>
      <c r="CV29" s="656"/>
      <c r="CW29" s="656"/>
      <c r="CX29" s="656"/>
      <c r="CY29" s="657"/>
      <c r="CZ29" s="628">
        <v>3.8</v>
      </c>
      <c r="DA29" s="653"/>
      <c r="DB29" s="653"/>
      <c r="DC29" s="658"/>
      <c r="DD29" s="632">
        <v>224829</v>
      </c>
      <c r="DE29" s="656"/>
      <c r="DF29" s="656"/>
      <c r="DG29" s="656"/>
      <c r="DH29" s="656"/>
      <c r="DI29" s="656"/>
      <c r="DJ29" s="656"/>
      <c r="DK29" s="657"/>
      <c r="DL29" s="632">
        <v>224829</v>
      </c>
      <c r="DM29" s="656"/>
      <c r="DN29" s="656"/>
      <c r="DO29" s="656"/>
      <c r="DP29" s="656"/>
      <c r="DQ29" s="656"/>
      <c r="DR29" s="656"/>
      <c r="DS29" s="656"/>
      <c r="DT29" s="656"/>
      <c r="DU29" s="656"/>
      <c r="DV29" s="657"/>
      <c r="DW29" s="628">
        <v>9.8000000000000007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881503</v>
      </c>
      <c r="S30" s="624"/>
      <c r="T30" s="624"/>
      <c r="U30" s="624"/>
      <c r="V30" s="624"/>
      <c r="W30" s="624"/>
      <c r="X30" s="624"/>
      <c r="Y30" s="625"/>
      <c r="Z30" s="626">
        <v>13.6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221308</v>
      </c>
      <c r="CS30" s="624"/>
      <c r="CT30" s="624"/>
      <c r="CU30" s="624"/>
      <c r="CV30" s="624"/>
      <c r="CW30" s="624"/>
      <c r="CX30" s="624"/>
      <c r="CY30" s="625"/>
      <c r="CZ30" s="628">
        <v>3.6</v>
      </c>
      <c r="DA30" s="653"/>
      <c r="DB30" s="653"/>
      <c r="DC30" s="658"/>
      <c r="DD30" s="632">
        <v>216225</v>
      </c>
      <c r="DE30" s="624"/>
      <c r="DF30" s="624"/>
      <c r="DG30" s="624"/>
      <c r="DH30" s="624"/>
      <c r="DI30" s="624"/>
      <c r="DJ30" s="624"/>
      <c r="DK30" s="625"/>
      <c r="DL30" s="632">
        <v>216225</v>
      </c>
      <c r="DM30" s="624"/>
      <c r="DN30" s="624"/>
      <c r="DO30" s="624"/>
      <c r="DP30" s="624"/>
      <c r="DQ30" s="624"/>
      <c r="DR30" s="624"/>
      <c r="DS30" s="624"/>
      <c r="DT30" s="624"/>
      <c r="DU30" s="624"/>
      <c r="DV30" s="625"/>
      <c r="DW30" s="628">
        <v>9.4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98.3</v>
      </c>
      <c r="BN31" s="667"/>
      <c r="BO31" s="667"/>
      <c r="BP31" s="667"/>
      <c r="BQ31" s="668"/>
      <c r="BR31" s="670">
        <v>99.4</v>
      </c>
      <c r="BS31" s="667"/>
      <c r="BT31" s="667"/>
      <c r="BU31" s="667"/>
      <c r="BV31" s="667"/>
      <c r="BW31" s="667"/>
      <c r="BX31" s="618">
        <v>98.2</v>
      </c>
      <c r="BY31" s="667"/>
      <c r="BZ31" s="667"/>
      <c r="CA31" s="667"/>
      <c r="CB31" s="668"/>
      <c r="CD31" s="663"/>
      <c r="CE31" s="664"/>
      <c r="CF31" s="620" t="s">
        <v>300</v>
      </c>
      <c r="CG31" s="621"/>
      <c r="CH31" s="621"/>
      <c r="CI31" s="621"/>
      <c r="CJ31" s="621"/>
      <c r="CK31" s="621"/>
      <c r="CL31" s="621"/>
      <c r="CM31" s="621"/>
      <c r="CN31" s="621"/>
      <c r="CO31" s="621"/>
      <c r="CP31" s="621"/>
      <c r="CQ31" s="622"/>
      <c r="CR31" s="623">
        <v>10651</v>
      </c>
      <c r="CS31" s="656"/>
      <c r="CT31" s="656"/>
      <c r="CU31" s="656"/>
      <c r="CV31" s="656"/>
      <c r="CW31" s="656"/>
      <c r="CX31" s="656"/>
      <c r="CY31" s="657"/>
      <c r="CZ31" s="628">
        <v>0.2</v>
      </c>
      <c r="DA31" s="653"/>
      <c r="DB31" s="653"/>
      <c r="DC31" s="658"/>
      <c r="DD31" s="632">
        <v>8604</v>
      </c>
      <c r="DE31" s="656"/>
      <c r="DF31" s="656"/>
      <c r="DG31" s="656"/>
      <c r="DH31" s="656"/>
      <c r="DI31" s="656"/>
      <c r="DJ31" s="656"/>
      <c r="DK31" s="657"/>
      <c r="DL31" s="632">
        <v>8604</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247715</v>
      </c>
      <c r="S32" s="624"/>
      <c r="T32" s="624"/>
      <c r="U32" s="624"/>
      <c r="V32" s="624"/>
      <c r="W32" s="624"/>
      <c r="X32" s="624"/>
      <c r="Y32" s="625"/>
      <c r="Z32" s="626">
        <v>3.8</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6"/>
      <c r="BI32" s="656"/>
      <c r="BJ32" s="656"/>
      <c r="BK32" s="656"/>
      <c r="BL32" s="656"/>
      <c r="BM32" s="629">
        <v>98.1</v>
      </c>
      <c r="BN32" s="656"/>
      <c r="BO32" s="656"/>
      <c r="BP32" s="656"/>
      <c r="BQ32" s="669"/>
      <c r="BR32" s="680">
        <v>98.8</v>
      </c>
      <c r="BS32" s="656"/>
      <c r="BT32" s="656"/>
      <c r="BU32" s="656"/>
      <c r="BV32" s="656"/>
      <c r="BW32" s="656"/>
      <c r="BX32" s="629">
        <v>98</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19570</v>
      </c>
      <c r="S33" s="624"/>
      <c r="T33" s="624"/>
      <c r="U33" s="624"/>
      <c r="V33" s="624"/>
      <c r="W33" s="624"/>
      <c r="X33" s="624"/>
      <c r="Y33" s="625"/>
      <c r="Z33" s="626">
        <v>0.3</v>
      </c>
      <c r="AA33" s="626"/>
      <c r="AB33" s="626"/>
      <c r="AC33" s="626"/>
      <c r="AD33" s="627">
        <v>832</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98.2</v>
      </c>
      <c r="BN33" s="682"/>
      <c r="BO33" s="682"/>
      <c r="BP33" s="682"/>
      <c r="BQ33" s="684"/>
      <c r="BR33" s="681">
        <v>99.6</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2987352</v>
      </c>
      <c r="CS33" s="656"/>
      <c r="CT33" s="656"/>
      <c r="CU33" s="656"/>
      <c r="CV33" s="656"/>
      <c r="CW33" s="656"/>
      <c r="CX33" s="656"/>
      <c r="CY33" s="657"/>
      <c r="CZ33" s="628">
        <v>49.2</v>
      </c>
      <c r="DA33" s="653"/>
      <c r="DB33" s="653"/>
      <c r="DC33" s="658"/>
      <c r="DD33" s="632">
        <v>2780561</v>
      </c>
      <c r="DE33" s="656"/>
      <c r="DF33" s="656"/>
      <c r="DG33" s="656"/>
      <c r="DH33" s="656"/>
      <c r="DI33" s="656"/>
      <c r="DJ33" s="656"/>
      <c r="DK33" s="657"/>
      <c r="DL33" s="632">
        <v>1096144</v>
      </c>
      <c r="DM33" s="656"/>
      <c r="DN33" s="656"/>
      <c r="DO33" s="656"/>
      <c r="DP33" s="656"/>
      <c r="DQ33" s="656"/>
      <c r="DR33" s="656"/>
      <c r="DS33" s="656"/>
      <c r="DT33" s="656"/>
      <c r="DU33" s="656"/>
      <c r="DV33" s="657"/>
      <c r="DW33" s="628">
        <v>47.9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1142067</v>
      </c>
      <c r="S34" s="624"/>
      <c r="T34" s="624"/>
      <c r="U34" s="624"/>
      <c r="V34" s="624"/>
      <c r="W34" s="624"/>
      <c r="X34" s="624"/>
      <c r="Y34" s="625"/>
      <c r="Z34" s="626">
        <v>17.600000000000001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1113172</v>
      </c>
      <c r="CS34" s="624"/>
      <c r="CT34" s="624"/>
      <c r="CU34" s="624"/>
      <c r="CV34" s="624"/>
      <c r="CW34" s="624"/>
      <c r="CX34" s="624"/>
      <c r="CY34" s="625"/>
      <c r="CZ34" s="628">
        <v>18.3</v>
      </c>
      <c r="DA34" s="653"/>
      <c r="DB34" s="653"/>
      <c r="DC34" s="658"/>
      <c r="DD34" s="632">
        <v>1015605</v>
      </c>
      <c r="DE34" s="624"/>
      <c r="DF34" s="624"/>
      <c r="DG34" s="624"/>
      <c r="DH34" s="624"/>
      <c r="DI34" s="624"/>
      <c r="DJ34" s="624"/>
      <c r="DK34" s="625"/>
      <c r="DL34" s="632">
        <v>335056</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1108238</v>
      </c>
      <c r="S35" s="624"/>
      <c r="T35" s="624"/>
      <c r="U35" s="624"/>
      <c r="V35" s="624"/>
      <c r="W35" s="624"/>
      <c r="X35" s="624"/>
      <c r="Y35" s="625"/>
      <c r="Z35" s="626">
        <v>17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51844</v>
      </c>
      <c r="CS35" s="656"/>
      <c r="CT35" s="656"/>
      <c r="CU35" s="656"/>
      <c r="CV35" s="656"/>
      <c r="CW35" s="656"/>
      <c r="CX35" s="656"/>
      <c r="CY35" s="657"/>
      <c r="CZ35" s="628">
        <v>0.9</v>
      </c>
      <c r="DA35" s="653"/>
      <c r="DB35" s="653"/>
      <c r="DC35" s="658"/>
      <c r="DD35" s="632">
        <v>51844</v>
      </c>
      <c r="DE35" s="656"/>
      <c r="DF35" s="656"/>
      <c r="DG35" s="656"/>
      <c r="DH35" s="656"/>
      <c r="DI35" s="656"/>
      <c r="DJ35" s="656"/>
      <c r="DK35" s="657"/>
      <c r="DL35" s="632">
        <v>51844</v>
      </c>
      <c r="DM35" s="656"/>
      <c r="DN35" s="656"/>
      <c r="DO35" s="656"/>
      <c r="DP35" s="656"/>
      <c r="DQ35" s="656"/>
      <c r="DR35" s="656"/>
      <c r="DS35" s="656"/>
      <c r="DT35" s="656"/>
      <c r="DU35" s="656"/>
      <c r="DV35" s="657"/>
      <c r="DW35" s="628">
        <v>2.2999999999999998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247794</v>
      </c>
      <c r="S36" s="624"/>
      <c r="T36" s="624"/>
      <c r="U36" s="624"/>
      <c r="V36" s="624"/>
      <c r="W36" s="624"/>
      <c r="X36" s="624"/>
      <c r="Y36" s="625"/>
      <c r="Z36" s="626">
        <v>3.8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369373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50731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691472</v>
      </c>
      <c r="CS36" s="624"/>
      <c r="CT36" s="624"/>
      <c r="CU36" s="624"/>
      <c r="CV36" s="624"/>
      <c r="CW36" s="624"/>
      <c r="CX36" s="624"/>
      <c r="CY36" s="625"/>
      <c r="CZ36" s="628">
        <v>11.4</v>
      </c>
      <c r="DA36" s="653"/>
      <c r="DB36" s="653"/>
      <c r="DC36" s="658"/>
      <c r="DD36" s="632">
        <v>644013</v>
      </c>
      <c r="DE36" s="624"/>
      <c r="DF36" s="624"/>
      <c r="DG36" s="624"/>
      <c r="DH36" s="624"/>
      <c r="DI36" s="624"/>
      <c r="DJ36" s="624"/>
      <c r="DK36" s="625"/>
      <c r="DL36" s="632">
        <v>455263</v>
      </c>
      <c r="DM36" s="624"/>
      <c r="DN36" s="624"/>
      <c r="DO36" s="624"/>
      <c r="DP36" s="624"/>
      <c r="DQ36" s="624"/>
      <c r="DR36" s="624"/>
      <c r="DS36" s="624"/>
      <c r="DT36" s="624"/>
      <c r="DU36" s="624"/>
      <c r="DV36" s="625"/>
      <c r="DW36" s="628">
        <v>19.899999999999999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26457</v>
      </c>
      <c r="S37" s="624"/>
      <c r="T37" s="624"/>
      <c r="U37" s="624"/>
      <c r="V37" s="624"/>
      <c r="W37" s="624"/>
      <c r="X37" s="624"/>
      <c r="Y37" s="625"/>
      <c r="Z37" s="626">
        <v>0.4</v>
      </c>
      <c r="AA37" s="626"/>
      <c r="AB37" s="626"/>
      <c r="AC37" s="626"/>
      <c r="AD37" s="627">
        <v>2421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31820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44277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342621</v>
      </c>
      <c r="CS37" s="656"/>
      <c r="CT37" s="656"/>
      <c r="CU37" s="656"/>
      <c r="CV37" s="656"/>
      <c r="CW37" s="656"/>
      <c r="CX37" s="656"/>
      <c r="CY37" s="657"/>
      <c r="CZ37" s="628">
        <v>5.6</v>
      </c>
      <c r="DA37" s="653"/>
      <c r="DB37" s="653"/>
      <c r="DC37" s="658"/>
      <c r="DD37" s="632">
        <v>342621</v>
      </c>
      <c r="DE37" s="656"/>
      <c r="DF37" s="656"/>
      <c r="DG37" s="656"/>
      <c r="DH37" s="656"/>
      <c r="DI37" s="656"/>
      <c r="DJ37" s="656"/>
      <c r="DK37" s="657"/>
      <c r="DL37" s="632">
        <v>322650</v>
      </c>
      <c r="DM37" s="656"/>
      <c r="DN37" s="656"/>
      <c r="DO37" s="656"/>
      <c r="DP37" s="656"/>
      <c r="DQ37" s="656"/>
      <c r="DR37" s="656"/>
      <c r="DS37" s="656"/>
      <c r="DT37" s="656"/>
      <c r="DU37" s="656"/>
      <c r="DV37" s="657"/>
      <c r="DW37" s="628">
        <v>14.1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314996</v>
      </c>
      <c r="S38" s="624"/>
      <c r="T38" s="624"/>
      <c r="U38" s="624"/>
      <c r="V38" s="624"/>
      <c r="W38" s="624"/>
      <c r="X38" s="624"/>
      <c r="Y38" s="625"/>
      <c r="Z38" s="626">
        <v>4.8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24000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697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337553</v>
      </c>
      <c r="CS38" s="624"/>
      <c r="CT38" s="624"/>
      <c r="CU38" s="624"/>
      <c r="CV38" s="624"/>
      <c r="CW38" s="624"/>
      <c r="CX38" s="624"/>
      <c r="CY38" s="625"/>
      <c r="CZ38" s="628">
        <v>5.6</v>
      </c>
      <c r="DA38" s="653"/>
      <c r="DB38" s="653"/>
      <c r="DC38" s="658"/>
      <c r="DD38" s="632">
        <v>284822</v>
      </c>
      <c r="DE38" s="624"/>
      <c r="DF38" s="624"/>
      <c r="DG38" s="624"/>
      <c r="DH38" s="624"/>
      <c r="DI38" s="624"/>
      <c r="DJ38" s="624"/>
      <c r="DK38" s="625"/>
      <c r="DL38" s="632">
        <v>253981</v>
      </c>
      <c r="DM38" s="624"/>
      <c r="DN38" s="624"/>
      <c r="DO38" s="624"/>
      <c r="DP38" s="624"/>
      <c r="DQ38" s="624"/>
      <c r="DR38" s="624"/>
      <c r="DS38" s="624"/>
      <c r="DT38" s="624"/>
      <c r="DU38" s="624"/>
      <c r="DV38" s="625"/>
      <c r="DW38" s="628">
        <v>11.1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1117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793311</v>
      </c>
      <c r="CS39" s="656"/>
      <c r="CT39" s="656"/>
      <c r="CU39" s="656"/>
      <c r="CV39" s="656"/>
      <c r="CW39" s="656"/>
      <c r="CX39" s="656"/>
      <c r="CY39" s="657"/>
      <c r="CZ39" s="628">
        <v>13.1</v>
      </c>
      <c r="DA39" s="653"/>
      <c r="DB39" s="653"/>
      <c r="DC39" s="658"/>
      <c r="DD39" s="632">
        <v>784277</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5096</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3"/>
      <c r="DB40" s="653"/>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6505073</v>
      </c>
      <c r="S41" s="696"/>
      <c r="T41" s="696"/>
      <c r="U41" s="696"/>
      <c r="V41" s="696"/>
      <c r="W41" s="696"/>
      <c r="X41" s="696"/>
      <c r="Y41" s="700"/>
      <c r="Z41" s="701">
        <v>100</v>
      </c>
      <c r="AA41" s="701"/>
      <c r="AB41" s="701"/>
      <c r="AC41" s="701"/>
      <c r="AD41" s="702">
        <v>2284838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63000</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250553</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437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1455953</v>
      </c>
      <c r="CS42" s="656"/>
      <c r="CT42" s="656"/>
      <c r="CU42" s="656"/>
      <c r="CV42" s="656"/>
      <c r="CW42" s="656"/>
      <c r="CX42" s="656"/>
      <c r="CY42" s="657"/>
      <c r="CZ42" s="628">
        <v>24</v>
      </c>
      <c r="DA42" s="653"/>
      <c r="DB42" s="653"/>
      <c r="DC42" s="658"/>
      <c r="DD42" s="632">
        <v>183566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39301</v>
      </c>
      <c r="CS43" s="656"/>
      <c r="CT43" s="656"/>
      <c r="CU43" s="656"/>
      <c r="CV43" s="656"/>
      <c r="CW43" s="656"/>
      <c r="CX43" s="656"/>
      <c r="CY43" s="657"/>
      <c r="CZ43" s="628">
        <v>0.6</v>
      </c>
      <c r="DA43" s="653"/>
      <c r="DB43" s="653"/>
      <c r="DC43" s="658"/>
      <c r="DD43" s="632">
        <v>39301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1450125</v>
      </c>
      <c r="CS44" s="624"/>
      <c r="CT44" s="624"/>
      <c r="CU44" s="624"/>
      <c r="CV44" s="624"/>
      <c r="CW44" s="624"/>
      <c r="CX44" s="624"/>
      <c r="CY44" s="625"/>
      <c r="CZ44" s="628">
        <v>23.9</v>
      </c>
      <c r="DA44" s="629"/>
      <c r="DB44" s="629"/>
      <c r="DC44" s="635"/>
      <c r="DD44" s="632">
        <v>182700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692526</v>
      </c>
      <c r="CS45" s="656"/>
      <c r="CT45" s="656"/>
      <c r="CU45" s="656"/>
      <c r="CV45" s="656"/>
      <c r="CW45" s="656"/>
      <c r="CX45" s="656"/>
      <c r="CY45" s="657"/>
      <c r="CZ45" s="628">
        <v>11.4</v>
      </c>
      <c r="DA45" s="653"/>
      <c r="DB45" s="653"/>
      <c r="DC45" s="658"/>
      <c r="DD45" s="632">
        <v>32862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757149</v>
      </c>
      <c r="CS46" s="624"/>
      <c r="CT46" s="624"/>
      <c r="CU46" s="624"/>
      <c r="CV46" s="624"/>
      <c r="CW46" s="624"/>
      <c r="CX46" s="624"/>
      <c r="CY46" s="625"/>
      <c r="CZ46" s="628">
        <v>12.5</v>
      </c>
      <c r="DA46" s="629"/>
      <c r="DB46" s="629"/>
      <c r="DC46" s="635"/>
      <c r="DD46" s="632">
        <v>149388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5828</v>
      </c>
      <c r="CS47" s="656"/>
      <c r="CT47" s="656"/>
      <c r="CU47" s="656"/>
      <c r="CV47" s="656"/>
      <c r="CW47" s="656"/>
      <c r="CX47" s="656"/>
      <c r="CY47" s="657"/>
      <c r="CZ47" s="628">
        <v>0.1</v>
      </c>
      <c r="DA47" s="653"/>
      <c r="DB47" s="653"/>
      <c r="DC47" s="658"/>
      <c r="DD47" s="632">
        <v>866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6074333</v>
      </c>
      <c r="CS49" s="682"/>
      <c r="CT49" s="682"/>
      <c r="CU49" s="682"/>
      <c r="CV49" s="682"/>
      <c r="CW49" s="682"/>
      <c r="CX49" s="682"/>
      <c r="CY49" s="711"/>
      <c r="CZ49" s="703">
        <v>100</v>
      </c>
      <c r="DA49" s="712"/>
      <c r="DB49" s="712"/>
      <c r="DC49" s="713"/>
      <c r="DD49" s="714">
        <v>4084610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ZmlpfRw5SxdEDx0ea8y4YfEBjWAlROg66TQrwby+p4N2FzZOhI4XP3gU/yRAiixLpj7xdN2UqgLL0R0M9T+Xg==" saltValue="aJcCWO2VSK7b/CcDEWtf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6505</v>
      </c>
      <c r="R7" s="753"/>
      <c r="S7" s="753"/>
      <c r="T7" s="753"/>
      <c r="U7" s="753"/>
      <c r="V7" s="753">
        <v>6074</v>
      </c>
      <c r="W7" s="753"/>
      <c r="X7" s="753"/>
      <c r="Y7" s="753"/>
      <c r="Z7" s="753"/>
      <c r="AA7" s="753">
        <v>431</v>
      </c>
      <c r="AB7" s="753"/>
      <c r="AC7" s="753"/>
      <c r="AD7" s="753"/>
      <c r="AE7" s="754"/>
      <c r="AF7" s="755">
        <v>354</v>
      </c>
      <c r="AG7" s="756"/>
      <c r="AH7" s="756"/>
      <c r="AI7" s="756"/>
      <c r="AJ7" s="757"/>
      <c r="AK7" s="758">
        <v>1108</v>
      </c>
      <c r="AL7" s="759"/>
      <c r="AM7" s="759"/>
      <c r="AN7" s="759"/>
      <c r="AO7" s="759"/>
      <c r="AP7" s="759">
        <v>2841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6505</v>
      </c>
      <c r="R23" s="793"/>
      <c r="S23" s="793"/>
      <c r="T23" s="793"/>
      <c r="U23" s="793"/>
      <c r="V23" s="793">
        <v>6074</v>
      </c>
      <c r="W23" s="793"/>
      <c r="X23" s="793"/>
      <c r="Y23" s="793"/>
      <c r="Z23" s="793"/>
      <c r="AA23" s="793">
        <v>431</v>
      </c>
      <c r="AB23" s="793"/>
      <c r="AC23" s="793"/>
      <c r="AD23" s="793"/>
      <c r="AE23" s="794"/>
      <c r="AF23" s="795">
        <v>354</v>
      </c>
      <c r="AG23" s="793"/>
      <c r="AH23" s="793"/>
      <c r="AI23" s="793"/>
      <c r="AJ23" s="796"/>
      <c r="AK23" s="797"/>
      <c r="AL23" s="798"/>
      <c r="AM23" s="798"/>
      <c r="AN23" s="798"/>
      <c r="AO23" s="798"/>
      <c r="AP23" s="793">
        <v>2841</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758</v>
      </c>
      <c r="R28" s="823"/>
      <c r="S28" s="823"/>
      <c r="T28" s="823"/>
      <c r="U28" s="823"/>
      <c r="V28" s="823">
        <v>707</v>
      </c>
      <c r="W28" s="823"/>
      <c r="X28" s="823"/>
      <c r="Y28" s="823"/>
      <c r="Z28" s="823"/>
      <c r="AA28" s="823">
        <v>51</v>
      </c>
      <c r="AB28" s="823"/>
      <c r="AC28" s="823"/>
      <c r="AD28" s="823"/>
      <c r="AE28" s="824"/>
      <c r="AF28" s="825">
        <v>51</v>
      </c>
      <c r="AG28" s="823"/>
      <c r="AH28" s="823"/>
      <c r="AI28" s="823"/>
      <c r="AJ28" s="826"/>
      <c r="AK28" s="827">
        <v>63</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795</v>
      </c>
      <c r="R29" s="784"/>
      <c r="S29" s="784"/>
      <c r="T29" s="784"/>
      <c r="U29" s="784"/>
      <c r="V29" s="784">
        <v>770</v>
      </c>
      <c r="W29" s="784"/>
      <c r="X29" s="784"/>
      <c r="Y29" s="784"/>
      <c r="Z29" s="784"/>
      <c r="AA29" s="784">
        <v>25</v>
      </c>
      <c r="AB29" s="784"/>
      <c r="AC29" s="784"/>
      <c r="AD29" s="784"/>
      <c r="AE29" s="785"/>
      <c r="AF29" s="786">
        <v>25</v>
      </c>
      <c r="AG29" s="787"/>
      <c r="AH29" s="787"/>
      <c r="AI29" s="787"/>
      <c r="AJ29" s="788"/>
      <c r="AK29" s="834">
        <v>129</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116</v>
      </c>
      <c r="R30" s="784"/>
      <c r="S30" s="784"/>
      <c r="T30" s="784"/>
      <c r="U30" s="784"/>
      <c r="V30" s="784">
        <v>116</v>
      </c>
      <c r="W30" s="784"/>
      <c r="X30" s="784"/>
      <c r="Y30" s="784"/>
      <c r="Z30" s="784"/>
      <c r="AA30" s="784" t="s">
        <v>551</v>
      </c>
      <c r="AB30" s="784"/>
      <c r="AC30" s="784"/>
      <c r="AD30" s="784"/>
      <c r="AE30" s="785"/>
      <c r="AF30" s="786" t="s">
        <v>121</v>
      </c>
      <c r="AG30" s="787"/>
      <c r="AH30" s="787"/>
      <c r="AI30" s="787"/>
      <c r="AJ30" s="788"/>
      <c r="AK30" s="834">
        <v>32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112</v>
      </c>
      <c r="R31" s="784"/>
      <c r="S31" s="784"/>
      <c r="T31" s="784"/>
      <c r="U31" s="784"/>
      <c r="V31" s="784">
        <v>118</v>
      </c>
      <c r="W31" s="784"/>
      <c r="X31" s="784"/>
      <c r="Y31" s="784"/>
      <c r="Z31" s="784"/>
      <c r="AA31" s="784">
        <v>-6</v>
      </c>
      <c r="AB31" s="784"/>
      <c r="AC31" s="784"/>
      <c r="AD31" s="784"/>
      <c r="AE31" s="785"/>
      <c r="AF31" s="786">
        <v>38</v>
      </c>
      <c r="AG31" s="787"/>
      <c r="AH31" s="787"/>
      <c r="AI31" s="787"/>
      <c r="AJ31" s="788"/>
      <c r="AK31" s="834">
        <v>32</v>
      </c>
      <c r="AL31" s="830"/>
      <c r="AM31" s="830"/>
      <c r="AN31" s="830"/>
      <c r="AO31" s="830"/>
      <c r="AP31" s="830">
        <v>264</v>
      </c>
      <c r="AQ31" s="830"/>
      <c r="AR31" s="830"/>
      <c r="AS31" s="830"/>
      <c r="AT31" s="830"/>
      <c r="AU31" s="830">
        <v>163</v>
      </c>
      <c r="AV31" s="830"/>
      <c r="AW31" s="830"/>
      <c r="AX31" s="830"/>
      <c r="AY31" s="830"/>
      <c r="AZ31" s="831" t="s">
        <v>551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30</v>
      </c>
      <c r="R32" s="784"/>
      <c r="S32" s="784"/>
      <c r="T32" s="784"/>
      <c r="U32" s="784"/>
      <c r="V32" s="784">
        <v>9</v>
      </c>
      <c r="W32" s="784"/>
      <c r="X32" s="784"/>
      <c r="Y32" s="784"/>
      <c r="Z32" s="784"/>
      <c r="AA32" s="784">
        <v>21</v>
      </c>
      <c r="AB32" s="784"/>
      <c r="AC32" s="784"/>
      <c r="AD32" s="784"/>
      <c r="AE32" s="785"/>
      <c r="AF32" s="786">
        <v>21</v>
      </c>
      <c r="AG32" s="787"/>
      <c r="AH32" s="787"/>
      <c r="AI32" s="787"/>
      <c r="AJ32" s="788"/>
      <c r="AK32" s="834">
        <v>24</v>
      </c>
      <c r="AL32" s="830"/>
      <c r="AM32" s="830"/>
      <c r="AN32" s="830"/>
      <c r="AO32" s="830"/>
      <c r="AP32" s="830"/>
      <c r="AQ32" s="830"/>
      <c r="AR32" s="830"/>
      <c r="AS32" s="830"/>
      <c r="AT32" s="830"/>
      <c r="AU32" s="830"/>
      <c r="AV32" s="830"/>
      <c r="AW32" s="830"/>
      <c r="AX32" s="830"/>
      <c r="AY32" s="830"/>
      <c r="AZ32" s="831" t="s">
        <v>551</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134</v>
      </c>
      <c r="AG63" s="844"/>
      <c r="AH63" s="844"/>
      <c r="AI63" s="844"/>
      <c r="AJ63" s="845"/>
      <c r="AK63" s="846"/>
      <c r="AL63" s="841"/>
      <c r="AM63" s="841"/>
      <c r="AN63" s="841"/>
      <c r="AO63" s="841"/>
      <c r="AP63" s="844">
        <v>264</v>
      </c>
      <c r="AQ63" s="844"/>
      <c r="AR63" s="844"/>
      <c r="AS63" s="844"/>
      <c r="AT63" s="844"/>
      <c r="AU63" s="844">
        <v>163</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551</v>
      </c>
      <c r="AQ68" s="866"/>
      <c r="AR68" s="866"/>
      <c r="AS68" s="866"/>
      <c r="AT68" s="866"/>
      <c r="AU68" s="866"/>
      <c r="AV68" s="866"/>
      <c r="AW68" s="866"/>
      <c r="AX68" s="866"/>
      <c r="AY68" s="866"/>
      <c r="AZ68" s="867" t="s">
        <v>552</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1736</v>
      </c>
      <c r="R69" s="830"/>
      <c r="S69" s="830"/>
      <c r="T69" s="830"/>
      <c r="U69" s="830"/>
      <c r="V69" s="830">
        <v>1714</v>
      </c>
      <c r="W69" s="830"/>
      <c r="X69" s="830"/>
      <c r="Y69" s="830"/>
      <c r="Z69" s="830"/>
      <c r="AA69" s="830">
        <v>22</v>
      </c>
      <c r="AB69" s="830"/>
      <c r="AC69" s="830"/>
      <c r="AD69" s="830"/>
      <c r="AE69" s="830"/>
      <c r="AF69" s="830">
        <v>22</v>
      </c>
      <c r="AG69" s="830"/>
      <c r="AH69" s="830"/>
      <c r="AI69" s="830"/>
      <c r="AJ69" s="830"/>
      <c r="AK69" s="830" t="s">
        <v>559</v>
      </c>
      <c r="AL69" s="830"/>
      <c r="AM69" s="830"/>
      <c r="AN69" s="830"/>
      <c r="AO69" s="830"/>
      <c r="AP69" s="830">
        <v>14406</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7064</v>
      </c>
      <c r="R70" s="830"/>
      <c r="S70" s="830"/>
      <c r="T70" s="830"/>
      <c r="U70" s="830"/>
      <c r="V70" s="830">
        <v>6858</v>
      </c>
      <c r="W70" s="830"/>
      <c r="X70" s="830"/>
      <c r="Y70" s="830"/>
      <c r="Z70" s="830"/>
      <c r="AA70" s="830">
        <v>206</v>
      </c>
      <c r="AB70" s="830"/>
      <c r="AC70" s="830"/>
      <c r="AD70" s="830"/>
      <c r="AE70" s="830"/>
      <c r="AF70" s="830">
        <v>170</v>
      </c>
      <c r="AG70" s="830"/>
      <c r="AH70" s="830"/>
      <c r="AI70" s="830"/>
      <c r="AJ70" s="830"/>
      <c r="AK70" s="830">
        <v>302</v>
      </c>
      <c r="AL70" s="830"/>
      <c r="AM70" s="830"/>
      <c r="AN70" s="830"/>
      <c r="AO70" s="830"/>
      <c r="AP70" s="830">
        <v>8430</v>
      </c>
      <c r="AQ70" s="830"/>
      <c r="AR70" s="830"/>
      <c r="AS70" s="830"/>
      <c r="AT70" s="830"/>
      <c r="AU70" s="830"/>
      <c r="AV70" s="830"/>
      <c r="AW70" s="830"/>
      <c r="AX70" s="830"/>
      <c r="AY70" s="830"/>
      <c r="AZ70" s="832" t="s">
        <v>553</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312</v>
      </c>
      <c r="R71" s="830"/>
      <c r="S71" s="830"/>
      <c r="T71" s="830"/>
      <c r="U71" s="830"/>
      <c r="V71" s="830">
        <v>290</v>
      </c>
      <c r="W71" s="830"/>
      <c r="X71" s="830"/>
      <c r="Y71" s="830"/>
      <c r="Z71" s="830"/>
      <c r="AA71" s="830">
        <v>22</v>
      </c>
      <c r="AB71" s="830"/>
      <c r="AC71" s="830"/>
      <c r="AD71" s="830"/>
      <c r="AE71" s="830"/>
      <c r="AF71" s="830">
        <v>22</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322367</v>
      </c>
      <c r="R72" s="830"/>
      <c r="S72" s="830"/>
      <c r="T72" s="830"/>
      <c r="U72" s="830"/>
      <c r="V72" s="830">
        <v>314740</v>
      </c>
      <c r="W72" s="830"/>
      <c r="X72" s="830"/>
      <c r="Y72" s="830"/>
      <c r="Z72" s="830"/>
      <c r="AA72" s="830">
        <v>7627</v>
      </c>
      <c r="AB72" s="830"/>
      <c r="AC72" s="830"/>
      <c r="AD72" s="830"/>
      <c r="AE72" s="830"/>
      <c r="AF72" s="830">
        <v>5417</v>
      </c>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237593</v>
      </c>
      <c r="AB110" s="900"/>
      <c r="AC110" s="900"/>
      <c r="AD110" s="900"/>
      <c r="AE110" s="901"/>
      <c r="AF110" s="902">
        <v>225310</v>
      </c>
      <c r="AG110" s="900"/>
      <c r="AH110" s="900"/>
      <c r="AI110" s="900"/>
      <c r="AJ110" s="901"/>
      <c r="AK110" s="902">
        <v>231959</v>
      </c>
      <c r="AL110" s="900"/>
      <c r="AM110" s="900"/>
      <c r="AN110" s="900"/>
      <c r="AO110" s="901"/>
      <c r="AP110" s="903">
        <v>11.4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2734883</v>
      </c>
      <c r="BR110" s="931"/>
      <c r="BS110" s="931"/>
      <c r="BT110" s="931"/>
      <c r="BU110" s="931"/>
      <c r="BV110" s="931">
        <v>2747426</v>
      </c>
      <c r="BW110" s="931"/>
      <c r="BX110" s="931"/>
      <c r="BY110" s="931"/>
      <c r="BZ110" s="931"/>
      <c r="CA110" s="931">
        <v>2841115</v>
      </c>
      <c r="CB110" s="931"/>
      <c r="CC110" s="931"/>
      <c r="CD110" s="931"/>
      <c r="CE110" s="931"/>
      <c r="CF110" s="944">
        <v>139.19999999999999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51707</v>
      </c>
      <c r="DH110" s="931"/>
      <c r="DI110" s="931"/>
      <c r="DJ110" s="931"/>
      <c r="DK110" s="931"/>
      <c r="DL110" s="931">
        <v>49962</v>
      </c>
      <c r="DM110" s="931"/>
      <c r="DN110" s="931"/>
      <c r="DO110" s="931"/>
      <c r="DP110" s="931"/>
      <c r="DQ110" s="931">
        <v>48217</v>
      </c>
      <c r="DR110" s="931"/>
      <c r="DS110" s="931"/>
      <c r="DT110" s="931"/>
      <c r="DU110" s="931"/>
      <c r="DV110" s="932">
        <v>2.4</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103562</v>
      </c>
      <c r="BR111" s="926"/>
      <c r="BS111" s="926"/>
      <c r="BT111" s="926"/>
      <c r="BU111" s="926"/>
      <c r="BV111" s="926">
        <v>93227</v>
      </c>
      <c r="BW111" s="926"/>
      <c r="BX111" s="926"/>
      <c r="BY111" s="926"/>
      <c r="BZ111" s="926"/>
      <c r="CA111" s="926">
        <v>82892</v>
      </c>
      <c r="CB111" s="926"/>
      <c r="CC111" s="926"/>
      <c r="CD111" s="926"/>
      <c r="CE111" s="926"/>
      <c r="CF111" s="920">
        <v>4.0999999999999996</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196736</v>
      </c>
      <c r="BR112" s="926"/>
      <c r="BS112" s="926"/>
      <c r="BT112" s="926"/>
      <c r="BU112" s="926"/>
      <c r="BV112" s="926">
        <v>181370</v>
      </c>
      <c r="BW112" s="926"/>
      <c r="BX112" s="926"/>
      <c r="BY112" s="926"/>
      <c r="BZ112" s="926"/>
      <c r="CA112" s="926">
        <v>162857</v>
      </c>
      <c r="CB112" s="926"/>
      <c r="CC112" s="926"/>
      <c r="CD112" s="926"/>
      <c r="CE112" s="926"/>
      <c r="CF112" s="920">
        <v>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40712</v>
      </c>
      <c r="AB113" s="938"/>
      <c r="AC113" s="938"/>
      <c r="AD113" s="938"/>
      <c r="AE113" s="939"/>
      <c r="AF113" s="940">
        <v>27358</v>
      </c>
      <c r="AG113" s="938"/>
      <c r="AH113" s="938"/>
      <c r="AI113" s="938"/>
      <c r="AJ113" s="939"/>
      <c r="AK113" s="940">
        <v>27750</v>
      </c>
      <c r="AL113" s="938"/>
      <c r="AM113" s="938"/>
      <c r="AN113" s="938"/>
      <c r="AO113" s="939"/>
      <c r="AP113" s="941">
        <v>1.4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404669</v>
      </c>
      <c r="BR113" s="926"/>
      <c r="BS113" s="926"/>
      <c r="BT113" s="926"/>
      <c r="BU113" s="926"/>
      <c r="BV113" s="926">
        <v>476252</v>
      </c>
      <c r="BW113" s="926"/>
      <c r="BX113" s="926"/>
      <c r="BY113" s="926"/>
      <c r="BZ113" s="926"/>
      <c r="CA113" s="926">
        <v>514234</v>
      </c>
      <c r="CB113" s="926"/>
      <c r="CC113" s="926"/>
      <c r="CD113" s="926"/>
      <c r="CE113" s="926"/>
      <c r="CF113" s="920">
        <v>25.2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89259</v>
      </c>
      <c r="AB114" s="959"/>
      <c r="AC114" s="959"/>
      <c r="AD114" s="959"/>
      <c r="AE114" s="960"/>
      <c r="AF114" s="961">
        <v>91234</v>
      </c>
      <c r="AG114" s="959"/>
      <c r="AH114" s="959"/>
      <c r="AI114" s="959"/>
      <c r="AJ114" s="960"/>
      <c r="AK114" s="961">
        <v>92232</v>
      </c>
      <c r="AL114" s="959"/>
      <c r="AM114" s="959"/>
      <c r="AN114" s="959"/>
      <c r="AO114" s="960"/>
      <c r="AP114" s="962">
        <v>4.5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96040</v>
      </c>
      <c r="BR114" s="926"/>
      <c r="BS114" s="926"/>
      <c r="BT114" s="926"/>
      <c r="BU114" s="926"/>
      <c r="BV114" s="926">
        <v>130563</v>
      </c>
      <c r="BW114" s="926"/>
      <c r="BX114" s="926"/>
      <c r="BY114" s="926"/>
      <c r="BZ114" s="926"/>
      <c r="CA114" s="926">
        <v>160127</v>
      </c>
      <c r="CB114" s="926"/>
      <c r="CC114" s="926"/>
      <c r="CD114" s="926"/>
      <c r="CE114" s="926"/>
      <c r="CF114" s="920">
        <v>7.8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16182</v>
      </c>
      <c r="AB115" s="938"/>
      <c r="AC115" s="938"/>
      <c r="AD115" s="938"/>
      <c r="AE115" s="939"/>
      <c r="AF115" s="940">
        <v>1433</v>
      </c>
      <c r="AG115" s="938"/>
      <c r="AH115" s="938"/>
      <c r="AI115" s="938"/>
      <c r="AJ115" s="939"/>
      <c r="AK115" s="940">
        <v>1551</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383746</v>
      </c>
      <c r="AB117" s="979"/>
      <c r="AC117" s="979"/>
      <c r="AD117" s="979"/>
      <c r="AE117" s="980"/>
      <c r="AF117" s="981">
        <v>345335</v>
      </c>
      <c r="AG117" s="979"/>
      <c r="AH117" s="979"/>
      <c r="AI117" s="979"/>
      <c r="AJ117" s="980"/>
      <c r="AK117" s="981">
        <v>353492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3535890</v>
      </c>
      <c r="BR119" s="1000"/>
      <c r="BS119" s="1000"/>
      <c r="BT119" s="1000"/>
      <c r="BU119" s="1000"/>
      <c r="BV119" s="1000">
        <v>3628838</v>
      </c>
      <c r="BW119" s="1000"/>
      <c r="BX119" s="1000"/>
      <c r="BY119" s="1000"/>
      <c r="BZ119" s="1000"/>
      <c r="CA119" s="1000">
        <v>3761225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51855</v>
      </c>
      <c r="DH119" s="986"/>
      <c r="DI119" s="986"/>
      <c r="DJ119" s="986"/>
      <c r="DK119" s="987"/>
      <c r="DL119" s="985">
        <v>43265</v>
      </c>
      <c r="DM119" s="986"/>
      <c r="DN119" s="986"/>
      <c r="DO119" s="986"/>
      <c r="DP119" s="987"/>
      <c r="DQ119" s="985">
        <v>34675</v>
      </c>
      <c r="DR119" s="986"/>
      <c r="DS119" s="986"/>
      <c r="DT119" s="986"/>
      <c r="DU119" s="987"/>
      <c r="DV119" s="988">
        <v>1.7</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3671044</v>
      </c>
      <c r="BR120" s="931"/>
      <c r="BS120" s="931"/>
      <c r="BT120" s="931"/>
      <c r="BU120" s="931"/>
      <c r="BV120" s="931">
        <v>3206750</v>
      </c>
      <c r="BW120" s="931"/>
      <c r="BX120" s="931"/>
      <c r="BY120" s="931"/>
      <c r="BZ120" s="931"/>
      <c r="CA120" s="931">
        <v>3095281</v>
      </c>
      <c r="CB120" s="931"/>
      <c r="CC120" s="931"/>
      <c r="CD120" s="931"/>
      <c r="CE120" s="931"/>
      <c r="CF120" s="944">
        <v>151.69999999999999</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162857</v>
      </c>
      <c r="DR120" s="931"/>
      <c r="DS120" s="931"/>
      <c r="DT120" s="931"/>
      <c r="DU120" s="931"/>
      <c r="DV120" s="932">
        <v>8</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16226</v>
      </c>
      <c r="BR121" s="926"/>
      <c r="BS121" s="926"/>
      <c r="BT121" s="926"/>
      <c r="BU121" s="926"/>
      <c r="BV121" s="926">
        <v>73946</v>
      </c>
      <c r="BW121" s="926"/>
      <c r="BX121" s="926"/>
      <c r="BY121" s="926"/>
      <c r="BZ121" s="926"/>
      <c r="CA121" s="926">
        <v>176389</v>
      </c>
      <c r="CB121" s="926"/>
      <c r="CC121" s="926"/>
      <c r="CD121" s="926"/>
      <c r="CE121" s="926"/>
      <c r="CF121" s="920">
        <v>8.6</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2466428</v>
      </c>
      <c r="BR122" s="1000"/>
      <c r="BS122" s="1000"/>
      <c r="BT122" s="1000"/>
      <c r="BU122" s="1000"/>
      <c r="BV122" s="1000">
        <v>2435599</v>
      </c>
      <c r="BW122" s="1000"/>
      <c r="BX122" s="1000"/>
      <c r="BY122" s="1000"/>
      <c r="BZ122" s="1000"/>
      <c r="CA122" s="1000">
        <v>2359275</v>
      </c>
      <c r="CB122" s="1000"/>
      <c r="CC122" s="1000"/>
      <c r="CD122" s="1000"/>
      <c r="CE122" s="1000"/>
      <c r="CF122" s="1017">
        <v>115.6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6153698</v>
      </c>
      <c r="BR123" s="1064"/>
      <c r="BS123" s="1064"/>
      <c r="BT123" s="1064"/>
      <c r="BU123" s="1064"/>
      <c r="BV123" s="1064">
        <v>5716295</v>
      </c>
      <c r="BW123" s="1064"/>
      <c r="BX123" s="1064"/>
      <c r="BY123" s="1064"/>
      <c r="BZ123" s="1064"/>
      <c r="CA123" s="1064">
        <v>5630945</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196736</v>
      </c>
      <c r="DH124" s="986"/>
      <c r="DI124" s="986"/>
      <c r="DJ124" s="986"/>
      <c r="DK124" s="987"/>
      <c r="DL124" s="985">
        <v>181370</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15887</v>
      </c>
      <c r="AB126" s="959"/>
      <c r="AC126" s="959"/>
      <c r="AD126" s="959"/>
      <c r="AE126" s="960"/>
      <c r="AF126" s="961">
        <v>1415</v>
      </c>
      <c r="AG126" s="959"/>
      <c r="AH126" s="959"/>
      <c r="AI126" s="959"/>
      <c r="AJ126" s="960"/>
      <c r="AK126" s="961">
        <v>1535</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295</v>
      </c>
      <c r="AB127" s="959"/>
      <c r="AC127" s="959"/>
      <c r="AD127" s="959"/>
      <c r="AE127" s="960"/>
      <c r="AF127" s="961">
        <v>18</v>
      </c>
      <c r="AG127" s="959"/>
      <c r="AH127" s="959"/>
      <c r="AI127" s="959"/>
      <c r="AJ127" s="960"/>
      <c r="AK127" s="961">
        <v>16</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8928</v>
      </c>
      <c r="AB128" s="1046"/>
      <c r="AC128" s="1046"/>
      <c r="AD128" s="1046"/>
      <c r="AE128" s="1047"/>
      <c r="AF128" s="1048">
        <v>6529</v>
      </c>
      <c r="AG128" s="1046"/>
      <c r="AH128" s="1046"/>
      <c r="AI128" s="1046"/>
      <c r="AJ128" s="1047"/>
      <c r="AK128" s="1048">
        <v>2553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2157898</v>
      </c>
      <c r="AB129" s="959"/>
      <c r="AC129" s="959"/>
      <c r="AD129" s="959"/>
      <c r="AE129" s="960"/>
      <c r="AF129" s="961">
        <v>2205956</v>
      </c>
      <c r="AG129" s="959"/>
      <c r="AH129" s="959"/>
      <c r="AI129" s="959"/>
      <c r="AJ129" s="960"/>
      <c r="AK129" s="961">
        <v>2264728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231104</v>
      </c>
      <c r="AB130" s="959"/>
      <c r="AC130" s="959"/>
      <c r="AD130" s="959"/>
      <c r="AE130" s="960"/>
      <c r="AF130" s="961">
        <v>227317</v>
      </c>
      <c r="AG130" s="959"/>
      <c r="AH130" s="959"/>
      <c r="AI130" s="959"/>
      <c r="AJ130" s="960"/>
      <c r="AK130" s="961">
        <v>224323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1926794</v>
      </c>
      <c r="AB131" s="986"/>
      <c r="AC131" s="986"/>
      <c r="AD131" s="986"/>
      <c r="AE131" s="987"/>
      <c r="AF131" s="985">
        <v>1978639</v>
      </c>
      <c r="AG131" s="986"/>
      <c r="AH131" s="986"/>
      <c r="AI131" s="986"/>
      <c r="AJ131" s="987"/>
      <c r="AK131" s="985">
        <v>2040405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7.4587112060000003</v>
      </c>
      <c r="AB132" s="1097"/>
      <c r="AC132" s="1097"/>
      <c r="AD132" s="1097"/>
      <c r="AE132" s="1098"/>
      <c r="AF132" s="1099">
        <v>5.6346306730000002</v>
      </c>
      <c r="AG132" s="1097"/>
      <c r="AH132" s="1097"/>
      <c r="AI132" s="1097"/>
      <c r="AJ132" s="1098"/>
      <c r="AK132" s="1099">
        <v>6.2054347050000001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5.7</v>
      </c>
      <c r="AB133" s="1080"/>
      <c r="AC133" s="1080"/>
      <c r="AD133" s="1080"/>
      <c r="AE133" s="1081"/>
      <c r="AF133" s="1079">
        <v>6.1</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f0k2J1TX7QdOB7a/PH33IYr2sSMa8yd4fb8jsi4L7sEP/74lgsCGjy7sdxM8QhwGuiOLO2mO9R/ZuMSPK31Kg==" saltValue="iOR+jkZI/eDXaTfNkorl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dD7QvyA9Rsnd904dHdFZ1htjZAkW90iFzgKGfMCVHBWYAJF4cBfFCrAbLwAEyjPhsohEgV3IYJntx+nKyUaZQ==" saltValue="oovOYlCrOUfrPAjzHJxc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5XB2HP/BEj2mo1yUWbkDdYt3WwyfXMFr4WYnUY7nQPU4+TvEKhPahwXG8MkWVoqHTftw5yTdA7ddcpqF+19tg==" saltValue="lcZIbrlZHx2nSPTrlVTH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695006</v>
      </c>
      <c r="AP9" s="269">
        <v>134743</v>
      </c>
      <c r="AQ9" s="270">
        <v>186275</v>
      </c>
      <c r="AR9" s="271">
        <v>-27.7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134659</v>
      </c>
      <c r="AP10" s="272">
        <v>26107</v>
      </c>
      <c r="AQ10" s="273">
        <v>28060</v>
      </c>
      <c r="AR10" s="274">
        <v>-7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7123</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57</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29227</v>
      </c>
      <c r="AP13" s="272">
        <v>5666</v>
      </c>
      <c r="AQ13" s="273">
        <v>6435</v>
      </c>
      <c r="AR13" s="274">
        <v>-12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39301</v>
      </c>
      <c r="AP14" s="272">
        <v>7619</v>
      </c>
      <c r="AQ14" s="273">
        <v>3786</v>
      </c>
      <c r="AR14" s="274">
        <v>101.2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-44941</v>
      </c>
      <c r="AP15" s="272">
        <v>-8713</v>
      </c>
      <c r="AQ15" s="273">
        <v>-9323</v>
      </c>
      <c r="AR15" s="274">
        <v>-6.5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853252</v>
      </c>
      <c r="AP16" s="272">
        <v>165423</v>
      </c>
      <c r="AQ16" s="273">
        <v>222412</v>
      </c>
      <c r="AR16" s="274">
        <v>-25.6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12.6</v>
      </c>
      <c r="AP21" s="286">
        <v>17.59</v>
      </c>
      <c r="AQ21" s="287">
        <v>-4.99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95.6</v>
      </c>
      <c r="AP22" s="291">
        <v>95.9</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231959</v>
      </c>
      <c r="AP32" s="300">
        <v>44971</v>
      </c>
      <c r="AQ32" s="301">
        <v>124581</v>
      </c>
      <c r="AR32" s="302">
        <v>-63.9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v>76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163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27750</v>
      </c>
      <c r="AP35" s="300">
        <v>5380</v>
      </c>
      <c r="AQ35" s="301">
        <v>24428</v>
      </c>
      <c r="AR35" s="302">
        <v>-78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92232</v>
      </c>
      <c r="AP36" s="300">
        <v>17881</v>
      </c>
      <c r="AQ36" s="301">
        <v>4294</v>
      </c>
      <c r="AR36" s="302">
        <v>316.39999999999998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1551</v>
      </c>
      <c r="AP37" s="300">
        <v>301</v>
      </c>
      <c r="AQ37" s="301">
        <v>880</v>
      </c>
      <c r="AR37" s="302">
        <v>-65.8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22</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-2553</v>
      </c>
      <c r="AP39" s="300">
        <v>-495</v>
      </c>
      <c r="AQ39" s="301">
        <v>-5293</v>
      </c>
      <c r="AR39" s="302">
        <v>-90.6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-224323</v>
      </c>
      <c r="AP40" s="300">
        <v>-43490</v>
      </c>
      <c r="AQ40" s="301">
        <v>-99375</v>
      </c>
      <c r="AR40" s="302">
        <v>-56.2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126616</v>
      </c>
      <c r="AP41" s="300">
        <v>24547</v>
      </c>
      <c r="AQ41" s="301">
        <v>49775</v>
      </c>
      <c r="AR41" s="302">
        <v>-50.7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924405</v>
      </c>
      <c r="AN51" s="322">
        <v>176144</v>
      </c>
      <c r="AO51" s="323">
        <v>249</v>
      </c>
      <c r="AP51" s="324">
        <v>200194</v>
      </c>
      <c r="AQ51" s="325">
        <v>5.2</v>
      </c>
      <c r="AR51" s="326">
        <v>243.8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171308</v>
      </c>
      <c r="AN52" s="330">
        <v>32643</v>
      </c>
      <c r="AO52" s="331">
        <v>25.9</v>
      </c>
      <c r="AP52" s="332">
        <v>106422</v>
      </c>
      <c r="AQ52" s="333">
        <v>20.100000000000001</v>
      </c>
      <c r="AR52" s="334">
        <v>5.8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1337629</v>
      </c>
      <c r="AN53" s="322">
        <v>256940</v>
      </c>
      <c r="AO53" s="323">
        <v>45.9</v>
      </c>
      <c r="AP53" s="324">
        <v>196914</v>
      </c>
      <c r="AQ53" s="325">
        <v>-1.6</v>
      </c>
      <c r="AR53" s="326">
        <v>47.5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637666</v>
      </c>
      <c r="AN54" s="330">
        <v>122487</v>
      </c>
      <c r="AO54" s="331">
        <v>275.2</v>
      </c>
      <c r="AP54" s="332">
        <v>98966</v>
      </c>
      <c r="AQ54" s="333">
        <v>-7</v>
      </c>
      <c r="AR54" s="334">
        <v>282.2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587239</v>
      </c>
      <c r="AN55" s="322">
        <v>112047</v>
      </c>
      <c r="AO55" s="323">
        <v>-56.4</v>
      </c>
      <c r="AP55" s="324">
        <v>204757</v>
      </c>
      <c r="AQ55" s="325">
        <v>4</v>
      </c>
      <c r="AR55" s="326">
        <v>-60.4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347241</v>
      </c>
      <c r="AN56" s="330">
        <v>66255</v>
      </c>
      <c r="AO56" s="331">
        <v>-45.9</v>
      </c>
      <c r="AP56" s="332">
        <v>106071</v>
      </c>
      <c r="AQ56" s="333">
        <v>7.2</v>
      </c>
      <c r="AR56" s="334">
        <v>-53.1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1387631</v>
      </c>
      <c r="AN57" s="322">
        <v>267315</v>
      </c>
      <c r="AO57" s="323">
        <v>138.6</v>
      </c>
      <c r="AP57" s="324">
        <v>194971</v>
      </c>
      <c r="AQ57" s="325">
        <v>-4.8</v>
      </c>
      <c r="AR57" s="326">
        <v>143.4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1049229</v>
      </c>
      <c r="AN58" s="330">
        <v>202125</v>
      </c>
      <c r="AO58" s="331">
        <v>205.1</v>
      </c>
      <c r="AP58" s="332">
        <v>105966</v>
      </c>
      <c r="AQ58" s="333">
        <v>-0.1</v>
      </c>
      <c r="AR58" s="334">
        <v>205.2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1450125</v>
      </c>
      <c r="AN59" s="322">
        <v>281141</v>
      </c>
      <c r="AO59" s="323">
        <v>5.2</v>
      </c>
      <c r="AP59" s="324">
        <v>224172</v>
      </c>
      <c r="AQ59" s="325">
        <v>15</v>
      </c>
      <c r="AR59" s="326">
        <v>-9.8000000000000007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757149</v>
      </c>
      <c r="AN60" s="330">
        <v>146791</v>
      </c>
      <c r="AO60" s="331">
        <v>-27.4</v>
      </c>
      <c r="AP60" s="332">
        <v>117611</v>
      </c>
      <c r="AQ60" s="333">
        <v>11</v>
      </c>
      <c r="AR60" s="334">
        <v>-38.4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1137406</v>
      </c>
      <c r="AN61" s="337">
        <v>218717</v>
      </c>
      <c r="AO61" s="338">
        <v>76.5</v>
      </c>
      <c r="AP61" s="339">
        <v>204202</v>
      </c>
      <c r="AQ61" s="340">
        <v>3.6</v>
      </c>
      <c r="AR61" s="326">
        <v>72.900000000000006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592519</v>
      </c>
      <c r="AN62" s="330">
        <v>114060</v>
      </c>
      <c r="AO62" s="331">
        <v>86.6</v>
      </c>
      <c r="AP62" s="332">
        <v>107007</v>
      </c>
      <c r="AQ62" s="333">
        <v>6.2</v>
      </c>
      <c r="AR62" s="334">
        <v>80.400000000000006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NDN6v/x/GMrS+PgfQSsTeCUVWn6t5dxA9UlK5FCRgUds5xCcu2KA2pbbjuX3D+HkQyX1iyOBHXJ8Z9rPxV8iaQ==" saltValue="nRLvMJ2EGyM5frei0kvP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VgISntvD7RJ9ohFwKGG6wl47wc2ugd/b6lPEcMSMaTkc04mhcNbXIA3RjINqSmEu/wMYAwoB7Jp16PPLXA7doQ==" saltValue="ON8caMkHFnoqiLw3oHTK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356LlQo6NQYMQUHhXA4nJWbuVvVxt3ts8JH7pEGsUqdFUL/2s70L/vLdpv8EMWBEaHOinF8v6zueelTDMKjxWQ==" saltValue="na32SPpZdpNAquwuhSYe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22.61</v>
      </c>
      <c r="G47" s="12">
        <v>23.76</v>
      </c>
      <c r="H47" s="12">
        <v>23.92</v>
      </c>
      <c r="I47" s="12">
        <v>21.13</v>
      </c>
      <c r="J47" s="13">
        <v>19.7</v>
      </c>
    </row>
    <row r="48" spans="2:10" ht="57.75" customHeight="1" x14ac:dyDescent="0.2">
      <c r="B48" s="14"/>
      <c r="C48" s="1141" t="s">
        <v>4</v>
      </c>
      <c r="D48" s="1141"/>
      <c r="E48" s="1142"/>
      <c r="F48" s="15">
        <v>10.6</v>
      </c>
      <c r="G48" s="16">
        <v>2.33</v>
      </c>
      <c r="H48" s="16">
        <v>12.27</v>
      </c>
      <c r="I48" s="16">
        <v>14.93</v>
      </c>
      <c r="J48" s="17">
        <v>15.63</v>
      </c>
    </row>
    <row r="49" spans="2:10" ht="57.75" customHeight="1" thickBot="1" x14ac:dyDescent="0.25">
      <c r="B49" s="18"/>
      <c r="C49" s="1143" t="s">
        <v>5</v>
      </c>
      <c r="D49" s="1143"/>
      <c r="E49" s="1144"/>
      <c r="F49" s="19">
        <v>4.51</v>
      </c>
      <c r="G49" s="20" t="s">
        <v>530</v>
      </c>
      <c r="H49" s="20">
        <v>8.5299999999999994</v>
      </c>
      <c r="I49" s="20" t="s">
        <v>531</v>
      </c>
      <c r="J49" s="21" t="s">
        <v>532</v>
      </c>
    </row>
    <row r="50" spans="2:10" ht="13.2" x14ac:dyDescent="0.2"/>
  </sheetData>
  <sheetProtection algorithmName="SHA-512" hashValue="VltmlEw9eZKq3EAlB0uDbZEyZTW06R6SwQVO2MtfW91hG3yDwYg/tx9F6RXXXdTA9ZhICtQSYSJQkGJRvHvTtw==" saltValue="xMWOKARmAzW7j7/V6KVy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L2409013</cp:lastModifiedBy>
  <cp:lastPrinted>2026-03-17T05:38:03Z</cp:lastPrinted>
  <dcterms:created xsi:type="dcterms:W3CDTF">2026-02-23T09:32:33Z</dcterms:created>
  <dcterms:modified xsi:type="dcterms:W3CDTF">2026-03-17T05:50:11Z</dcterms:modified>
  <cp:category/>
</cp:coreProperties>
</file>