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財政係\【D2.02】決算（統計、認定、決算資料、剰余金処分等）\【資料05】財政状況資料集\R7年度事務\03_回答\"/>
    </mc:Choice>
  </mc:AlternateContent>
  <xr:revisionPtr revIDLastSave="0" documentId="13_ncr:1_{C78EFEE5-F99B-44B0-BE4E-351D500EEF45}" xr6:coauthVersionLast="47" xr6:coauthVersionMax="47" xr10:uidLastSave="{00000000-0000-0000-0000-000000000000}"/>
  <bookViews>
    <workbookView xWindow="-110" yWindow="-110" windowWidth="38620" windowHeight="21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U37" i="10"/>
  <c r="C37" i="10"/>
  <c r="BE36" i="10"/>
  <c r="C36" i="10"/>
  <c r="BE35" i="10"/>
  <c r="C35" i="10"/>
  <c r="BW34" i="10"/>
  <c r="BW35" i="10" s="1"/>
  <c r="BW36" i="10" s="1"/>
  <c r="BW37" i="10" s="1"/>
  <c r="BE34" i="10"/>
  <c r="C34" i="10"/>
  <c r="U34" i="10" s="1"/>
  <c r="U35" i="10" s="1"/>
  <c r="U36" i="10" s="1"/>
  <c r="CO34" i="10" l="1"/>
  <c r="CO35" i="10" s="1"/>
  <c r="CO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<sst xmlns="http://schemas.openxmlformats.org/spreadsheetml/2006/main" count="1088" uniqueCount="563">
  <si>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</si>
  <si>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</si>
  <si>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</si>
  <si>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</si>
  <si>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</si>
  <si>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</si>
  <si>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</si>
  <si>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</si>
  <si>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</si>
  <si>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</si>
  <si>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</si>
  <si>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</si>
  <si>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</si>
  <si>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</si>
  <si>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</si>
  <si>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</si>
  <si>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</si>
  <si>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</si>
  <si>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</si>
  <si>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</si>
  <si>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</si>
  <si>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</si>
  <si>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</si>
  <si>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</si>
  <si>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</si>
  <si>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</si>
  <si>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</si>
  <si>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</si>
  <si>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</si>
  <si>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</si>
  <si>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</si>
  <si>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</si>
  <si>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</si>
  <si>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</si>
  <si>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</si>
  <si>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</si>
  <si>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</si>
  <si>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</si>
  <si>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</si>
  <si>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</si>
  <si>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</si>
  <si>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</si>
  <si>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</si>
  <si>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</si>
  <si>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</si>
  <si>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</si>
  <si>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</si>
  <si>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</si>
  <si>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</si>
  <si>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</si>
  <si>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</si>
  <si>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</si>
  <si>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</si>
  <si>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</si>
  <si>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</si>
  <si>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</si>
  <si>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</si>
  <si>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</si>
  <si>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</si>
  <si>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</si>
  <si>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</si>
  <si>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</si>
  <si>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</si>
  <si>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</si>
  <si>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</si>
  <si>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</si>
  <si>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</si>
  <si>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</si>
  <si>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</si>
  <si>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</si>
  <si>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</si>
  <si>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</si>
  <si>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</si>
  <si>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</si>
  <si>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</si>
  <si>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</si>
  <si>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</si>
  <si>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</si>
  <si>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</si>
  <si>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</si>
  <si>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</si>
  <si>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</si>
  <si>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</si>
  <si>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</si>
  <si>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</si>
  <si>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</si>
  <si>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</si>
  <si>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</si>
  <si>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</si>
  <si>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</si>
  <si>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</si>
  <si>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</si>
  <si>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</si>
  <si>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</si>
  <si>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</si>
  <si>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</si>
  <si>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</si>
  <si>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</si>
  <si>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</si>
  <si>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</si>
  <si>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</si>
  <si>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</si>
  <si>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</si>
  <si>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</si>
  <si>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</si>
  <si>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</si>
  <si>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</si>
  <si>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</si>
  <si>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</si>
  <si>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</si>
  <si>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</si>
  <si>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</si>
  <si>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</si>
  <si>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</si>
  <si>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</si>
  <si>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</si>
  <si>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</si>
  <si>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</si>
  <si>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</si>
  <si>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</si>
  <si>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</si>
  <si>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</si>
  <si>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</si>
  <si>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</si>
  <si>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</si>
  <si>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</si>
  <si>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</si>
  <si>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</si>
  <si>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</si>
  <si>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</si>
  <si>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</si>
  <si>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</si>
  <si>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</si>
  <si>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</si>
  <si>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</si>
  <si>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</si>
  <si>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</si>
  <si>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</si>
  <si>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</si>
  <si>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</si>
  <si>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</si>
  <si>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</si>
  <si>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</si>
  <si>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山鹿市病院事業会計</t>
    <phoneticPr fontId="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</si>
  <si>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</si>
  <si>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</si>
  <si>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</si>
  <si>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</si>
  <si>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</si>
  <si>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</si>
  <si>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</si>
  <si>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</si>
  <si>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</si>
  <si>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</si>
  <si>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</si>
  <si>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</si>
  <si>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</si>
  <si>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</si>
  <si>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</si>
  <si>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</si>
  <si>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</si>
  <si>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</si>
  <si>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</si>
  <si>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</si>
  <si>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</si>
  <si>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</si>
  <si>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</si>
  <si>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</si>
  <si>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</si>
  <si>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</si>
  <si>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</si>
  <si>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</si>
  <si>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</si>
  <si>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</si>
  <si>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</si>
  <si>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</si>
  <si>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</si>
  <si>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</si>
  <si>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</si>
  <si>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</si>
  <si>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</si>
  <si>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</si>
  <si>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</si>
  <si>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</si>
  <si>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</si>
  <si>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</si>
  <si>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</si>
  <si>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</si>
  <si>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</si>
  <si>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</si>
  <si>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</si>
  <si>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</si>
  <si>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</si>
  <si>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</si>
  <si>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</si>
  <si>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</si>
  <si>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</si>
  <si>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</si>
  <si>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</si>
  <si>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</si>
  <si>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</si>
  <si>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</si>
  <si>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</si>
  <si>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</si>
  <si>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熊本県山鹿市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</si>
  <si>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</si>
  <si>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</si>
  <si>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</si>
  <si>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</si>
  <si>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</si>
  <si>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</si>
  <si>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</si>
  <si>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</si>
  <si>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</si>
  <si>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</si>
  <si>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</si>
  <si>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</si>
  <si>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</si>
  <si>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</si>
  <si>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</si>
  <si>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</si>
  <si>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</si>
  <si>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</si>
  <si>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</si>
  <si>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</si>
  <si>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</si>
  <si>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</si>
  <si>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</si>
  <si>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</si>
  <si>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</si>
  <si>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</si>
  <si>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</si>
  <si>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</si>
  <si>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</si>
  <si>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</si>
  <si>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</si>
  <si>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</si>
  <si>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</si>
  <si>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</si>
  <si>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</si>
  <si>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</si>
  <si>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</si>
  <si>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</si>
  <si>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</si>
  <si>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</si>
  <si>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</si>
  <si>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</si>
  <si>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</si>
  <si>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</si>
  <si>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</si>
  <si>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</si>
  <si>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</si>
  <si>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</si>
  <si>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</si>
  <si>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</si>
  <si>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</si>
  <si>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</si>
  <si>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</si>
  <si>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</si>
  <si>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</si>
  <si>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</si>
  <si>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</si>
  <si>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</si>
  <si>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</si>
  <si>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</si>
  <si>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</si>
  <si>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</si>
  <si>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</si>
  <si>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</si>
  <si>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</si>
  <si>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</si>
  <si>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</si>
  <si>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</si>
  <si>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</si>
  <si>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</si>
  <si>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</si>
  <si>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</si>
  <si>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</si>
  <si>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</si>
  <si>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</si>
  <si>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</si>
  <si>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</si>
  <si>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</si>
  <si>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</si>
  <si>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</si>
  <si>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</si>
  <si>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</si>
  <si>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</si>
  <si>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</si>
  <si>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</si>
  <si>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</si>
  <si>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</si>
  <si>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</si>
  <si>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</si>
  <si>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</si>
  <si>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</si>
  <si>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</si>
  <si>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</si>
  <si>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</si>
  <si>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</si>
  <si>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</si>
  <si>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</si>
  <si>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</si>
  <si>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</si>
  <si>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</si>
  <si>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</si>
  <si>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</si>
  <si>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</si>
  <si>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</si>
  <si>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</si>
  <si>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</si>
  <si>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</si>
  <si>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</si>
  <si>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</si>
  <si>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</si>
  <si>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</si>
  <si>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</si>
  <si>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</si>
  <si>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</si>
  <si>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</si>
  <si>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</si>
  <si>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</si>
  <si>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</si>
  <si>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</si>
  <si>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</si>
  <si>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</si>
  <si>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</si>
  <si>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</si>
  <si>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</si>
  <si>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</si>
  <si>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</si>
  <si>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</si>
  <si>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</si>
  <si>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</si>
  <si>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</si>
  <si>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</si>
  <si>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</si>
  <si>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</si>
  <si>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</si>
  <si>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</si>
  <si>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</si>
  <si>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</si>
  <si>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</si>
  <si>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</si>
  <si>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</si>
  <si>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</si>
  <si>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</si>
  <si>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</si>
  <si>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</si>
  <si>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</si>
  <si>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</si>
  <si>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</si>
  <si>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</si>
  <si>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</si>
  <si>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</si>
  <si>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熊本県山鹿市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</si>
  <si>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</si>
  <si>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</si>
  <si>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</si>
  <si>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</si>
  <si>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</si>
  <si>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</si>
  <si>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</si>
  <si>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</si>
  <si>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</si>
  <si>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</si>
  <si>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</si>
  <si>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</si>
  <si>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</si>
  <si>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</si>
  <si>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</si>
  <si>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</si>
  <si>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</si>
  <si>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</si>
  <si>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</si>
  <si>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</si>
  <si>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</si>
  <si>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</si>
  <si>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</si>
  <si>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</si>
  <si>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</si>
  <si>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</si>
  <si>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</si>
  <si>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</si>
  <si>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</si>
  <si>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</si>
  <si>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</si>
  <si>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</si>
  <si>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</si>
  <si>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</si>
  <si>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</si>
  <si>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</si>
  <si>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山鹿市水道事業会計</t>
    <phoneticPr fontId="5"/>
  </si>
  <si>
    <t>法適用企業</t>
    <phoneticPr fontId="5"/>
  </si>
  <si>
    <t>山鹿市下水道事業会計</t>
    <phoneticPr fontId="5"/>
  </si>
  <si>
    <t>山鹿市農業集落排水事業会計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</si>
  <si>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</si>
  <si>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</si>
  <si>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</si>
  <si>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</si>
  <si>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</si>
  <si>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</si>
  <si>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</si>
  <si>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</si>
  <si>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</si>
  <si>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</si>
  <si>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</si>
  <si>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</si>
  <si>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</si>
  <si>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</si>
  <si>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</si>
  <si>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</si>
  <si>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</si>
  <si>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</si>
  <si>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</si>
  <si>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</si>
  <si>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</si>
  <si>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</si>
  <si>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</si>
  <si>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</si>
  <si>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</si>
  <si>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</si>
  <si>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</si>
  <si>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</si>
  <si>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</si>
  <si>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</si>
  <si>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</si>
  <si>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</si>
  <si>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</si>
  <si>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</si>
  <si>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</si>
  <si>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</si>
  <si>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</si>
  <si>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</si>
  <si>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</si>
  <si>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</si>
  <si>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</si>
  <si>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</si>
  <si>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</si>
  <si>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</si>
  <si>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</si>
  <si>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</si>
  <si>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</si>
  <si>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</si>
  <si>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</si>
  <si>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</si>
  <si>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</si>
  <si>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</si>
  <si>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</si>
  <si>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</si>
  <si>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</si>
  <si>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</si>
  <si>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</si>
  <si>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</si>
  <si>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</si>
  <si>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</si>
  <si>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</si>
  <si>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</si>
  <si>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</si>
  <si>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</si>
  <si>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</si>
  <si>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</si>
  <si>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</si>
  <si>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</si>
  <si>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</si>
  <si>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</si>
  <si>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</si>
  <si>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</si>
  <si>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</si>
  <si>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</si>
  <si>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</si>
  <si>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</si>
  <si>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</si>
  <si>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</si>
  <si>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</si>
  <si>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</si>
  <si>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</si>
  <si>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</si>
  <si>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</si>
  <si>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</si>
  <si>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</si>
  <si>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</si>
  <si>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</si>
  <si>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</si>
  <si>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</si>
  <si>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</si>
  <si>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</si>
  <si>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</si>
  <si>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</si>
  <si>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</si>
  <si>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</si>
  <si>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</si>
  <si>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</si>
  <si>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</si>
  <si>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</si>
  <si>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</si>
  <si>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</si>
  <si>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</si>
  <si>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</si>
  <si>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</si>
  <si>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</si>
  <si>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</si>
  <si>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</si>
  <si>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</si>
  <si>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</si>
  <si>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</si>
  <si>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</si>
  <si>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</si>
  <si>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</si>
  <si>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</si>
  <si>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</si>
  <si>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</si>
  <si>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</si>
  <si>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</si>
  <si>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</si>
  <si>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</si>
  <si>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</si>
  <si>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</si>
  <si>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</si>
  <si>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</si>
  <si>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</si>
  <si>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</si>
  <si>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</si>
  <si>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</si>
  <si>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</si>
  <si>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</si>
  <si>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</si>
  <si>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</si>
  <si>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</si>
  <si>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</si>
  <si>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</si>
  <si>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10.35</t>
  </si>
  <si>
    <t>▲ 2.91</t>
  </si>
  <si>
    <t>▲ 1.13</t>
  </si>
  <si>
    <t>山鹿市病院事業会計</t>
  </si>
  <si>
    <t>▲ 2.83</t>
  </si>
  <si>
    <t>一般会計</t>
  </si>
  <si>
    <t>山鹿市下水道事業会計</t>
  </si>
  <si>
    <t>山鹿市水道事業会計</t>
  </si>
  <si>
    <t>介護保険事業特別会計</t>
  </si>
  <si>
    <t>山鹿市農業集落排水事業会計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</si>
  <si>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</si>
  <si>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</si>
  <si>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</si>
  <si>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</si>
  <si>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</si>
  <si>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</si>
  <si>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</si>
  <si>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</si>
  <si>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</si>
  <si>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山鹿市未来創造基金</t>
    <rPh sb="0" eb="3">
      <t>ヤマガシ</t>
    </rPh>
    <rPh sb="3" eb="5">
      <t>ミライ</t>
    </rPh>
    <rPh sb="5" eb="7">
      <t>ソウゾウ</t>
    </rPh>
    <rPh sb="7" eb="9">
      <t>キキン</t>
    </rPh>
    <phoneticPr fontId="5"/>
  </si>
  <si>
    <t>退職手当基金</t>
  </si>
  <si>
    <t>環境保全型地域振興基金</t>
  </si>
  <si>
    <t>ふるさと応援基金</t>
  </si>
  <si>
    <t>地域福祉基金</t>
  </si>
  <si>
    <t>山鹿市地域振興公社</t>
    <rPh sb="0" eb="3">
      <t>ヤマガシ</t>
    </rPh>
    <rPh sb="3" eb="5">
      <t>チイキ</t>
    </rPh>
    <rPh sb="5" eb="7">
      <t>シンコウ</t>
    </rPh>
    <rPh sb="7" eb="9">
      <t>コウシャ</t>
    </rPh>
    <phoneticPr fontId="2"/>
  </si>
  <si>
    <t>(株)小栗郷</t>
    <rPh sb="0" eb="3">
      <t>カブシキガイシャ</t>
    </rPh>
    <rPh sb="3" eb="5">
      <t>オグリ</t>
    </rPh>
    <rPh sb="5" eb="6">
      <t>サト</t>
    </rPh>
    <phoneticPr fontId="2"/>
  </si>
  <si>
    <t>(株)鹿本町振興公社</t>
    <rPh sb="0" eb="3">
      <t>カブシキガイシャ</t>
    </rPh>
    <rPh sb="3" eb="6">
      <t>カモトマチ</t>
    </rPh>
    <rPh sb="6" eb="8">
      <t>シンコウ</t>
    </rPh>
    <rPh sb="8" eb="10">
      <t>コウシャ</t>
    </rPh>
    <phoneticPr fontId="2"/>
  </si>
  <si>
    <t>熊本県市町村総合事務組合</t>
  </si>
  <si>
    <t>山鹿植木広域行政事務組合</t>
  </si>
  <si>
    <t>熊本県後期高齢者医療広域連合（一般会計）</t>
  </si>
  <si>
    <t>熊本県後期高齢者医療広域連合（後期高齢者医療特別会計）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</si>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</sst>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6926-4978-9E13-DDDF00D01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67839</c:v>
                </c:pt>
                <c:pt idx="1">
                  <c:v>40173</c:v>
                </c:pt>
                <c:pt idx="2">
                  <c:v>58487</c:v>
                </c:pt>
                <c:pt idx="3">
                  <c:v>66212</c:v>
                </c:pt>
                <c:pt idx="4">
                  <c:v>53065</c:v>
                </c:pt>
              </c:numCache>
            </c:numRef>
          </c:val>
          <c:smooth val="0"/>
          <c:extLst>
            <c:ext xmlns:c16="http://schemas.microsoft.com/office/drawing/2014/chart" uri="{C3380CC4-5D6E-409C-BE32-E72D297353CC}">
              <c16:uniqueId val="{00000001-6926-4978-9E13-DDDF00D015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7.29</c:v>
                </c:pt>
                <c:pt idx="1">
                  <c:v>13.28</c:v>
                </c:pt>
                <c:pt idx="2">
                  <c:v>13.16</c:v>
                </c:pt>
                <c:pt idx="3">
                  <c:v>13.86</c:v>
                </c:pt>
                <c:pt idx="4">
                  <c:v>16.579999999999998</c:v>
                </c:pt>
              </c:numCache>
            </c:numRef>
          </c:val>
          <c:extLst>
            <c:ext xmlns:c16="http://schemas.microsoft.com/office/drawing/2014/chart" uri="{C3380CC4-5D6E-409C-BE32-E72D297353CC}">
              <c16:uniqueId val="{00000000-39CF-4C75-B4A4-EE4BB5FC93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38.92</c:v>
                </c:pt>
                <c:pt idx="1">
                  <c:v>38.04</c:v>
                </c:pt>
                <c:pt idx="2">
                  <c:v>37.229999999999997</c:v>
                </c:pt>
                <c:pt idx="3">
                  <c:v>33.74</c:v>
                </c:pt>
                <c:pt idx="4">
                  <c:v>30.28</c:v>
                </c:pt>
              </c:numCache>
            </c:numRef>
          </c:val>
          <c:extLst>
            <c:ext xmlns:c16="http://schemas.microsoft.com/office/drawing/2014/chart" uri="{C3380CC4-5D6E-409C-BE32-E72D297353CC}">
              <c16:uniqueId val="{00000001-39CF-4C75-B4A4-EE4BB5FC93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-10.35</c:v>
                </c:pt>
                <c:pt idx="1">
                  <c:v>6.7</c:v>
                </c:pt>
                <c:pt idx="2">
                  <c:v>-2.91</c:v>
                </c:pt>
                <c:pt idx="3">
                  <c:v>0.89</c:v>
                </c:pt>
                <c:pt idx="4">
                  <c:v>-1.1299999999999999</c:v>
                </c:pt>
              </c:numCache>
            </c:numRef>
          </c:val>
          <c:smooth val="0"/>
          <c:extLst>
            <c:ext xmlns:c16="http://schemas.microsoft.com/office/drawing/2014/chart" uri="{C3380CC4-5D6E-409C-BE32-E72D297353CC}">
              <c16:uniqueId val="{00000002-39CF-4C75-B4A4-EE4BB5FC93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4.3499999999999996</c:v>
                </c:pt>
                <c:pt idx="2">
                  <c:v>#N/A</c:v>
                </c:pt>
                <c:pt idx="3">
                  <c:v>4.66</c:v>
                </c:pt>
                <c:pt idx="4">
                  <c:v>#N/A</c:v>
                </c:pt>
                <c:pt idx="5">
                  <c:v>5.46</c:v>
                </c:pt>
                <c:pt idx="6">
                  <c:v>#N/A</c:v>
                </c:pt>
                <c:pt idx="7">
                  <c:v>4.2699999999999996</c:v>
                </c:pt>
                <c:pt idx="8">
                  <c:v>0</c:v>
                </c:pt>
                <c:pt idx="9">
                  <c:v>0</c:v>
                </c:pt>
              </c:numCache>
            </c:numRef>
          </c:val>
          <c:extLst>
            <c:ext xmlns:c16="http://schemas.microsoft.com/office/drawing/2014/chart" uri="{C3380CC4-5D6E-409C-BE32-E72D297353CC}">
              <c16:uniqueId val="{00000000-42CB-4EA3-9871-57A906C8E4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CB-4EA3-9871-57A906C8E46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0.11</c:v>
                </c:pt>
                <c:pt idx="4">
                  <c:v>#N/A</c:v>
                </c:pt>
                <c:pt idx="5">
                  <c:v>0.13</c:v>
                </c:pt>
                <c:pt idx="6">
                  <c:v>#N/A</c:v>
                </c:pt>
                <c:pt idx="7">
                  <c:v>0.13</c:v>
                </c:pt>
                <c:pt idx="8">
                  <c:v>#N/A</c:v>
                </c:pt>
                <c:pt idx="9">
                  <c:v>0.13</c:v>
                </c:pt>
              </c:numCache>
            </c:numRef>
          </c:val>
          <c:extLst>
            <c:ext xmlns:c16="http://schemas.microsoft.com/office/drawing/2014/chart" uri="{C3380CC4-5D6E-409C-BE32-E72D297353CC}">
              <c16:uniqueId val="{00000002-42CB-4EA3-9871-57A906C8E46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1.06</c:v>
                </c:pt>
                <c:pt idx="2">
                  <c:v>#N/A</c:v>
                </c:pt>
                <c:pt idx="3">
                  <c:v>0.79</c:v>
                </c:pt>
                <c:pt idx="4">
                  <c:v>#N/A</c:v>
                </c:pt>
                <c:pt idx="5">
                  <c:v>0.99</c:v>
                </c:pt>
                <c:pt idx="6">
                  <c:v>#N/A</c:v>
                </c:pt>
                <c:pt idx="7">
                  <c:v>0.83</c:v>
                </c:pt>
                <c:pt idx="8">
                  <c:v>#N/A</c:v>
                </c:pt>
                <c:pt idx="9">
                  <c:v>0.69</c:v>
                </c:pt>
              </c:numCache>
            </c:numRef>
          </c:val>
          <c:extLst>
            <c:ext xmlns:c16="http://schemas.microsoft.com/office/drawing/2014/chart" uri="{C3380CC4-5D6E-409C-BE32-E72D297353CC}">
              <c16:uniqueId val="{00000003-42CB-4EA3-9871-57A906C8E46B}"/>
            </c:ext>
          </c:extLst>
        </c:ser>
        <c:ser>
          <c:idx val="4"/>
          <c:order val="4"/>
          <c:tx>
            <c:strRef>
              <c:f>データシート!$A$31</c:f>
              <c:strCache>
                <c:ptCount val="1"/>
                <c:pt idx="0">
                  <c:v>山鹿市農業集落排水事業会計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0.76</c:v>
                </c:pt>
              </c:numCache>
            </c:numRef>
          </c:val>
          <c:extLst>
            <c:ext xmlns:c16="http://schemas.microsoft.com/office/drawing/2014/chart" uri="{C3380CC4-5D6E-409C-BE32-E72D297353CC}">
              <c16:uniqueId val="{00000004-42CB-4EA3-9871-57A906C8E46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1.98</c:v>
                </c:pt>
                <c:pt idx="2">
                  <c:v>#N/A</c:v>
                </c:pt>
                <c:pt idx="3">
                  <c:v>2.34</c:v>
                </c:pt>
                <c:pt idx="4">
                  <c:v>#N/A</c:v>
                </c:pt>
                <c:pt idx="5">
                  <c:v>2.52</c:v>
                </c:pt>
                <c:pt idx="6">
                  <c:v>#N/A</c:v>
                </c:pt>
                <c:pt idx="7">
                  <c:v>1.76</c:v>
                </c:pt>
                <c:pt idx="8">
                  <c:v>#N/A</c:v>
                </c:pt>
                <c:pt idx="9">
                  <c:v>1.19</c:v>
                </c:pt>
              </c:numCache>
            </c:numRef>
          </c:val>
          <c:extLst>
            <c:ext xmlns:c16="http://schemas.microsoft.com/office/drawing/2014/chart" uri="{C3380CC4-5D6E-409C-BE32-E72D297353CC}">
              <c16:uniqueId val="{00000005-42CB-4EA3-9871-57A906C8E46B}"/>
            </c:ext>
          </c:extLst>
        </c:ser>
        <c:ser>
          <c:idx val="6"/>
          <c:order val="6"/>
          <c:tx>
            <c:strRef>
              <c:f>データシート!$A$33</c:f>
              <c:strCache>
                <c:ptCount val="1"/>
                <c:pt idx="0">
                  <c:v>山鹿市水道事業会計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1.63</c:v>
                </c:pt>
              </c:numCache>
            </c:numRef>
          </c:val>
          <c:extLst>
            <c:ext xmlns:c16="http://schemas.microsoft.com/office/drawing/2014/chart" uri="{C3380CC4-5D6E-409C-BE32-E72D297353CC}">
              <c16:uniqueId val="{00000006-42CB-4EA3-9871-57A906C8E46B}"/>
            </c:ext>
          </c:extLst>
        </c:ser>
        <c:ser>
          <c:idx val="7"/>
          <c:order val="7"/>
          <c:tx>
            <c:strRef>
              <c:f>データシート!$A$34</c:f>
              <c:strCache>
                <c:ptCount val="1"/>
                <c:pt idx="0">
                  <c:v>山鹿市下水道事業会計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2.0699999999999998</c:v>
                </c:pt>
              </c:numCache>
            </c:numRef>
          </c:val>
          <c:extLst>
            <c:ext xmlns:c16="http://schemas.microsoft.com/office/drawing/2014/chart" uri="{C3380CC4-5D6E-409C-BE32-E72D297353CC}">
              <c16:uniqueId val="{00000007-42CB-4EA3-9871-57A906C8E46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7.29</c:v>
                </c:pt>
                <c:pt idx="2">
                  <c:v>#N/A</c:v>
                </c:pt>
                <c:pt idx="3">
                  <c:v>13.28</c:v>
                </c:pt>
                <c:pt idx="4">
                  <c:v>#N/A</c:v>
                </c:pt>
                <c:pt idx="5">
                  <c:v>13.15</c:v>
                </c:pt>
                <c:pt idx="6">
                  <c:v>#N/A</c:v>
                </c:pt>
                <c:pt idx="7">
                  <c:v>13.85</c:v>
                </c:pt>
                <c:pt idx="8">
                  <c:v>#N/A</c:v>
                </c:pt>
                <c:pt idx="9">
                  <c:v>16.579999999999998</c:v>
                </c:pt>
              </c:numCache>
            </c:numRef>
          </c:val>
          <c:extLst>
            <c:ext xmlns:c16="http://schemas.microsoft.com/office/drawing/2014/chart" uri="{C3380CC4-5D6E-409C-BE32-E72D297353CC}">
              <c16:uniqueId val="{00000008-42CB-4EA3-9871-57A906C8E46B}"/>
            </c:ext>
          </c:extLst>
        </c:ser>
        <c:ser>
          <c:idx val="9"/>
          <c:order val="9"/>
          <c:tx>
            <c:strRef>
              <c:f>データシート!$A$36</c:f>
              <c:strCache>
                <c:ptCount val="1"/>
                <c:pt idx="0">
                  <c:v>山鹿市病院事業会計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2.83</c:v>
                </c:pt>
                <c:pt idx="9">
                  <c:v>#N/A</c:v>
                </c:pt>
              </c:numCache>
            </c:numRef>
          </c:val>
          <c:extLst>
            <c:ext xmlns:c16="http://schemas.microsoft.com/office/drawing/2014/chart" uri="{C3380CC4-5D6E-409C-BE32-E72D297353CC}">
              <c16:uniqueId val="{00000009-42CB-4EA3-9871-57A906C8E4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3593</c:v>
                </c:pt>
                <c:pt idx="5">
                  <c:v>3657</c:v>
                </c:pt>
                <c:pt idx="8">
                  <c:v>3554</c:v>
                </c:pt>
                <c:pt idx="11">
                  <c:v>3417</c:v>
                </c:pt>
                <c:pt idx="14">
                  <c:v>3896</c:v>
                </c:pt>
              </c:numCache>
            </c:numRef>
          </c:val>
          <c:extLst>
            <c:ext xmlns:c16="http://schemas.microsoft.com/office/drawing/2014/chart" uri="{C3380CC4-5D6E-409C-BE32-E72D297353CC}">
              <c16:uniqueId val="{00000000-187D-480F-9D25-D029184AB8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7D-480F-9D25-D029184AB8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94</c:v>
                </c:pt>
                <c:pt idx="6">
                  <c:v>48</c:v>
                </c:pt>
                <c:pt idx="9">
                  <c:v>14</c:v>
                </c:pt>
                <c:pt idx="12">
                  <c:v>1</c:v>
                </c:pt>
              </c:numCache>
            </c:numRef>
          </c:val>
          <c:extLst>
            <c:ext xmlns:c16="http://schemas.microsoft.com/office/drawing/2014/chart" uri="{C3380CC4-5D6E-409C-BE32-E72D297353CC}">
              <c16:uniqueId val="{00000002-187D-480F-9D25-D029184AB8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3-187D-480F-9D25-D029184AB8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989</c:v>
                </c:pt>
                <c:pt idx="3">
                  <c:v>936</c:v>
                </c:pt>
                <c:pt idx="6">
                  <c:v>910</c:v>
                </c:pt>
                <c:pt idx="9">
                  <c:v>849</c:v>
                </c:pt>
                <c:pt idx="12">
                  <c:v>807</c:v>
                </c:pt>
              </c:numCache>
            </c:numRef>
          </c:val>
          <c:extLst>
            <c:ext xmlns:c16="http://schemas.microsoft.com/office/drawing/2014/chart" uri="{C3380CC4-5D6E-409C-BE32-E72D297353CC}">
              <c16:uniqueId val="{00000004-187D-480F-9D25-D029184AB8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7D-480F-9D25-D029184AB8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7D-480F-9D25-D029184AB8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3867</c:v>
                </c:pt>
                <c:pt idx="3">
                  <c:v>3949</c:v>
                </c:pt>
                <c:pt idx="6">
                  <c:v>4075</c:v>
                </c:pt>
                <c:pt idx="9">
                  <c:v>3752</c:v>
                </c:pt>
                <c:pt idx="12">
                  <c:v>4342</c:v>
                </c:pt>
              </c:numCache>
            </c:numRef>
          </c:val>
          <c:extLst>
            <c:ext xmlns:c16="http://schemas.microsoft.com/office/drawing/2014/chart" uri="{C3380CC4-5D6E-409C-BE32-E72D297353CC}">
              <c16:uniqueId val="{00000007-187D-480F-9D25-D029184AB8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1298</c:v>
                </c:pt>
                <c:pt idx="2">
                  <c:v>#N/A</c:v>
                </c:pt>
                <c:pt idx="3">
                  <c:v>#N/A</c:v>
                </c:pt>
                <c:pt idx="4">
                  <c:v>1322</c:v>
                </c:pt>
                <c:pt idx="5">
                  <c:v>#N/A</c:v>
                </c:pt>
                <c:pt idx="6">
                  <c:v>#N/A</c:v>
                </c:pt>
                <c:pt idx="7">
                  <c:v>1479</c:v>
                </c:pt>
                <c:pt idx="8">
                  <c:v>#N/A</c:v>
                </c:pt>
                <c:pt idx="9">
                  <c:v>#N/A</c:v>
                </c:pt>
                <c:pt idx="10">
                  <c:v>1199</c:v>
                </c:pt>
                <c:pt idx="11">
                  <c:v>#N/A</c:v>
                </c:pt>
                <c:pt idx="12">
                  <c:v>#N/A</c:v>
                </c:pt>
                <c:pt idx="13">
                  <c:v>1256</c:v>
                </c:pt>
                <c:pt idx="14">
                  <c:v>#N/A</c:v>
                </c:pt>
              </c:numCache>
            </c:numRef>
          </c:val>
          <c:smooth val="0"/>
          <c:extLst>
            <c:ext xmlns:c16="http://schemas.microsoft.com/office/drawing/2014/chart" uri="{C3380CC4-5D6E-409C-BE32-E72D297353CC}">
              <c16:uniqueId val="{00000008-187D-480F-9D25-D029184AB8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31392</c:v>
                </c:pt>
                <c:pt idx="5">
                  <c:v>29852</c:v>
                </c:pt>
                <c:pt idx="8">
                  <c:v>28881</c:v>
                </c:pt>
                <c:pt idx="11">
                  <c:v>29634</c:v>
                </c:pt>
                <c:pt idx="14">
                  <c:v>28542</c:v>
                </c:pt>
              </c:numCache>
            </c:numRef>
          </c:val>
          <c:extLst>
            <c:ext xmlns:c16="http://schemas.microsoft.com/office/drawing/2014/chart" uri="{C3380CC4-5D6E-409C-BE32-E72D297353CC}">
              <c16:uniqueId val="{00000000-715F-44C6-8392-9CF15C7C43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491</c:v>
                </c:pt>
                <c:pt idx="5">
                  <c:v>569</c:v>
                </c:pt>
                <c:pt idx="8">
                  <c:v>614</c:v>
                </c:pt>
                <c:pt idx="11">
                  <c:v>674</c:v>
                </c:pt>
                <c:pt idx="14">
                  <c:v>721</c:v>
                </c:pt>
              </c:numCache>
            </c:numRef>
          </c:val>
          <c:extLst>
            <c:ext xmlns:c16="http://schemas.microsoft.com/office/drawing/2014/chart" uri="{C3380CC4-5D6E-409C-BE32-E72D297353CC}">
              <c16:uniqueId val="{00000001-715F-44C6-8392-9CF15C7C43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15963</c:v>
                </c:pt>
                <c:pt idx="5">
                  <c:v>16051</c:v>
                </c:pt>
                <c:pt idx="8">
                  <c:v>16995</c:v>
                </c:pt>
                <c:pt idx="11">
                  <c:v>16738</c:v>
                </c:pt>
                <c:pt idx="14">
                  <c:v>16167</c:v>
                </c:pt>
              </c:numCache>
            </c:numRef>
          </c:val>
          <c:extLst>
            <c:ext xmlns:c16="http://schemas.microsoft.com/office/drawing/2014/chart" uri="{C3380CC4-5D6E-409C-BE32-E72D297353CC}">
              <c16:uniqueId val="{00000002-715F-44C6-8392-9CF15C7C43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5F-44C6-8392-9CF15C7C43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5F-44C6-8392-9CF15C7C43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5F-44C6-8392-9CF15C7C43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4067</c:v>
                </c:pt>
                <c:pt idx="3">
                  <c:v>4051</c:v>
                </c:pt>
                <c:pt idx="6">
                  <c:v>4063</c:v>
                </c:pt>
                <c:pt idx="9">
                  <c:v>4055</c:v>
                </c:pt>
                <c:pt idx="12">
                  <c:v>3965</c:v>
                </c:pt>
              </c:numCache>
            </c:numRef>
          </c:val>
          <c:extLst>
            <c:ext xmlns:c16="http://schemas.microsoft.com/office/drawing/2014/chart" uri="{C3380CC4-5D6E-409C-BE32-E72D297353CC}">
              <c16:uniqueId val="{00000006-715F-44C6-8392-9CF15C7C43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15F-44C6-8392-9CF15C7C43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8700</c:v>
                </c:pt>
                <c:pt idx="3">
                  <c:v>7465</c:v>
                </c:pt>
                <c:pt idx="6">
                  <c:v>6476</c:v>
                </c:pt>
                <c:pt idx="9">
                  <c:v>6546</c:v>
                </c:pt>
                <c:pt idx="12">
                  <c:v>6763</c:v>
                </c:pt>
              </c:numCache>
            </c:numRef>
          </c:val>
          <c:extLst>
            <c:ext xmlns:c16="http://schemas.microsoft.com/office/drawing/2014/chart" uri="{C3380CC4-5D6E-409C-BE32-E72D297353CC}">
              <c16:uniqueId val="{00000008-715F-44C6-8392-9CF15C7C43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c:v>
                </c:pt>
                <c:pt idx="3">
                  <c:v>0</c:v>
                </c:pt>
                <c:pt idx="6">
                  <c:v>0</c:v>
                </c:pt>
                <c:pt idx="9">
                  <c:v>0</c:v>
                </c:pt>
                <c:pt idx="12">
                  <c:v>0</c:v>
                </c:pt>
              </c:numCache>
            </c:numRef>
          </c:val>
          <c:extLst>
            <c:ext xmlns:c16="http://schemas.microsoft.com/office/drawing/2014/chart" uri="{C3380CC4-5D6E-409C-BE32-E72D297353CC}">
              <c16:uniqueId val="{00000009-715F-44C6-8392-9CF15C7C43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33940</c:v>
                </c:pt>
                <c:pt idx="3">
                  <c:v>32403</c:v>
                </c:pt>
                <c:pt idx="6">
                  <c:v>31034</c:v>
                </c:pt>
                <c:pt idx="9">
                  <c:v>31054</c:v>
                </c:pt>
                <c:pt idx="12">
                  <c:v>30556</c:v>
                </c:pt>
              </c:numCache>
            </c:numRef>
          </c:val>
          <c:extLst>
            <c:ext xmlns:c16="http://schemas.microsoft.com/office/drawing/2014/chart" uri="{C3380CC4-5D6E-409C-BE32-E72D297353CC}">
              <c16:uniqueId val="{0000000A-715F-44C6-8392-9CF15C7C43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5F-44C6-8392-9CF15C7C43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6322</c:v>
                </c:pt>
                <c:pt idx="1">
                  <c:v>5720</c:v>
                </c:pt>
                <c:pt idx="2">
                  <c:v>5407</c:v>
                </c:pt>
              </c:numCache>
            </c:numRef>
          </c:val>
          <c:extLst>
            <c:ext xmlns:c16="http://schemas.microsoft.com/office/drawing/2014/chart" uri="{C3380CC4-5D6E-409C-BE32-E72D297353CC}">
              <c16:uniqueId val="{00000000-85F2-4285-8A7B-5A9F2680FA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6571</c:v>
                </c:pt>
                <c:pt idx="1">
                  <c:v>6473</c:v>
                </c:pt>
                <c:pt idx="2">
                  <c:v>6067</c:v>
                </c:pt>
              </c:numCache>
            </c:numRef>
          </c:val>
          <c:extLst>
            <c:ext xmlns:c16="http://schemas.microsoft.com/office/drawing/2014/chart" uri="{C3380CC4-5D6E-409C-BE32-E72D297353CC}">
              <c16:uniqueId val="{00000001-85F2-4285-8A7B-5A9F2680FA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2633</c:v>
                </c:pt>
                <c:pt idx="1">
                  <c:v>4501</c:v>
                </c:pt>
                <c:pt idx="2">
                  <c:v>5996</c:v>
                </c:pt>
              </c:numCache>
            </c:numRef>
          </c:val>
          <c:extLst>
            <c:ext xmlns:c16="http://schemas.microsoft.com/office/drawing/2014/chart" uri="{C3380CC4-5D6E-409C-BE32-E72D297353CC}">
              <c16:uniqueId val="{00000002-85F2-4285-8A7B-5A9F2680FA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一般会計における元利償還金は、大型投資（消防・学校施設等）や地方の財源不足に対応するための臨時財政対策債</a:t>
          </a:r>
          <a:r>
            <a:rPr kumimoji="1" lang="ja-JP" altLang="en-US" sz="1100" b="0" i="0" baseline="0">
              <a:solidFill>
                <a:schemeClr val="dk1"/>
              </a:solidFill>
              <a:effectLst/>
              <a:latin typeface="+mn-lt"/>
              <a:ea typeface="+mn-ea"/>
              <a:cs typeface="+mn-cs"/>
            </a:rPr>
            <a:t>、多発する災害に対応する災害復旧事業債</a:t>
          </a:r>
          <a:r>
            <a:rPr kumimoji="1" lang="ja-JP" altLang="ja-JP" sz="1100" b="0" i="0" baseline="0">
              <a:solidFill>
                <a:schemeClr val="dk1"/>
              </a:solidFill>
              <a:effectLst/>
              <a:latin typeface="+mn-lt"/>
              <a:ea typeface="+mn-ea"/>
              <a:cs typeface="+mn-cs"/>
            </a:rPr>
            <a:t>に係る償還金により、実質公債費比率の分子は高止まりしている。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算入公債費等については、普通交付税の算入割合が有利な地方債を中心に財源調達に努めた結果、実質公債費比率は適正水準の範囲内にある。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今後も、将来世代に負担を先送りしない財政運営に努めていく。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満期一括償還地方債を利用していないため、該当</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な</a:t>
          </a:r>
          <a:r>
            <a:rPr kumimoji="1" lang="ja-JP" altLang="en-US" sz="1100" b="0" i="0" baseline="0">
              <a:solidFill>
                <a:schemeClr val="dk1"/>
              </a:solidFill>
              <a:effectLst/>
              <a:latin typeface="+mn-lt"/>
              <a:ea typeface="+mn-ea"/>
              <a:cs typeface="+mn-cs"/>
            </a:rPr>
            <a:t>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公営企業債等繰入見込額は減少傾向にある。加えて、第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次定員適正化計画に基づく職員採用等において退職者より採用者を抑えていること等により、退職手当負担見込額が減少した。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方で、一般会計における地方債現在高は、前年度から減少したが、大型投資（消防・学校施設等）の推進により高止まりしている。引き続き、充当可能財源等が将来負担額を上回っており、将来負担比率の分子は負数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の地方債残高については、今後も義務教育施設整備といった大型の社会資本整備により数年間は高水準で推移することが見込まれるため、交付税算入割合が高い有利な地方債を活用するなど、将来負担比率の低減に努め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「財政調整基金」に剰余金処分を含め約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百万円を取崩した。「減債基金」に剰余金処分を含め約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593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百万円を取り崩した。令和５年度から山鹿市未来創造基金の積立を開始し、それを含む「その他特定目的基金」に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2,145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百万円を取崩した。これらにより、基金全体としては、約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近年の予算編成時における収支不足や近年の災害復旧費に係る経費への対応、工業団地の造成、財政運営の安定化等のための基金取崩しにより、中長期的には減少していく見込みである。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・環境保全型地域振興基金：環境保全に必要な経費の財源に充当するもの。（一般廃棄物処理施設の整備に係る地方債償還金の財源にも活用）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・退職手当基金：退職手当の所要一般財源の平準化を図るため、退職手当が平年の平均値を超過する場合の財源に充当するもの。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・地域福祉基金：地域福祉の向上に要する経費の財源に充当するもの。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まちづくりに対する意向を具体化することにより、個性豊かで活力あるふるさとづくり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・山鹿市未来創造基金：地域住民の連帯の強化、地域振興等に要する経費の財源に充当するもの。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・環境保全型地域振興基金：一般廃棄物処理施設の整備に係る地方債償還の財源として取崩したため、約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・地域福祉基金：地域副活動支援事業等の財源として活用したため約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山鹿市未来創造基金については、地方債（合併特例債）を活用し、令和５・６年度の２年間で約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上記目的の財源として活用する。元金の定期償還が開始される令和７年度以降に、償還元金の範囲内で活用していく見込みである。環境保全型地域振興基金については、一般廃棄物処理施設の整備に係る地方債償還の財源として活用する見込みである。退職手当基金については、退職手当に係る所要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ふるさと応援基金については、寄附の受入れ年度に寄附金相当額を積立て、翌年度に取崩して財源として活用する見込みである。地域福祉基金については、毎年度の継続的な人づくり・地域づくり等に活用する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百万円に加え、財産売払収入や公営企業貸付金元利収入などで約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百万円を積立てた一方で、所要一般財源のために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今後の財政需要や大規模災害に対応し、中長期的に安定的な財政運営を行うため、標準財政規模の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％を目安として確保する方針だが、引き続き、財政調整基金を取り崩す財政運営が見込まれる。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百万円や、後年度の償還財源を確保するために剰余金処分で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百万円を積立てた一方で、償還財源に充てるため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市債の安定的な償還に必要な財源を確保するため、償還計画をもとに、通常の財政規模に対する標準的な公債費を超過する部分を目安として確保する。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48,002
47,445
299.69
37,488,947
34,352,349
2,960,896
17,856,288
30,555,684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人口の減少や全国平均を上回る高齢化率（</a:t>
          </a:r>
          <a:r>
            <a:rPr kumimoji="1" lang="en-US" altLang="ja-JP" sz="1100" b="0" i="0" baseline="0">
              <a:solidFill>
                <a:sysClr val="windowText" lastClr="000000"/>
              </a:solidFill>
              <a:effectLst/>
              <a:latin typeface="+mn-lt"/>
              <a:ea typeface="+mn-ea"/>
              <a:cs typeface="+mn-cs"/>
            </a:rPr>
            <a:t>R7.1.1</a:t>
          </a:r>
          <a:r>
            <a:rPr kumimoji="1" lang="ja-JP" altLang="ja-JP" sz="1100" b="0" i="0" baseline="0">
              <a:solidFill>
                <a:sysClr val="windowText" lastClr="000000"/>
              </a:solidFill>
              <a:effectLst/>
              <a:latin typeface="+mn-lt"/>
              <a:ea typeface="+mn-ea"/>
              <a:cs typeface="+mn-cs"/>
            </a:rPr>
            <a:t>現在</a:t>
          </a:r>
          <a:r>
            <a:rPr kumimoji="1" lang="en-US" altLang="ja-JP" sz="1100" b="0" i="0" baseline="0">
              <a:solidFill>
                <a:sysClr val="windowText" lastClr="000000"/>
              </a:solidFill>
              <a:effectLst/>
              <a:latin typeface="+mn-lt"/>
              <a:ea typeface="+mn-ea"/>
              <a:cs typeface="+mn-cs"/>
            </a:rPr>
            <a:t>39.2</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）に加え、中心となる産業に乏しいこと等により、財政基盤が弱く、類似団体平均を下回っている状況である。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単独災害復旧事業債の償還による償還元金の増加や、物価高騰及び人件費高騰による委託費等の増加により、前年度よりも</a:t>
          </a:r>
          <a:r>
            <a:rPr kumimoji="1" lang="en-US" altLang="ja-JP" sz="1100">
              <a:latin typeface="+mn-ea"/>
              <a:ea typeface="+mn-ea"/>
            </a:rPr>
            <a:t>2.0</a:t>
          </a:r>
          <a:r>
            <a:rPr kumimoji="1" lang="ja-JP" altLang="en-US" sz="1100">
              <a:latin typeface="+mn-ea"/>
              <a:ea typeface="+mn-ea"/>
            </a:rPr>
            <a:t>ポイント増加（悪化）し、類似団体平均よりも財政の硬直化が進んでいる。</a:t>
          </a:r>
          <a:endParaRPr kumimoji="1" lang="en-US" altLang="ja-JP" sz="1100">
            <a:latin typeface="+mn-ea"/>
            <a:ea typeface="+mn-ea"/>
          </a:endParaRPr>
        </a:p>
        <a:p>
          <a:r>
            <a:rPr kumimoji="1" lang="ja-JP" altLang="en-US" sz="1100">
              <a:latin typeface="+mn-ea"/>
              <a:ea typeface="+mn-ea"/>
            </a:rPr>
            <a:t>　今後も、定年延長制度による人件費の増加や施設の老朽化対策による維持補修費の増加が見込まれるため、自主財源の確保のほか、事務事業の見直し等により聖域なく歳出の削減を図り、経常収支比率の改善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61</xdr:row>
      <xdr:rowOff>129722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92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60778</xdr:rowOff>
    </xdr:from>
    <xdr:to>
      <xdr:col>19</xdr:col>
      <xdr:colOff>133350</xdr:colOff>
      <xdr:row>61</xdr:row>
      <xdr:rowOff>136616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19228"/>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163285</xdr:rowOff>
    </xdr:from>
    <xdr:to>
      <xdr:col>15</xdr:col>
      <xdr:colOff>82550</xdr:colOff>
      <xdr:row>61</xdr:row>
      <xdr:rowOff>136616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028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61</xdr:row>
      <xdr:rowOff>119380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0285"/>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50999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9978</xdr:rowOff>
    </xdr:from>
    <xdr:to>
      <xdr:col>19</xdr:col>
      <xdr:colOff>184150</xdr:colOff>
      <xdr:row>61</xdr:row>
      <xdr:rowOff>111578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96355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85816</xdr:rowOff>
    </xdr:from>
    <xdr:to>
      <xdr:col>15</xdr:col>
      <xdr:colOff>133350</xdr:colOff>
      <xdr:row>62</xdr:row>
      <xdr:rowOff>15966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近年の人件費の上昇に加え、</a:t>
          </a:r>
          <a:r>
            <a:rPr kumimoji="1" lang="ja-JP" altLang="ja-JP" sz="1100" b="0" i="0" baseline="0">
              <a:solidFill>
                <a:schemeClr val="dk1"/>
              </a:solidFill>
              <a:effectLst/>
              <a:latin typeface="+mn-lt"/>
              <a:ea typeface="+mn-ea"/>
              <a:cs typeface="+mn-cs"/>
            </a:rPr>
            <a:t>退職者数及び職員数の減少</a:t>
          </a:r>
          <a:r>
            <a:rPr kumimoji="1" lang="ja-JP" altLang="en-US" sz="1100" b="0" i="0" baseline="0">
              <a:solidFill>
                <a:schemeClr val="dk1"/>
              </a:solidFill>
              <a:effectLst/>
              <a:latin typeface="+mn-lt"/>
              <a:ea typeface="+mn-ea"/>
              <a:cs typeface="+mn-cs"/>
            </a:rPr>
            <a:t>を事務の効率化ではなく</a:t>
          </a:r>
          <a:r>
            <a:rPr kumimoji="1" lang="ja-JP" altLang="ja-JP" sz="1100" b="0" i="0" baseline="0">
              <a:solidFill>
                <a:schemeClr val="dk1"/>
              </a:solidFill>
              <a:effectLst/>
              <a:latin typeface="+mn-lt"/>
              <a:ea typeface="+mn-ea"/>
              <a:cs typeface="+mn-cs"/>
            </a:rPr>
            <a:t>会計年度任用職員の増加</a:t>
          </a:r>
          <a:r>
            <a:rPr kumimoji="1" lang="ja-JP" altLang="en-US" sz="1100" b="0" i="0" baseline="0">
              <a:solidFill>
                <a:schemeClr val="dk1"/>
              </a:solidFill>
              <a:effectLst/>
              <a:latin typeface="+mn-lt"/>
              <a:ea typeface="+mn-ea"/>
              <a:cs typeface="+mn-cs"/>
            </a:rPr>
            <a:t>によって埋めてきたため、</a:t>
          </a:r>
          <a:r>
            <a:rPr kumimoji="1" lang="ja-JP" altLang="ja-JP" sz="1100" b="0" i="0" baseline="0">
              <a:solidFill>
                <a:schemeClr val="dk1"/>
              </a:solidFill>
              <a:effectLst/>
              <a:latin typeface="+mn-lt"/>
              <a:ea typeface="+mn-ea"/>
              <a:cs typeface="+mn-cs"/>
            </a:rPr>
            <a:t>処遇改善の影響</a:t>
          </a:r>
          <a:r>
            <a:rPr kumimoji="1" lang="ja-JP" altLang="en-US" sz="1100" b="0" i="0" baseline="0">
              <a:solidFill>
                <a:schemeClr val="dk1"/>
              </a:solidFill>
              <a:effectLst/>
              <a:latin typeface="+mn-lt"/>
              <a:ea typeface="+mn-ea"/>
              <a:cs typeface="+mn-cs"/>
            </a:rPr>
            <a:t>もあり</a:t>
          </a:r>
          <a:r>
            <a:rPr kumimoji="1" lang="ja-JP" altLang="ja-JP" sz="1100" b="0" i="0" baseline="0">
              <a:solidFill>
                <a:schemeClr val="dk1"/>
              </a:solidFill>
              <a:effectLst/>
              <a:latin typeface="+mn-lt"/>
              <a:ea typeface="+mn-ea"/>
              <a:cs typeface="+mn-cs"/>
            </a:rPr>
            <a:t>、人件費は増加</a:t>
          </a:r>
          <a:r>
            <a:rPr kumimoji="1" lang="ja-JP" altLang="en-US" sz="1100" b="0" i="0" baseline="0">
              <a:solidFill>
                <a:schemeClr val="dk1"/>
              </a:solidFill>
              <a:effectLst/>
              <a:latin typeface="+mn-lt"/>
              <a:ea typeface="+mn-ea"/>
              <a:cs typeface="+mn-cs"/>
            </a:rPr>
            <a:t>し続けている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物価高騰・人件費上昇により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委託費等を含めた</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増加した。</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人件費については、引き続き事業の抜本的見直しや民間活力の導入、</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等により組織体制の見直しを進め、更なる抑制に努める。物件費や維持補修費についても、公共施設等総合管理計画に基づき、既存施設の最適配置、長寿命化を図りながらコストの縮減と平準化に努める。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41828</xdr:rowOff>
    </xdr:from>
    <xdr:to>
      <xdr:col>23</xdr:col>
      <xdr:colOff>133350</xdr:colOff>
      <xdr:row>81</xdr:row>
      <xdr:rowOff>48361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9278"/>
          <a:ext cx="8382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33139</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5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40363</xdr:rowOff>
    </xdr:from>
    <xdr:to>
      <xdr:col>19</xdr:col>
      <xdr:colOff>133350</xdr:colOff>
      <xdr:row>81</xdr:row>
      <xdr:rowOff>41828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7813"/>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36288</xdr:rowOff>
    </xdr:from>
    <xdr:to>
      <xdr:col>15</xdr:col>
      <xdr:colOff>82550</xdr:colOff>
      <xdr:row>81</xdr:row>
      <xdr:rowOff>40363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3738"/>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34426</xdr:rowOff>
    </xdr:from>
    <xdr:to>
      <xdr:col>11</xdr:col>
      <xdr:colOff>31750</xdr:colOff>
      <xdr:row>81</xdr:row>
      <xdr:rowOff>36288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1876"/>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169011</xdr:rowOff>
    </xdr:from>
    <xdr:to>
      <xdr:col>23</xdr:col>
      <xdr:colOff>184150</xdr:colOff>
      <xdr:row>81</xdr:row>
      <xdr:rowOff>99161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90288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162478</xdr:rowOff>
    </xdr:from>
    <xdr:to>
      <xdr:col>19</xdr:col>
      <xdr:colOff>184150</xdr:colOff>
      <xdr:row>81</xdr:row>
      <xdr:rowOff>92628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102805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161013</xdr:rowOff>
    </xdr:from>
    <xdr:to>
      <xdr:col>15</xdr:col>
      <xdr:colOff>133350</xdr:colOff>
      <xdr:row>81</xdr:row>
      <xdr:rowOff>91163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101340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156938</xdr:rowOff>
    </xdr:from>
    <xdr:to>
      <xdr:col>11</xdr:col>
      <xdr:colOff>82550</xdr:colOff>
      <xdr:row>81</xdr:row>
      <xdr:rowOff>87088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97265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155076</xdr:rowOff>
    </xdr:from>
    <xdr:to>
      <xdr:col>7</xdr:col>
      <xdr:colOff>31750</xdr:colOff>
      <xdr:row>81</xdr:row>
      <xdr:rowOff>85226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95403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給与制度の総合的見直しに伴う現給保証を継続しているが、退職者不補充等による職員の年齢構成変動により、指数値に大幅な推移変動はない。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国や県内自治体の支給水準及び本市の財政状況を踏まえ、給与の適正化に努めていく。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83457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394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人口が減少する中、</a:t>
          </a:r>
          <a:r>
            <a:rPr lang="ja-JP" altLang="ja-JP" sz="1100">
              <a:solidFill>
                <a:schemeClr val="dk1"/>
              </a:solidFill>
              <a:effectLst/>
              <a:latin typeface="+mn-lt"/>
              <a:ea typeface="+mn-ea"/>
              <a:cs typeface="+mn-cs"/>
            </a:rPr>
            <a:t>第４次適正化計画</a:t>
          </a:r>
          <a:r>
            <a:rPr kumimoji="1" lang="ja-JP" altLang="ja-JP" sz="1100" b="0" i="0" baseline="0">
              <a:solidFill>
                <a:schemeClr val="dk1"/>
              </a:solidFill>
              <a:effectLst/>
              <a:latin typeface="+mn-lt"/>
              <a:ea typeface="+mn-ea"/>
              <a:cs typeface="+mn-cs"/>
            </a:rPr>
            <a:t>に基づいた定員管理を行った結果</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職員数は</a:t>
          </a:r>
          <a:r>
            <a:rPr kumimoji="1" lang="ja-JP" altLang="en-US" sz="1100" b="0" i="0" baseline="0">
              <a:solidFill>
                <a:schemeClr val="dk1"/>
              </a:solidFill>
              <a:effectLst/>
              <a:latin typeface="+mn-lt"/>
              <a:ea typeface="+mn-ea"/>
              <a:cs typeface="+mn-cs"/>
            </a:rPr>
            <a:t>目標の人員計画数を大幅に下回り、</a:t>
          </a:r>
          <a:r>
            <a:rPr kumimoji="1" lang="ja-JP" altLang="ja-JP" sz="1100" b="0" i="0" baseline="0">
              <a:solidFill>
                <a:schemeClr val="dk1"/>
              </a:solidFill>
              <a:effectLst/>
              <a:latin typeface="+mn-lt"/>
              <a:ea typeface="+mn-ea"/>
              <a:cs typeface="+mn-cs"/>
            </a:rPr>
            <a:t>類似団体の平均</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下回っている。一方で、退職者不補充により職員数を抑制したため年齢構成の偏在が顕著となっている。今後、</a:t>
          </a:r>
          <a:r>
            <a:rPr lang="ja-JP" altLang="ja-JP" sz="1100">
              <a:solidFill>
                <a:schemeClr val="dk1"/>
              </a:solidFill>
              <a:effectLst/>
              <a:latin typeface="+mn-lt"/>
              <a:ea typeface="+mn-ea"/>
              <a:cs typeface="+mn-cs"/>
            </a:rPr>
            <a:t>定年延長が暫定的に推移していく期間である</a:t>
          </a:r>
          <a:r>
            <a:rPr lang="en-US" altLang="ja-JP" sz="1100">
              <a:solidFill>
                <a:schemeClr val="dk1"/>
              </a:solidFill>
              <a:effectLst/>
              <a:latin typeface="+mn-lt"/>
              <a:ea typeface="+mn-ea"/>
              <a:cs typeface="+mn-cs"/>
            </a:rPr>
            <a:t>R13</a:t>
          </a:r>
          <a:r>
            <a:rPr lang="ja-JP" altLang="ja-JP" sz="1100">
              <a:solidFill>
                <a:schemeClr val="dk1"/>
              </a:solidFill>
              <a:effectLst/>
              <a:latin typeface="+mn-lt"/>
              <a:ea typeface="+mn-ea"/>
              <a:cs typeface="+mn-cs"/>
            </a:rPr>
            <a:t>年度までの間は、退職者補充を原則として</a:t>
          </a:r>
          <a:r>
            <a:rPr kumimoji="1" lang="ja-JP" altLang="ja-JP" sz="1100" b="0" i="0" baseline="0">
              <a:solidFill>
                <a:schemeClr val="dk1"/>
              </a:solidFill>
              <a:effectLst/>
              <a:latin typeface="+mn-lt"/>
              <a:ea typeface="+mn-ea"/>
              <a:cs typeface="+mn-cs"/>
            </a:rPr>
            <a:t>、定員管理を維持しつつ年齢構成の平準化を図る。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また、事業の抜本的見直しや民間活力の導入</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等により組織</a:t>
          </a:r>
          <a:r>
            <a:rPr kumimoji="1" lang="ja-JP" altLang="en-US" sz="1100" b="0" i="0" baseline="0">
              <a:solidFill>
                <a:schemeClr val="dk1"/>
              </a:solidFill>
              <a:effectLst/>
              <a:latin typeface="+mn-lt"/>
              <a:ea typeface="+mn-ea"/>
              <a:cs typeface="+mn-cs"/>
            </a:rPr>
            <a:t>体制の</a:t>
          </a:r>
          <a:r>
            <a:rPr kumimoji="1" lang="ja-JP" altLang="ja-JP" sz="1100" b="0" i="0" baseline="0">
              <a:solidFill>
                <a:schemeClr val="dk1"/>
              </a:solidFill>
              <a:effectLst/>
              <a:latin typeface="+mn-lt"/>
              <a:ea typeface="+mn-ea"/>
              <a:cs typeface="+mn-cs"/>
            </a:rPr>
            <a:t>見直しを行い、行政需要に対し臨機応変に対応できる効率的な組織づくりを図る。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70443</xdr:rowOff>
    </xdr:from>
    <xdr:to>
      <xdr:col>81</xdr:col>
      <xdr:colOff>44450</xdr:colOff>
      <xdr:row>60</xdr:row>
      <xdr:rowOff>72051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57443"/>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56769</xdr:rowOff>
    </xdr:from>
    <xdr:to>
      <xdr:col>77</xdr:col>
      <xdr:colOff>44450</xdr:colOff>
      <xdr:row>60</xdr:row>
      <xdr:rowOff>70443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4376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56769</xdr:rowOff>
    </xdr:from>
    <xdr:to>
      <xdr:col>72</xdr:col>
      <xdr:colOff>203200</xdr:colOff>
      <xdr:row>60</xdr:row>
      <xdr:rowOff>56769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43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56769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3250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21251</xdr:rowOff>
    </xdr:from>
    <xdr:to>
      <xdr:col>81</xdr:col>
      <xdr:colOff>95250</xdr:colOff>
      <xdr:row>60</xdr:row>
      <xdr:rowOff>122851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37778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19643</xdr:rowOff>
    </xdr:from>
    <xdr:to>
      <xdr:col>77</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131420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5969</xdr:rowOff>
    </xdr:from>
    <xdr:to>
      <xdr:col>73</xdr:col>
      <xdr:colOff>44450</xdr:colOff>
      <xdr:row>60</xdr:row>
      <xdr:rowOff>107569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117746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6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5969</xdr:rowOff>
    </xdr:from>
    <xdr:to>
      <xdr:col>68</xdr:col>
      <xdr:colOff>203200</xdr:colOff>
      <xdr:row>60</xdr:row>
      <xdr:rowOff>107569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117746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近年の大規模投資に係る地方債の償還が始まっており、一般会計における公債費も高止まりしているため、類似団体と比較して数値が高くなっている。</a:t>
          </a:r>
          <a:endParaRPr kumimoji="1" lang="en-US" altLang="ja-JP" sz="1100">
            <a:latin typeface="+mn-ea"/>
            <a:ea typeface="+mn-ea"/>
          </a:endParaRPr>
        </a:p>
        <a:p>
          <a:r>
            <a:rPr kumimoji="1" lang="ja-JP" altLang="en-US" sz="1100">
              <a:latin typeface="+mn-ea"/>
              <a:ea typeface="+mn-ea"/>
            </a:rPr>
            <a:t>　標準税収入額及び普通交付税額等が増加したため、単年度の実質公債費比率が減少し、前年度と比較して</a:t>
          </a:r>
          <a:r>
            <a:rPr kumimoji="1" lang="en-US" altLang="ja-JP" sz="1100">
              <a:latin typeface="+mn-ea"/>
              <a:ea typeface="+mn-ea"/>
            </a:rPr>
            <a:t>0.2</a:t>
          </a:r>
          <a:r>
            <a:rPr kumimoji="1" lang="ja-JP" altLang="en-US" sz="1100">
              <a:latin typeface="+mn-ea"/>
              <a:ea typeface="+mn-ea"/>
            </a:rPr>
            <a:t>ポイント減少（改善）した。今後も、引き続き全会計を通じた事業の調整や見直し（一部事業の作送り、凍結、廃止等）を図り、公債費管理の適正化に努める。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6968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30057</xdr:rowOff>
    </xdr:from>
    <xdr:to>
      <xdr:col>77</xdr:col>
      <xdr:colOff>44450</xdr:colOff>
      <xdr:row>37</xdr:row>
      <xdr:rowOff>36089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737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36089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696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28046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150707</xdr:rowOff>
    </xdr:from>
    <xdr:to>
      <xdr:col>77</xdr:col>
      <xdr:colOff>95250</xdr:colOff>
      <xdr:row>37</xdr:row>
      <xdr:rowOff>80857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156739</xdr:rowOff>
    </xdr:from>
    <xdr:to>
      <xdr:col>73</xdr:col>
      <xdr:colOff>44450</xdr:colOff>
      <xdr:row>37</xdr:row>
      <xdr:rowOff>86889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71666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地方債残高の減少に伴い、引き続き、将来負担額を充当可能財源等が上回ったため、比率なしとなった。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定規模の基金残高の確保とともに、繰上償還、地方債発行額の抑制に努め、合併特例事業債や過疎対策事業債などの交付税算入割合が有利な地方債を有効活用し、将来負担の増加を引き続き最小限に抑制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48,002
47,445
299.69
37,488,947
34,352,349
2,960,896
17,856,288
30,555,684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ja-JP" altLang="en-US" sz="1100">
              <a:solidFill>
                <a:schemeClr val="dk1"/>
              </a:solidFill>
              <a:effectLst/>
              <a:latin typeface="+mn-lt"/>
              <a:ea typeface="+mn-ea"/>
              <a:cs typeface="+mn-cs"/>
            </a:rPr>
            <a:t>近年の人件費高騰や会計年度任用職員の増加等により増加傾向にあるものの、</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％と類似団体平均と比べて低い水準となっている。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事業の抜本的見直しや民間活力の導入、</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等により組織体制の見直しを行い、行政需要に対し臨機応変に対応できる効率的な組織づくりを図ること</a:t>
          </a:r>
          <a:r>
            <a:rPr kumimoji="1" lang="ja-JP" altLang="ja-JP" sz="1100">
              <a:solidFill>
                <a:schemeClr val="dk1"/>
              </a:solidFill>
              <a:effectLst/>
              <a:latin typeface="+mn-lt"/>
              <a:ea typeface="+mn-ea"/>
              <a:cs typeface="+mn-cs"/>
            </a:rPr>
            <a:t>により人件費の適正水準を確保する。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物価高騰に加え、施設解体費用もあり物件費は増加した。</a:t>
          </a:r>
          <a:endParaRPr kumimoji="1" lang="en-US" altLang="ja-JP" sz="1100">
            <a:latin typeface="+mn-ea"/>
            <a:ea typeface="+mn-ea"/>
          </a:endParaRPr>
        </a:p>
        <a:p>
          <a:r>
            <a:rPr kumimoji="1" lang="ja-JP" altLang="en-US" sz="1100">
              <a:latin typeface="+mn-ea"/>
              <a:ea typeface="+mn-ea"/>
            </a:rPr>
            <a:t>　</a:t>
          </a:r>
          <a:r>
            <a:rPr kumimoji="1" lang="ja-JP" altLang="ja-JP" sz="1100">
              <a:solidFill>
                <a:schemeClr val="dk1"/>
              </a:solidFill>
              <a:effectLst/>
              <a:latin typeface="+mn-lt"/>
              <a:ea typeface="+mn-ea"/>
              <a:cs typeface="+mn-cs"/>
            </a:rPr>
            <a:t>市が管理する公共施設の管理などにおいて、</a:t>
          </a:r>
          <a:r>
            <a:rPr kumimoji="1" lang="ja-JP" altLang="en-US" sz="1100">
              <a:solidFill>
                <a:schemeClr val="dk1"/>
              </a:solidFill>
              <a:effectLst/>
              <a:latin typeface="+mn-lt"/>
              <a:ea typeface="+mn-ea"/>
              <a:cs typeface="+mn-cs"/>
            </a:rPr>
            <a:t>包括管理委託を推進しており、</a:t>
          </a:r>
          <a:r>
            <a:rPr kumimoji="1" lang="ja-JP" altLang="ja-JP" sz="1100">
              <a:solidFill>
                <a:schemeClr val="dk1"/>
              </a:solidFill>
              <a:effectLst/>
              <a:latin typeface="+mn-lt"/>
              <a:ea typeface="+mn-ea"/>
              <a:cs typeface="+mn-cs"/>
            </a:rPr>
            <a:t>今後も民間活力の導入等を進める方針であるため、物件費は増加する見込みである。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そのため、施設の最適配置等による事業費の削減により縮減を図っていく必要がある。</a:t>
          </a:r>
          <a:endParaRPr kumimoji="1" lang="ja-JP" altLang="en-US" sz="1100">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59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6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18</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全国平均を上回る高齢化率（</a:t>
          </a:r>
          <a:r>
            <a:rPr kumimoji="1" lang="en-US" altLang="ja-JP" sz="1100">
              <a:solidFill>
                <a:schemeClr val="dk1"/>
              </a:solidFill>
              <a:effectLst/>
              <a:latin typeface="+mn-lt"/>
              <a:ea typeface="+mn-ea"/>
              <a:cs typeface="+mn-cs"/>
            </a:rPr>
            <a:t>R7.1.1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39.2</a:t>
          </a:r>
          <a:r>
            <a:rPr kumimoji="1" lang="ja-JP" altLang="ja-JP" sz="1100">
              <a:solidFill>
                <a:schemeClr val="dk1"/>
              </a:solidFill>
              <a:effectLst/>
              <a:latin typeface="+mn-lt"/>
              <a:ea typeface="+mn-ea"/>
              <a:cs typeface="+mn-cs"/>
            </a:rPr>
            <a:t>％）に加え、子ども医療費助成事業の対象者拡充、障害児通所等給付費の増加等により、社会保障関係経費は、増加後高止まりしている。</a:t>
          </a:r>
          <a:endParaRPr lang="ja-JP" altLang="ja-JP" sz="1400">
            <a:effectLst/>
          </a:endParaRPr>
        </a:p>
        <a:p>
          <a:r>
            <a:rPr kumimoji="1" lang="ja-JP" altLang="ja-JP" sz="1100">
              <a:solidFill>
                <a:schemeClr val="dk1"/>
              </a:solidFill>
              <a:effectLst/>
              <a:latin typeface="+mn-lt"/>
              <a:ea typeface="+mn-ea"/>
              <a:cs typeface="+mn-cs"/>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80735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42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31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繰出金については、社会保障関係費の増加傾向が続いているいため、医療</a:t>
          </a:r>
          <a:r>
            <a:rPr kumimoji="1" lang="en-US" altLang="ja-JP" sz="1100">
              <a:latin typeface="+mn-ea"/>
              <a:ea typeface="+mn-ea"/>
            </a:rPr>
            <a:t>3</a:t>
          </a:r>
          <a:r>
            <a:rPr kumimoji="1" lang="ja-JP" altLang="en-US" sz="1100">
              <a:latin typeface="+mn-ea"/>
              <a:ea typeface="+mn-ea"/>
            </a:rPr>
            <a:t>制度（国保・後期・介護）への繰出金がそれぞれ増加している。</a:t>
          </a:r>
          <a:endParaRPr kumimoji="1" lang="en-US" altLang="ja-JP" sz="1100">
            <a:latin typeface="+mn-ea"/>
            <a:ea typeface="+mn-ea"/>
          </a:endParaRPr>
        </a:p>
        <a:p>
          <a:r>
            <a:rPr kumimoji="1" lang="ja-JP" altLang="en-US" sz="1100">
              <a:latin typeface="+mn-ea"/>
              <a:ea typeface="+mn-ea"/>
            </a:rPr>
            <a:t>　</a:t>
          </a:r>
          <a:r>
            <a:rPr kumimoji="1" lang="ja-JP" altLang="ja-JP" sz="1100">
              <a:solidFill>
                <a:schemeClr val="dk1"/>
              </a:solidFill>
              <a:effectLst/>
              <a:latin typeface="+mn-lt"/>
              <a:ea typeface="+mn-ea"/>
              <a:cs typeface="+mn-cs"/>
            </a:rPr>
            <a:t>維持補修費については、</a:t>
          </a:r>
          <a:r>
            <a:rPr kumimoji="1" lang="ja-JP" altLang="en-US" sz="1100">
              <a:solidFill>
                <a:schemeClr val="dk1"/>
              </a:solidFill>
              <a:effectLst/>
              <a:latin typeface="+mn-lt"/>
              <a:ea typeface="+mn-ea"/>
              <a:cs typeface="+mn-cs"/>
            </a:rPr>
            <a:t>包括管理委託を進めているため減少傾向にある。</a:t>
          </a:r>
          <a:r>
            <a:rPr kumimoji="1" lang="ja-JP" altLang="ja-JP" sz="1100">
              <a:solidFill>
                <a:schemeClr val="dk1"/>
              </a:solidFill>
              <a:effectLst/>
              <a:latin typeface="+mn-lt"/>
              <a:ea typeface="+mn-ea"/>
              <a:cs typeface="+mn-cs"/>
            </a:rPr>
            <a:t>市が引き続き管理する公共施設においても、公共施設等総合管理計画に基づき、個別の長期的改修計画を策定し補修費等の抑制を図る。</a:t>
          </a:r>
          <a:endParaRPr kumimoji="1" lang="ja-JP" altLang="en-US" sz="1100">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60</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21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139700</xdr:rowOff>
    </xdr:from>
    <xdr:to>
      <xdr:col>73</xdr:col>
      <xdr:colOff>180975</xdr:colOff>
      <xdr:row>60</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2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61</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2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88900</xdr:rowOff>
    </xdr:from>
    <xdr:to>
      <xdr:col>69</xdr:col>
      <xdr:colOff>142875</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路線再編の影響等による地域公共交通運行費（路線バスへの補助）への補助交付金が実績による減額などがあり、前年度よりも減少した。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への繰出については、各会計が策定する経営健全化計画の実施により、一般会計からの繰入に頼らない経営を推進する。各種団体への補助金については、団体の自立化を促進しながら徹底した見直し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75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163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16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近年の大規模投資に係る地方債や単独災害復旧事業債の</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類似団体に比べ高い水準で推移している。また、地方債を財源とした基金積立を実施</a:t>
          </a:r>
          <a:r>
            <a:rPr kumimoji="1" lang="ja-JP" altLang="en-US" sz="1100">
              <a:solidFill>
                <a:schemeClr val="dk1"/>
              </a:solidFill>
              <a:effectLst/>
              <a:latin typeface="+mn-lt"/>
              <a:ea typeface="+mn-ea"/>
              <a:cs typeface="+mn-cs"/>
            </a:rPr>
            <a:t>しているため</a:t>
          </a:r>
          <a:r>
            <a:rPr kumimoji="1" lang="ja-JP" altLang="ja-JP" sz="1100">
              <a:solidFill>
                <a:schemeClr val="dk1"/>
              </a:solidFill>
              <a:effectLst/>
              <a:latin typeface="+mn-lt"/>
              <a:ea typeface="+mn-ea"/>
              <a:cs typeface="+mn-cs"/>
            </a:rPr>
            <a:t>、今後も公債費の高止まりが見込まれる。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今後の財政状況を見据え、起債の種類、借入先、償還期間等の借入条件を適確に見極め、長期的視点に立った公債費の平準化を図るとともに、</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計画的な資本整備及び公債費の適正管理に努める。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133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71755</xdr:rowOff>
    </xdr:from>
    <xdr:to>
      <xdr:col>15</xdr:col>
      <xdr:colOff>98425</xdr:colOff>
      <xdr:row>75</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05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71755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17797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人件費の削減など、義務的経費の抑制策を継続・推進するものの、性質上その額にも限界があるため、今後は施設等の最適配置による物件費の削減、任意的補助金の見直し等による補助費等の削減、</a:t>
          </a:r>
          <a:r>
            <a:rPr kumimoji="1" lang="ja-JP" altLang="en-US" sz="1100">
              <a:solidFill>
                <a:schemeClr val="dk1"/>
              </a:solidFill>
              <a:effectLst/>
              <a:latin typeface="+mn-lt"/>
              <a:ea typeface="+mn-ea"/>
              <a:cs typeface="+mn-cs"/>
            </a:rPr>
            <a:t>効果の薄い事業の廃止等選択と集中を</a:t>
          </a:r>
          <a:r>
            <a:rPr kumimoji="1" lang="ja-JP" altLang="ja-JP" sz="1100">
              <a:solidFill>
                <a:schemeClr val="dk1"/>
              </a:solidFill>
              <a:effectLst/>
              <a:latin typeface="+mn-lt"/>
              <a:ea typeface="+mn-ea"/>
              <a:cs typeface="+mn-cs"/>
            </a:rPr>
            <a:t>重点的に</a:t>
          </a:r>
          <a:r>
            <a:rPr kumimoji="1" lang="ja-JP" altLang="en-US" sz="1100">
              <a:solidFill>
                <a:schemeClr val="dk1"/>
              </a:solidFill>
              <a:effectLst/>
              <a:latin typeface="+mn-lt"/>
              <a:ea typeface="+mn-ea"/>
              <a:cs typeface="+mn-cs"/>
            </a:rPr>
            <a:t>推進し、</a:t>
          </a:r>
          <a:r>
            <a:rPr kumimoji="1" lang="ja-JP" altLang="ja-JP" sz="1100">
              <a:solidFill>
                <a:schemeClr val="dk1"/>
              </a:solidFill>
              <a:effectLst/>
              <a:latin typeface="+mn-lt"/>
              <a:ea typeface="+mn-ea"/>
              <a:cs typeface="+mn-cs"/>
            </a:rPr>
            <a:t>健全化を</a:t>
          </a:r>
          <a:r>
            <a:rPr kumimoji="1" lang="ja-JP" altLang="en-US" sz="1100">
              <a:solidFill>
                <a:schemeClr val="dk1"/>
              </a:solidFill>
              <a:effectLst/>
              <a:latin typeface="+mn-lt"/>
              <a:ea typeface="+mn-ea"/>
              <a:cs typeface="+mn-cs"/>
            </a:rPr>
            <a:t>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106426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8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754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75487"/>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43961</xdr:rowOff>
    </xdr:from>
    <xdr:to>
      <xdr:col>29</xdr:col>
      <xdr:colOff>127000</xdr:colOff>
      <xdr:row>18</xdr:row>
      <xdr:rowOff>126476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7686"/>
          <a:ext cx="647700" cy="8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126476</xdr:rowOff>
    </xdr:from>
    <xdr:to>
      <xdr:col>26</xdr:col>
      <xdr:colOff>50800</xdr:colOff>
      <xdr:row>18</xdr:row>
      <xdr:rowOff>159604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60201"/>
          <a:ext cx="698500" cy="3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159604</xdr:rowOff>
    </xdr:from>
    <xdr:to>
      <xdr:col>22</xdr:col>
      <xdr:colOff>114300</xdr:colOff>
      <xdr:row>19</xdr:row>
      <xdr:rowOff>12205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93329"/>
          <a:ext cx="698500" cy="2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6452</xdr:rowOff>
    </xdr:from>
    <xdr:to>
      <xdr:col>18</xdr:col>
      <xdr:colOff>177800</xdr:colOff>
      <xdr:row>19</xdr:row>
      <xdr:rowOff>12205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11627"/>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164611</xdr:rowOff>
    </xdr:from>
    <xdr:to>
      <xdr:col>29</xdr:col>
      <xdr:colOff>177800</xdr:colOff>
      <xdr:row>18</xdr:row>
      <xdr:rowOff>94761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6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136688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75676</xdr:rowOff>
    </xdr:from>
    <xdr:to>
      <xdr:col>26</xdr:col>
      <xdr:colOff>101600</xdr:colOff>
      <xdr:row>19</xdr:row>
      <xdr:rowOff>5826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162053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9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108804</xdr:rowOff>
    </xdr:from>
    <xdr:to>
      <xdr:col>22</xdr:col>
      <xdr:colOff>165100</xdr:colOff>
      <xdr:row>19</xdr:row>
      <xdr:rowOff>38954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4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23731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132855</xdr:rowOff>
    </xdr:from>
    <xdr:to>
      <xdr:col>19</xdr:col>
      <xdr:colOff>38100</xdr:colOff>
      <xdr:row>19</xdr:row>
      <xdr:rowOff>63005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47782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127102</xdr:rowOff>
    </xdr:from>
    <xdr:to>
      <xdr:col>15</xdr:col>
      <xdr:colOff>101600</xdr:colOff>
      <xdr:row>19</xdr:row>
      <xdr:rowOff>57252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6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42029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57983</xdr:rowOff>
    </xdr:from>
    <xdr:to>
      <xdr:col>29</xdr:col>
      <xdr:colOff>127000</xdr:colOff>
      <xdr:row>38</xdr:row>
      <xdr:rowOff>62793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25583"/>
          <a:ext cx="647700" cy="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45494</xdr:rowOff>
    </xdr:from>
    <xdr:to>
      <xdr:col>26</xdr:col>
      <xdr:colOff>50800</xdr:colOff>
      <xdr:row>38</xdr:row>
      <xdr:rowOff>62793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3094"/>
          <a:ext cx="698500" cy="1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45494</xdr:rowOff>
    </xdr:from>
    <xdr:to>
      <xdr:col>22</xdr:col>
      <xdr:colOff>114300</xdr:colOff>
      <xdr:row>38</xdr:row>
      <xdr:rowOff>57059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3094"/>
          <a:ext cx="698500" cy="1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57059</xdr:rowOff>
    </xdr:from>
    <xdr:to>
      <xdr:col>18</xdr:col>
      <xdr:colOff>177800</xdr:colOff>
      <xdr:row>38</xdr:row>
      <xdr:rowOff>59805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4659"/>
          <a:ext cx="698500" cy="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7183</xdr:rowOff>
    </xdr:from>
    <xdr:to>
      <xdr:col>29</xdr:col>
      <xdr:colOff>177800</xdr:colOff>
      <xdr:row>38</xdr:row>
      <xdr:rowOff>108783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322160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11993</xdr:rowOff>
    </xdr:from>
    <xdr:to>
      <xdr:col>26</xdr:col>
      <xdr:colOff>101600</xdr:colOff>
      <xdr:row>38</xdr:row>
      <xdr:rowOff>113593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98370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5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337594</xdr:rowOff>
    </xdr:from>
    <xdr:to>
      <xdr:col>22</xdr:col>
      <xdr:colOff>165100</xdr:colOff>
      <xdr:row>38</xdr:row>
      <xdr:rowOff>96294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106471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6259</xdr:rowOff>
    </xdr:from>
    <xdr:to>
      <xdr:col>19</xdr:col>
      <xdr:colOff>38100</xdr:colOff>
      <xdr:row>38</xdr:row>
      <xdr:rowOff>107859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92636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9005</xdr:rowOff>
    </xdr:from>
    <xdr:to>
      <xdr:col>15</xdr:col>
      <xdr:colOff>101600</xdr:colOff>
      <xdr:row>38</xdr:row>
      <xdr:rowOff>110605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120782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48,002
47,445
299.69
37,488,947
34,352,349
2,960,896
17,856,288
30,555,684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102253</xdr:rowOff>
    </xdr:from>
    <xdr:to>
      <xdr:col>24</xdr:col>
      <xdr:colOff>63500</xdr:colOff>
      <xdr:row>37</xdr:row>
      <xdr:rowOff>78457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4453"/>
          <a:ext cx="838200" cy="1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78457</xdr:rowOff>
    </xdr:from>
    <xdr:to>
      <xdr:col>19</xdr:col>
      <xdr:colOff>177800</xdr:colOff>
      <xdr:row>37</xdr:row>
      <xdr:rowOff>116415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2107"/>
          <a:ext cx="889000" cy="3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116415</xdr:rowOff>
    </xdr:from>
    <xdr:to>
      <xdr:col>15</xdr:col>
      <xdr:colOff>50800</xdr:colOff>
      <xdr:row>37</xdr:row>
      <xdr:rowOff>131743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0065"/>
          <a:ext cx="8890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96712</xdr:rowOff>
    </xdr:from>
    <xdr:to>
      <xdr:col>10</xdr:col>
      <xdr:colOff>114300</xdr:colOff>
      <xdr:row>37</xdr:row>
      <xdr:rowOff>131743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0362"/>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51453</xdr:rowOff>
    </xdr:from>
    <xdr:to>
      <xdr:col>24</xdr:col>
      <xdr:colOff>114300</xdr:colOff>
      <xdr:row>36</xdr:row>
      <xdr:rowOff>153053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29880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27657</xdr:rowOff>
    </xdr:from>
    <xdr:to>
      <xdr:col>20</xdr:col>
      <xdr:colOff>38100</xdr:colOff>
      <xdr:row>37</xdr:row>
      <xdr:rowOff>129257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120384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65615</xdr:rowOff>
    </xdr:from>
    <xdr:to>
      <xdr:col>15</xdr:col>
      <xdr:colOff>101600</xdr:colOff>
      <xdr:row>37</xdr:row>
      <xdr:rowOff>167215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158342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80943</xdr:rowOff>
    </xdr:from>
    <xdr:to>
      <xdr:col>10</xdr:col>
      <xdr:colOff>165100</xdr:colOff>
      <xdr:row>38</xdr:row>
      <xdr:rowOff>11092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45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45912</xdr:rowOff>
    </xdr:from>
    <xdr:to>
      <xdr:col>6</xdr:col>
      <xdr:colOff>38100</xdr:colOff>
      <xdr:row>37</xdr:row>
      <xdr:rowOff>147512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138640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112542</xdr:rowOff>
    </xdr:from>
    <xdr:to>
      <xdr:col>24</xdr:col>
      <xdr:colOff>63500</xdr:colOff>
      <xdr:row>58</xdr:row>
      <xdr:rowOff>116663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642"/>
          <a:ext cx="838200" cy="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116663</xdr:rowOff>
    </xdr:from>
    <xdr:to>
      <xdr:col>19</xdr:col>
      <xdr:colOff>177800</xdr:colOff>
      <xdr:row>58</xdr:row>
      <xdr:rowOff>117079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0763"/>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117079</xdr:rowOff>
    </xdr:from>
    <xdr:to>
      <xdr:col>15</xdr:col>
      <xdr:colOff>50800</xdr:colOff>
      <xdr:row>58</xdr:row>
      <xdr:rowOff>121078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179"/>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121078</xdr:rowOff>
    </xdr:from>
    <xdr:to>
      <xdr:col>10</xdr:col>
      <xdr:colOff>114300</xdr:colOff>
      <xdr:row>58</xdr:row>
      <xdr:rowOff>122784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178"/>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61742</xdr:rowOff>
    </xdr:from>
    <xdr:to>
      <xdr:col>24</xdr:col>
      <xdr:colOff>114300</xdr:colOff>
      <xdr:row>58</xdr:row>
      <xdr:rowOff>163342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21119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65863</xdr:rowOff>
    </xdr:from>
    <xdr:to>
      <xdr:col>20</xdr:col>
      <xdr:colOff>38100</xdr:colOff>
      <xdr:row>58</xdr:row>
      <xdr:rowOff>167463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158590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66279</xdr:rowOff>
    </xdr:from>
    <xdr:to>
      <xdr:col>15</xdr:col>
      <xdr:colOff>101600</xdr:colOff>
      <xdr:row>58</xdr:row>
      <xdr:rowOff>167879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159006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70278</xdr:rowOff>
    </xdr:from>
    <xdr:to>
      <xdr:col>10</xdr:col>
      <xdr:colOff>165100</xdr:colOff>
      <xdr:row>59</xdr:row>
      <xdr:rowOff>428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163005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71984</xdr:rowOff>
    </xdr:from>
    <xdr:to>
      <xdr:col>6</xdr:col>
      <xdr:colOff>38100</xdr:colOff>
      <xdr:row>59</xdr:row>
      <xdr:rowOff>2134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164711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119405</xdr:rowOff>
    </xdr:from>
    <xdr:to>
      <xdr:col>24</xdr:col>
      <xdr:colOff>63500</xdr:colOff>
      <xdr:row>78</xdr:row>
      <xdr:rowOff>123355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2505"/>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123355</xdr:rowOff>
    </xdr:from>
    <xdr:to>
      <xdr:col>19</xdr:col>
      <xdr:colOff>177800</xdr:colOff>
      <xdr:row>78</xdr:row>
      <xdr:rowOff>124524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6455"/>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102108</xdr:rowOff>
    </xdr:from>
    <xdr:to>
      <xdr:col>15</xdr:col>
      <xdr:colOff>50800</xdr:colOff>
      <xdr:row>78</xdr:row>
      <xdr:rowOff>124524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5208"/>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99771</xdr:rowOff>
    </xdr:from>
    <xdr:to>
      <xdr:col>10</xdr:col>
      <xdr:colOff>114300</xdr:colOff>
      <xdr:row>78</xdr:row>
      <xdr:rowOff>102108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287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68605</xdr:rowOff>
    </xdr:from>
    <xdr:to>
      <xdr:col>24</xdr:col>
      <xdr:colOff>114300</xdr:colOff>
      <xdr:row>78</xdr:row>
      <xdr:rowOff>170205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154982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72555</xdr:rowOff>
    </xdr:from>
    <xdr:to>
      <xdr:col>20</xdr:col>
      <xdr:colOff>38100</xdr:colOff>
      <xdr:row>79</xdr:row>
      <xdr:rowOff>2705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165282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73724</xdr:rowOff>
    </xdr:from>
    <xdr:to>
      <xdr:col>15</xdr:col>
      <xdr:colOff>101600</xdr:colOff>
      <xdr:row>79</xdr:row>
      <xdr:rowOff>3874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166451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51308</xdr:rowOff>
    </xdr:from>
    <xdr:to>
      <xdr:col>10</xdr:col>
      <xdr:colOff>165100</xdr:colOff>
      <xdr:row>78</xdr:row>
      <xdr:rowOff>152908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144035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48971</xdr:rowOff>
    </xdr:from>
    <xdr:to>
      <xdr:col>6</xdr:col>
      <xdr:colOff>38100</xdr:colOff>
      <xdr:row>78</xdr:row>
      <xdr:rowOff>150571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141698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120932</xdr:rowOff>
    </xdr:from>
    <xdr:to>
      <xdr:col>24</xdr:col>
      <xdr:colOff>63500</xdr:colOff>
      <xdr:row>94</xdr:row>
      <xdr:rowOff>160198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37232"/>
          <a:ext cx="8382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160198</xdr:rowOff>
    </xdr:from>
    <xdr:to>
      <xdr:col>19</xdr:col>
      <xdr:colOff>177800</xdr:colOff>
      <xdr:row>95</xdr:row>
      <xdr:rowOff>92486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76498"/>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152586</xdr:rowOff>
    </xdr:from>
    <xdr:to>
      <xdr:col>15</xdr:col>
      <xdr:colOff>50800</xdr:colOff>
      <xdr:row>95</xdr:row>
      <xdr:rowOff>92486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68886"/>
          <a:ext cx="889000" cy="1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152586</xdr:rowOff>
    </xdr:from>
    <xdr:to>
      <xdr:col>10</xdr:col>
      <xdr:colOff>114300</xdr:colOff>
      <xdr:row>96</xdr:row>
      <xdr:rowOff>11638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68886"/>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70132</xdr:rowOff>
    </xdr:from>
    <xdr:to>
      <xdr:col>24</xdr:col>
      <xdr:colOff>114300</xdr:colOff>
      <xdr:row>95</xdr:row>
      <xdr:rowOff>282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93009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109398</xdr:rowOff>
    </xdr:from>
    <xdr:to>
      <xdr:col>20</xdr:col>
      <xdr:colOff>38100</xdr:colOff>
      <xdr:row>95</xdr:row>
      <xdr:rowOff>39548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56075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41686</xdr:rowOff>
    </xdr:from>
    <xdr:to>
      <xdr:col>15</xdr:col>
      <xdr:colOff>101600</xdr:colOff>
      <xdr:row>95</xdr:row>
      <xdr:rowOff>143286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159813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101786</xdr:rowOff>
    </xdr:from>
    <xdr:to>
      <xdr:col>10</xdr:col>
      <xdr:colOff>165100</xdr:colOff>
      <xdr:row>95</xdr:row>
      <xdr:rowOff>31936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48463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132288</xdr:rowOff>
    </xdr:from>
    <xdr:to>
      <xdr:col>6</xdr:col>
      <xdr:colOff>38100</xdr:colOff>
      <xdr:row>96</xdr:row>
      <xdr:rowOff>62438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78965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9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45474</xdr:rowOff>
    </xdr:from>
    <xdr:to>
      <xdr:col>55</xdr:col>
      <xdr:colOff>0</xdr:colOff>
      <xdr:row>38</xdr:row>
      <xdr:rowOff>47809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60574"/>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39501</xdr:rowOff>
    </xdr:from>
    <xdr:to>
      <xdr:col>50</xdr:col>
      <xdr:colOff>114300</xdr:colOff>
      <xdr:row>38</xdr:row>
      <xdr:rowOff>45474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54601"/>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39501</xdr:rowOff>
    </xdr:from>
    <xdr:to>
      <xdr:col>45</xdr:col>
      <xdr:colOff>177800</xdr:colOff>
      <xdr:row>38</xdr:row>
      <xdr:rowOff>45788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54601"/>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19927</xdr:rowOff>
    </xdr:from>
    <xdr:to>
      <xdr:col>41</xdr:col>
      <xdr:colOff>50800</xdr:colOff>
      <xdr:row>38</xdr:row>
      <xdr:rowOff>45788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2127"/>
          <a:ext cx="889000" cy="3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168459</xdr:rowOff>
    </xdr:from>
    <xdr:to>
      <xdr:col>55</xdr:col>
      <xdr:colOff>50800</xdr:colOff>
      <xdr:row>38</xdr:row>
      <xdr:rowOff>98609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146886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9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166124</xdr:rowOff>
    </xdr:from>
    <xdr:to>
      <xdr:col>50</xdr:col>
      <xdr:colOff>165100</xdr:colOff>
      <xdr:row>38</xdr:row>
      <xdr:rowOff>96274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87401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160151</xdr:rowOff>
    </xdr:from>
    <xdr:to>
      <xdr:col>46</xdr:col>
      <xdr:colOff>38100</xdr:colOff>
      <xdr:row>38</xdr:row>
      <xdr:rowOff>90301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81428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166438</xdr:rowOff>
    </xdr:from>
    <xdr:to>
      <xdr:col>41</xdr:col>
      <xdr:colOff>101600</xdr:colOff>
      <xdr:row>38</xdr:row>
      <xdr:rowOff>96588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87715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140577</xdr:rowOff>
    </xdr:from>
    <xdr:to>
      <xdr:col>36</xdr:col>
      <xdr:colOff>165100</xdr:colOff>
      <xdr:row>36</xdr:row>
      <xdr:rowOff>70727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61854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8429</xdr:rowOff>
    </xdr:from>
    <xdr:to>
      <xdr:col>55</xdr:col>
      <xdr:colOff>0</xdr:colOff>
      <xdr:row>57</xdr:row>
      <xdr:rowOff>68537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1079"/>
          <a:ext cx="8382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8429</xdr:rowOff>
    </xdr:from>
    <xdr:to>
      <xdr:col>50</xdr:col>
      <xdr:colOff>114300</xdr:colOff>
      <xdr:row>57</xdr:row>
      <xdr:rowOff>43748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1079"/>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43748</xdr:rowOff>
    </xdr:from>
    <xdr:to>
      <xdr:col>45</xdr:col>
      <xdr:colOff>177800</xdr:colOff>
      <xdr:row>57</xdr:row>
      <xdr:rowOff>127479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6398"/>
          <a:ext cx="8890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990</xdr:rowOff>
    </xdr:from>
    <xdr:to>
      <xdr:col>41</xdr:col>
      <xdr:colOff>50800</xdr:colOff>
      <xdr:row>57</xdr:row>
      <xdr:rowOff>127479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73640"/>
          <a:ext cx="889000" cy="1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17737</xdr:rowOff>
    </xdr:from>
    <xdr:to>
      <xdr:col>55</xdr:col>
      <xdr:colOff>50800</xdr:colOff>
      <xdr:row>57</xdr:row>
      <xdr:rowOff>119337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167614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129079</xdr:rowOff>
    </xdr:from>
    <xdr:to>
      <xdr:col>50</xdr:col>
      <xdr:colOff>165100</xdr:colOff>
      <xdr:row>57</xdr:row>
      <xdr:rowOff>59229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50356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164398</xdr:rowOff>
    </xdr:from>
    <xdr:to>
      <xdr:col>46</xdr:col>
      <xdr:colOff>38100</xdr:colOff>
      <xdr:row>57</xdr:row>
      <xdr:rowOff>94548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85675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76679</xdr:rowOff>
    </xdr:from>
    <xdr:to>
      <xdr:col>41</xdr:col>
      <xdr:colOff>101600</xdr:colOff>
      <xdr:row>58</xdr:row>
      <xdr:rowOff>6829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169406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121640</xdr:rowOff>
    </xdr:from>
    <xdr:to>
      <xdr:col>36</xdr:col>
      <xdr:colOff>165100</xdr:colOff>
      <xdr:row>57</xdr:row>
      <xdr:rowOff>51790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42917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88364</xdr:rowOff>
    </xdr:from>
    <xdr:to>
      <xdr:col>55</xdr:col>
      <xdr:colOff>0</xdr:colOff>
      <xdr:row>79</xdr:row>
      <xdr:rowOff>97486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32914"/>
          <a:ext cx="8382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74712</xdr:rowOff>
    </xdr:from>
    <xdr:to>
      <xdr:col>50</xdr:col>
      <xdr:colOff>114300</xdr:colOff>
      <xdr:row>79</xdr:row>
      <xdr:rowOff>88364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19262"/>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24518</xdr:rowOff>
    </xdr:from>
    <xdr:to>
      <xdr:col>45</xdr:col>
      <xdr:colOff>177800</xdr:colOff>
      <xdr:row>79</xdr:row>
      <xdr:rowOff>74712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9068"/>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82017</xdr:rowOff>
    </xdr:from>
    <xdr:to>
      <xdr:col>41</xdr:col>
      <xdr:colOff>50800</xdr:colOff>
      <xdr:row>79</xdr:row>
      <xdr:rowOff>24518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55117"/>
          <a:ext cx="889000" cy="1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46686</xdr:rowOff>
    </xdr:from>
    <xdr:to>
      <xdr:col>55</xdr:col>
      <xdr:colOff>50800</xdr:colOff>
      <xdr:row>79</xdr:row>
      <xdr:rowOff>148286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133063</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37564</xdr:rowOff>
    </xdr:from>
    <xdr:to>
      <xdr:col>50</xdr:col>
      <xdr:colOff>165100</xdr:colOff>
      <xdr:row>79</xdr:row>
      <xdr:rowOff>139164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130291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7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23912</xdr:rowOff>
    </xdr:from>
    <xdr:to>
      <xdr:col>46</xdr:col>
      <xdr:colOff>38100</xdr:colOff>
      <xdr:row>79</xdr:row>
      <xdr:rowOff>125512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116639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145168</xdr:rowOff>
    </xdr:from>
    <xdr:to>
      <xdr:col>41</xdr:col>
      <xdr:colOff>101600</xdr:colOff>
      <xdr:row>79</xdr:row>
      <xdr:rowOff>75318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66445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31217</xdr:rowOff>
    </xdr:from>
    <xdr:to>
      <xdr:col>36</xdr:col>
      <xdr:colOff>165100</xdr:colOff>
      <xdr:row>78</xdr:row>
      <xdr:rowOff>132817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123944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63570</xdr:rowOff>
    </xdr:from>
    <xdr:to>
      <xdr:col>55</xdr:col>
      <xdr:colOff>0</xdr:colOff>
      <xdr:row>96</xdr:row>
      <xdr:rowOff>169664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22770"/>
          <a:ext cx="838200" cy="10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63570</xdr:rowOff>
    </xdr:from>
    <xdr:to>
      <xdr:col>50</xdr:col>
      <xdr:colOff>114300</xdr:colOff>
      <xdr:row>96</xdr:row>
      <xdr:rowOff>149690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22770"/>
          <a:ext cx="8890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149690</xdr:rowOff>
    </xdr:from>
    <xdr:to>
      <xdr:col>45</xdr:col>
      <xdr:colOff>177800</xdr:colOff>
      <xdr:row>97</xdr:row>
      <xdr:rowOff>46220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08890"/>
          <a:ext cx="889000" cy="6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137375</xdr:rowOff>
    </xdr:from>
    <xdr:to>
      <xdr:col>41</xdr:col>
      <xdr:colOff>50800</xdr:colOff>
      <xdr:row>97</xdr:row>
      <xdr:rowOff>46220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96575"/>
          <a:ext cx="889000" cy="8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118864</xdr:rowOff>
    </xdr:from>
    <xdr:to>
      <xdr:col>55</xdr:col>
      <xdr:colOff>50800</xdr:colOff>
      <xdr:row>97</xdr:row>
      <xdr:rowOff>49014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97291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12770</xdr:rowOff>
    </xdr:from>
    <xdr:to>
      <xdr:col>50</xdr:col>
      <xdr:colOff>165100</xdr:colOff>
      <xdr:row>96</xdr:row>
      <xdr:rowOff>114370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105497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98890</xdr:rowOff>
    </xdr:from>
    <xdr:to>
      <xdr:col>46</xdr:col>
      <xdr:colOff>38100</xdr:colOff>
      <xdr:row>97</xdr:row>
      <xdr:rowOff>29040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20167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166870</xdr:rowOff>
    </xdr:from>
    <xdr:to>
      <xdr:col>41</xdr:col>
      <xdr:colOff>101600</xdr:colOff>
      <xdr:row>97</xdr:row>
      <xdr:rowOff>97020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88147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86575</xdr:rowOff>
    </xdr:from>
    <xdr:to>
      <xdr:col>36</xdr:col>
      <xdr:colOff>165100</xdr:colOff>
      <xdr:row>97</xdr:row>
      <xdr:rowOff>16725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3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68344</xdr:rowOff>
    </xdr:from>
    <xdr:to>
      <xdr:col>85</xdr:col>
      <xdr:colOff>127000</xdr:colOff>
      <xdr:row>39</xdr:row>
      <xdr:rowOff>79915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4894"/>
          <a:ext cx="8382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32196</xdr:rowOff>
    </xdr:from>
    <xdr:to>
      <xdr:col>81</xdr:col>
      <xdr:colOff>50800</xdr:colOff>
      <xdr:row>39</xdr:row>
      <xdr:rowOff>68344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8746"/>
          <a:ext cx="8890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5724</xdr:rowOff>
    </xdr:from>
    <xdr:to>
      <xdr:col>76</xdr:col>
      <xdr:colOff>114300</xdr:colOff>
      <xdr:row>39</xdr:row>
      <xdr:rowOff>32196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2274"/>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5724</xdr:rowOff>
    </xdr:from>
    <xdr:to>
      <xdr:col>71</xdr:col>
      <xdr:colOff>177800</xdr:colOff>
      <xdr:row>39</xdr:row>
      <xdr:rowOff>37154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92274"/>
          <a:ext cx="889000" cy="3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29115</xdr:rowOff>
    </xdr:from>
    <xdr:to>
      <xdr:col>85</xdr:col>
      <xdr:colOff>177800</xdr:colOff>
      <xdr:row>39</xdr:row>
      <xdr:rowOff>130715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17544</xdr:rowOff>
    </xdr:from>
    <xdr:to>
      <xdr:col>81</xdr:col>
      <xdr:colOff>101600</xdr:colOff>
      <xdr:row>39</xdr:row>
      <xdr:rowOff>119144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135671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7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152846</xdr:rowOff>
    </xdr:from>
    <xdr:to>
      <xdr:col>76</xdr:col>
      <xdr:colOff>165100</xdr:colOff>
      <xdr:row>39</xdr:row>
      <xdr:rowOff>82996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99523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126374</xdr:rowOff>
    </xdr:from>
    <xdr:to>
      <xdr:col>72</xdr:col>
      <xdr:colOff>38100</xdr:colOff>
      <xdr:row>39</xdr:row>
      <xdr:rowOff>56524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73051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1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157804</xdr:rowOff>
    </xdr:from>
    <xdr:to>
      <xdr:col>67</xdr:col>
      <xdr:colOff>101600</xdr:colOff>
      <xdr:row>39</xdr:row>
      <xdr:rowOff>87954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104480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104377</xdr:rowOff>
    </xdr:from>
    <xdr:to>
      <xdr:col>85</xdr:col>
      <xdr:colOff>127000</xdr:colOff>
      <xdr:row>77</xdr:row>
      <xdr:rowOff>104882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6027"/>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104882</xdr:rowOff>
    </xdr:from>
    <xdr:to>
      <xdr:col>81</xdr:col>
      <xdr:colOff>50800</xdr:colOff>
      <xdr:row>77</xdr:row>
      <xdr:rowOff>122562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6532"/>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122562</xdr:rowOff>
    </xdr:from>
    <xdr:to>
      <xdr:col>76</xdr:col>
      <xdr:colOff>114300</xdr:colOff>
      <xdr:row>77</xdr:row>
      <xdr:rowOff>130761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4212"/>
          <a:ext cx="889000" cy="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130761</xdr:rowOff>
    </xdr:from>
    <xdr:to>
      <xdr:col>71</xdr:col>
      <xdr:colOff>177800</xdr:colOff>
      <xdr:row>77</xdr:row>
      <xdr:rowOff>136852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2411"/>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53577</xdr:rowOff>
    </xdr:from>
    <xdr:to>
      <xdr:col>85</xdr:col>
      <xdr:colOff>177800</xdr:colOff>
      <xdr:row>77</xdr:row>
      <xdr:rowOff>155177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76454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54082</xdr:rowOff>
    </xdr:from>
    <xdr:to>
      <xdr:col>81</xdr:col>
      <xdr:colOff>101600</xdr:colOff>
      <xdr:row>77</xdr:row>
      <xdr:rowOff>155682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71762</xdr:rowOff>
    </xdr:from>
    <xdr:to>
      <xdr:col>76</xdr:col>
      <xdr:colOff>165100</xdr:colOff>
      <xdr:row>78</xdr:row>
      <xdr:rowOff>1912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18439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79961</xdr:rowOff>
    </xdr:from>
    <xdr:to>
      <xdr:col>72</xdr:col>
      <xdr:colOff>38100</xdr:colOff>
      <xdr:row>78</xdr:row>
      <xdr:rowOff>10111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26638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86052</xdr:rowOff>
    </xdr:from>
    <xdr:to>
      <xdr:col>67</xdr:col>
      <xdr:colOff>101600</xdr:colOff>
      <xdr:row>78</xdr:row>
      <xdr:rowOff>16202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32729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6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119656</xdr:rowOff>
    </xdr:from>
    <xdr:to>
      <xdr:col>85</xdr:col>
      <xdr:colOff>127000</xdr:colOff>
      <xdr:row>98</xdr:row>
      <xdr:rowOff>121219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21756"/>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121219</xdr:rowOff>
    </xdr:from>
    <xdr:to>
      <xdr:col>81</xdr:col>
      <xdr:colOff>50800</xdr:colOff>
      <xdr:row>99</xdr:row>
      <xdr:rowOff>26222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23319"/>
          <a:ext cx="889000" cy="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26222</xdr:rowOff>
    </xdr:from>
    <xdr:to>
      <xdr:col>76</xdr:col>
      <xdr:colOff>114300</xdr:colOff>
      <xdr:row>99</xdr:row>
      <xdr:rowOff>37432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99772"/>
          <a:ext cx="8890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35626</xdr:rowOff>
    </xdr:from>
    <xdr:to>
      <xdr:col>71</xdr:col>
      <xdr:colOff>177800</xdr:colOff>
      <xdr:row>99</xdr:row>
      <xdr:rowOff>37432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09176"/>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68856</xdr:rowOff>
    </xdr:from>
    <xdr:to>
      <xdr:col>85</xdr:col>
      <xdr:colOff>177800</xdr:colOff>
      <xdr:row>98</xdr:row>
      <xdr:rowOff>170456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28233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70419</xdr:rowOff>
    </xdr:from>
    <xdr:to>
      <xdr:col>81</xdr:col>
      <xdr:colOff>101600</xdr:colOff>
      <xdr:row>99</xdr:row>
      <xdr:rowOff>569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146872</xdr:rowOff>
    </xdr:from>
    <xdr:to>
      <xdr:col>76</xdr:col>
      <xdr:colOff>165100</xdr:colOff>
      <xdr:row>99</xdr:row>
      <xdr:rowOff>77022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68149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158082</xdr:rowOff>
    </xdr:from>
    <xdr:to>
      <xdr:col>72</xdr:col>
      <xdr:colOff>38100</xdr:colOff>
      <xdr:row>99</xdr:row>
      <xdr:rowOff>88232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79359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156276</xdr:rowOff>
    </xdr:from>
    <xdr:to>
      <xdr:col>67</xdr:col>
      <xdr:colOff>101600</xdr:colOff>
      <xdr:row>99</xdr:row>
      <xdr:rowOff>86426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77553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16249</xdr:rowOff>
    </xdr:from>
    <xdr:to>
      <xdr:col>116</xdr:col>
      <xdr:colOff>63500</xdr:colOff>
      <xdr:row>59</xdr:row>
      <xdr:rowOff>23815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1799"/>
          <a:ext cx="8382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16249</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1799"/>
          <a:ext cx="889000" cy="2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35451</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1001"/>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144465</xdr:rowOff>
    </xdr:from>
    <xdr:to>
      <xdr:col>116</xdr:col>
      <xdr:colOff>114300</xdr:colOff>
      <xdr:row>59</xdr:row>
      <xdr:rowOff>74615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136899</xdr:rowOff>
    </xdr:from>
    <xdr:to>
      <xdr:col>112</xdr:col>
      <xdr:colOff>38100</xdr:colOff>
      <xdr:row>59</xdr:row>
      <xdr:rowOff>67049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58176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156101</xdr:rowOff>
    </xdr:from>
    <xdr:to>
      <xdr:col>98</xdr:col>
      <xdr:colOff>38100</xdr:colOff>
      <xdr:row>59</xdr:row>
      <xdr:rowOff>86251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77378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155873</xdr:rowOff>
    </xdr:from>
    <xdr:to>
      <xdr:col>116</xdr:col>
      <xdr:colOff>63500</xdr:colOff>
      <xdr:row>75</xdr:row>
      <xdr:rowOff>25933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43173"/>
          <a:ext cx="8382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27153</xdr:rowOff>
    </xdr:from>
    <xdr:to>
      <xdr:col>111</xdr:col>
      <xdr:colOff>177800</xdr:colOff>
      <xdr:row>75</xdr:row>
      <xdr:rowOff>25933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14453"/>
          <a:ext cx="889000" cy="1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27153</xdr:rowOff>
    </xdr:from>
    <xdr:to>
      <xdr:col>107</xdr:col>
      <xdr:colOff>50800</xdr:colOff>
      <xdr:row>74</xdr:row>
      <xdr:rowOff>58833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14453"/>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58833</xdr:rowOff>
    </xdr:from>
    <xdr:to>
      <xdr:col>102</xdr:col>
      <xdr:colOff>114300</xdr:colOff>
      <xdr:row>74</xdr:row>
      <xdr:rowOff>70148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46133"/>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105073</xdr:rowOff>
    </xdr:from>
    <xdr:to>
      <xdr:col>116</xdr:col>
      <xdr:colOff>114300</xdr:colOff>
      <xdr:row>75</xdr:row>
      <xdr:rowOff>35223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127950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146583</xdr:rowOff>
    </xdr:from>
    <xdr:to>
      <xdr:col>112</xdr:col>
      <xdr:colOff>38100</xdr:colOff>
      <xdr:row>75</xdr:row>
      <xdr:rowOff>76733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3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67860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147803</xdr:rowOff>
    </xdr:from>
    <xdr:to>
      <xdr:col>107</xdr:col>
      <xdr:colOff>101600</xdr:colOff>
      <xdr:row>74</xdr:row>
      <xdr:rowOff>77953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94480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3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8033</xdr:rowOff>
    </xdr:from>
    <xdr:to>
      <xdr:col>102</xdr:col>
      <xdr:colOff>165100</xdr:colOff>
      <xdr:row>74</xdr:row>
      <xdr:rowOff>109633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126160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19348</xdr:rowOff>
    </xdr:from>
    <xdr:to>
      <xdr:col>98</xdr:col>
      <xdr:colOff>38100</xdr:colOff>
      <xdr:row>74</xdr:row>
      <xdr:rowOff>120948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137475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人口及び産業構造等が類似する類似団体平均と比較すると、物件費・扶助費・公債費</a:t>
          </a:r>
          <a:r>
            <a:rPr kumimoji="1" lang="ja-JP" altLang="en-US" sz="1100">
              <a:solidFill>
                <a:schemeClr val="dk1"/>
              </a:solidFill>
              <a:effectLst/>
              <a:latin typeface="+mn-lt"/>
              <a:ea typeface="+mn-ea"/>
              <a:cs typeface="+mn-cs"/>
            </a:rPr>
            <a:t>・積立金・繰出金</a:t>
          </a:r>
          <a:r>
            <a:rPr kumimoji="1" lang="ja-JP" altLang="ja-JP" sz="1100">
              <a:solidFill>
                <a:schemeClr val="dk1"/>
              </a:solidFill>
              <a:effectLst/>
              <a:latin typeface="+mn-lt"/>
              <a:ea typeface="+mn-ea"/>
              <a:cs typeface="+mn-cs"/>
            </a:rPr>
            <a:t>のコストが割高である。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公共施設の民間への包括</a:t>
          </a:r>
          <a:r>
            <a:rPr kumimoji="1" lang="ja-JP" altLang="ja-JP" sz="1100" b="0" i="0" baseline="0">
              <a:solidFill>
                <a:schemeClr val="dk1"/>
              </a:solidFill>
              <a:effectLst/>
              <a:latin typeface="+mn-lt"/>
              <a:ea typeface="+mn-ea"/>
              <a:cs typeface="+mn-cs"/>
            </a:rPr>
            <a:t>管理委託</a:t>
          </a:r>
          <a:r>
            <a:rPr kumimoji="1" lang="ja-JP" altLang="en-US" sz="1100" b="0" i="0" baseline="0">
              <a:solidFill>
                <a:schemeClr val="dk1"/>
              </a:solidFill>
              <a:effectLst/>
              <a:latin typeface="+mn-lt"/>
              <a:ea typeface="+mn-ea"/>
              <a:cs typeface="+mn-cs"/>
            </a:rPr>
            <a:t>の拡大及び施設解体費による</a:t>
          </a:r>
          <a:r>
            <a:rPr kumimoji="1" lang="ja-JP" altLang="ja-JP" sz="1100" b="0" i="0" baseline="0">
              <a:solidFill>
                <a:schemeClr val="dk1"/>
              </a:solidFill>
              <a:effectLst/>
              <a:latin typeface="+mn-lt"/>
              <a:ea typeface="+mn-ea"/>
              <a:cs typeface="+mn-cs"/>
            </a:rPr>
            <a:t>影響、</a:t>
          </a:r>
          <a:r>
            <a:rPr kumimoji="1" lang="ja-JP" altLang="ja-JP" sz="1100">
              <a:solidFill>
                <a:schemeClr val="dk1"/>
              </a:solidFill>
              <a:effectLst/>
              <a:latin typeface="+mn-lt"/>
              <a:ea typeface="+mn-ea"/>
              <a:cs typeface="+mn-cs"/>
            </a:rPr>
            <a:t>扶助費については、高齢化の進展や本市独自の子ども医療費対策等の影響、</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については、地方債を財源とした基金積立を実施</a:t>
          </a:r>
          <a:r>
            <a:rPr kumimoji="1" lang="ja-JP" altLang="en-US" sz="1100">
              <a:solidFill>
                <a:schemeClr val="dk1"/>
              </a:solidFill>
              <a:effectLst/>
              <a:latin typeface="+mn-lt"/>
              <a:ea typeface="+mn-ea"/>
              <a:cs typeface="+mn-cs"/>
            </a:rPr>
            <a:t>による影響</a:t>
          </a:r>
          <a:r>
            <a:rPr kumimoji="1" lang="ja-JP" altLang="ja-JP" sz="1100">
              <a:solidFill>
                <a:schemeClr val="dk1"/>
              </a:solidFill>
              <a:effectLst/>
              <a:latin typeface="+mn-lt"/>
              <a:ea typeface="+mn-ea"/>
              <a:cs typeface="+mn-cs"/>
            </a:rPr>
            <a:t>、公債費については、合併後の社会資本整備に係る公債費償還</a:t>
          </a:r>
          <a:r>
            <a:rPr kumimoji="1" lang="ja-JP" altLang="en-US" sz="1100">
              <a:solidFill>
                <a:schemeClr val="dk1"/>
              </a:solidFill>
              <a:effectLst/>
              <a:latin typeface="+mn-lt"/>
              <a:ea typeface="+mn-ea"/>
              <a:cs typeface="+mn-cs"/>
            </a:rPr>
            <a:t>及び単独災害復旧事業債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償還による</a:t>
          </a:r>
          <a:r>
            <a:rPr kumimoji="1" lang="ja-JP" altLang="ja-JP" sz="1100">
              <a:solidFill>
                <a:schemeClr val="dk1"/>
              </a:solidFill>
              <a:effectLst/>
              <a:latin typeface="+mn-lt"/>
              <a:ea typeface="+mn-ea"/>
              <a:cs typeface="+mn-cs"/>
            </a:rPr>
            <a:t>影響が考えられる。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48,002
47,445
299.69
37,488,947
34,352,349
2,960,896
17,856,288
30,555,684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60833</xdr:rowOff>
    </xdr:from>
    <xdr:to>
      <xdr:col>24</xdr:col>
      <xdr:colOff>63500</xdr:colOff>
      <xdr:row>39</xdr:row>
      <xdr:rowOff>77026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47383"/>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63309</xdr:rowOff>
    </xdr:from>
    <xdr:to>
      <xdr:col>19</xdr:col>
      <xdr:colOff>177800</xdr:colOff>
      <xdr:row>39</xdr:row>
      <xdr:rowOff>77026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4985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63309</xdr:rowOff>
    </xdr:from>
    <xdr:to>
      <xdr:col>15</xdr:col>
      <xdr:colOff>50800</xdr:colOff>
      <xdr:row>39</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49859"/>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91694</xdr:rowOff>
    </xdr:from>
    <xdr:to>
      <xdr:col>10</xdr:col>
      <xdr:colOff>114300</xdr:colOff>
      <xdr:row>39</xdr:row>
      <xdr:rowOff>113220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78244"/>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10033</xdr:rowOff>
    </xdr:from>
    <xdr:to>
      <xdr:col>24</xdr:col>
      <xdr:colOff>114300</xdr:colOff>
      <xdr:row>39</xdr:row>
      <xdr:rowOff>111633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96410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1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26226</xdr:rowOff>
    </xdr:from>
    <xdr:to>
      <xdr:col>20</xdr:col>
      <xdr:colOff>38100</xdr:colOff>
      <xdr:row>39</xdr:row>
      <xdr:rowOff>127826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118953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0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12509</xdr:rowOff>
    </xdr:from>
    <xdr:to>
      <xdr:col>15</xdr:col>
      <xdr:colOff>101600</xdr:colOff>
      <xdr:row>39</xdr:row>
      <xdr:rowOff>114109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105236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9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40894</xdr:rowOff>
    </xdr:from>
    <xdr:to>
      <xdr:col>10</xdr:col>
      <xdr:colOff>165100</xdr:colOff>
      <xdr:row>39</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62420</xdr:rowOff>
    </xdr:from>
    <xdr:to>
      <xdr:col>6</xdr:col>
      <xdr:colOff>38100</xdr:colOff>
      <xdr:row>39</xdr:row>
      <xdr:rowOff>164020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155147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59219</xdr:rowOff>
    </xdr:from>
    <xdr:to>
      <xdr:col>24</xdr:col>
      <xdr:colOff>63500</xdr:colOff>
      <xdr:row>58</xdr:row>
      <xdr:rowOff>74923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3319"/>
          <a:ext cx="838200" cy="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74923</xdr:rowOff>
    </xdr:from>
    <xdr:to>
      <xdr:col>19</xdr:col>
      <xdr:colOff>177800</xdr:colOff>
      <xdr:row>58</xdr:row>
      <xdr:rowOff>131645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9023"/>
          <a:ext cx="889000" cy="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131645</xdr:rowOff>
    </xdr:from>
    <xdr:to>
      <xdr:col>15</xdr:col>
      <xdr:colOff>50800</xdr:colOff>
      <xdr:row>58</xdr:row>
      <xdr:rowOff>153995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75745"/>
          <a:ext cx="889000" cy="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18393</xdr:rowOff>
    </xdr:from>
    <xdr:to>
      <xdr:col>10</xdr:col>
      <xdr:colOff>114300</xdr:colOff>
      <xdr:row>58</xdr:row>
      <xdr:rowOff>153995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62493"/>
          <a:ext cx="889000" cy="1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8419</xdr:rowOff>
    </xdr:from>
    <xdr:to>
      <xdr:col>24</xdr:col>
      <xdr:colOff>114300</xdr:colOff>
      <xdr:row>58</xdr:row>
      <xdr:rowOff>110019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24123</xdr:rowOff>
    </xdr:from>
    <xdr:to>
      <xdr:col>20</xdr:col>
      <xdr:colOff>38100</xdr:colOff>
      <xdr:row>58</xdr:row>
      <xdr:rowOff>125723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116850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80845</xdr:rowOff>
    </xdr:from>
    <xdr:to>
      <xdr:col>15</xdr:col>
      <xdr:colOff>101600</xdr:colOff>
      <xdr:row>59</xdr:row>
      <xdr:rowOff>10995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103195</xdr:rowOff>
    </xdr:from>
    <xdr:to>
      <xdr:col>10</xdr:col>
      <xdr:colOff>165100</xdr:colOff>
      <xdr:row>59</xdr:row>
      <xdr:rowOff>33345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24472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139043</xdr:rowOff>
    </xdr:from>
    <xdr:to>
      <xdr:col>6</xdr:col>
      <xdr:colOff>38100</xdr:colOff>
      <xdr:row>58</xdr:row>
      <xdr:rowOff>69193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60320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104336</xdr:rowOff>
    </xdr:from>
    <xdr:to>
      <xdr:col>24</xdr:col>
      <xdr:colOff>63500</xdr:colOff>
      <xdr:row>76</xdr:row>
      <xdr:rowOff>156558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4536"/>
          <a:ext cx="8382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156558</xdr:rowOff>
    </xdr:from>
    <xdr:to>
      <xdr:col>19</xdr:col>
      <xdr:colOff>177800</xdr:colOff>
      <xdr:row>77</xdr:row>
      <xdr:rowOff>24777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6758"/>
          <a:ext cx="889000" cy="3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8311</xdr:rowOff>
    </xdr:from>
    <xdr:to>
      <xdr:col>15</xdr:col>
      <xdr:colOff>50800</xdr:colOff>
      <xdr:row>77</xdr:row>
      <xdr:rowOff>24777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09961"/>
          <a:ext cx="889000" cy="1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8311</xdr:rowOff>
    </xdr:from>
    <xdr:to>
      <xdr:col>10</xdr:col>
      <xdr:colOff>114300</xdr:colOff>
      <xdr:row>77</xdr:row>
      <xdr:rowOff>88824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09961"/>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53536</xdr:rowOff>
    </xdr:from>
    <xdr:to>
      <xdr:col>24</xdr:col>
      <xdr:colOff>114300</xdr:colOff>
      <xdr:row>76</xdr:row>
      <xdr:rowOff>155136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76412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105758</xdr:rowOff>
    </xdr:from>
    <xdr:to>
      <xdr:col>20</xdr:col>
      <xdr:colOff>38100</xdr:colOff>
      <xdr:row>77</xdr:row>
      <xdr:rowOff>35908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52435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145427</xdr:rowOff>
    </xdr:from>
    <xdr:to>
      <xdr:col>15</xdr:col>
      <xdr:colOff>101600</xdr:colOff>
      <xdr:row>77</xdr:row>
      <xdr:rowOff>75577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92103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128961</xdr:rowOff>
    </xdr:from>
    <xdr:to>
      <xdr:col>10</xdr:col>
      <xdr:colOff>165100</xdr:colOff>
      <xdr:row>77</xdr:row>
      <xdr:rowOff>59111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75637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38024</xdr:rowOff>
    </xdr:from>
    <xdr:to>
      <xdr:col>6</xdr:col>
      <xdr:colOff>38100</xdr:colOff>
      <xdr:row>77</xdr:row>
      <xdr:rowOff>139624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156151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1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82880</xdr:rowOff>
    </xdr:from>
    <xdr:to>
      <xdr:col>24</xdr:col>
      <xdr:colOff>63500</xdr:colOff>
      <xdr:row>99</xdr:row>
      <xdr:rowOff>83336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6430"/>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82166</xdr:rowOff>
    </xdr:from>
    <xdr:to>
      <xdr:col>19</xdr:col>
      <xdr:colOff>177800</xdr:colOff>
      <xdr:row>99</xdr:row>
      <xdr:rowOff>83336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5716"/>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82166</xdr:rowOff>
    </xdr:from>
    <xdr:to>
      <xdr:col>15</xdr:col>
      <xdr:colOff>50800</xdr:colOff>
      <xdr:row>99</xdr:row>
      <xdr:rowOff>82765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5716"/>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82765</xdr:rowOff>
    </xdr:from>
    <xdr:to>
      <xdr:col>10</xdr:col>
      <xdr:colOff>114300</xdr:colOff>
      <xdr:row>99</xdr:row>
      <xdr:rowOff>84127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315"/>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32080</xdr:rowOff>
    </xdr:from>
    <xdr:to>
      <xdr:col>24</xdr:col>
      <xdr:colOff>114300</xdr:colOff>
      <xdr:row>99</xdr:row>
      <xdr:rowOff>133680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32536</xdr:rowOff>
    </xdr:from>
    <xdr:to>
      <xdr:col>20</xdr:col>
      <xdr:colOff>38100</xdr:colOff>
      <xdr:row>99</xdr:row>
      <xdr:rowOff>134136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125263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31366</xdr:rowOff>
    </xdr:from>
    <xdr:to>
      <xdr:col>15</xdr:col>
      <xdr:colOff>101600</xdr:colOff>
      <xdr:row>99</xdr:row>
      <xdr:rowOff>132966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124093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31965</xdr:rowOff>
    </xdr:from>
    <xdr:to>
      <xdr:col>10</xdr:col>
      <xdr:colOff>165100</xdr:colOff>
      <xdr:row>99</xdr:row>
      <xdr:rowOff>133565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124692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33327</xdr:rowOff>
    </xdr:from>
    <xdr:to>
      <xdr:col>6</xdr:col>
      <xdr:colOff>38100</xdr:colOff>
      <xdr:row>99</xdr:row>
      <xdr:rowOff>134927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126054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3899</xdr:rowOff>
    </xdr:from>
    <xdr:to>
      <xdr:col>55</xdr:col>
      <xdr:colOff>0</xdr:colOff>
      <xdr:row>55</xdr:row>
      <xdr:rowOff>114795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33649"/>
          <a:ext cx="838200" cy="1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60389</xdr:rowOff>
    </xdr:from>
    <xdr:to>
      <xdr:col>50</xdr:col>
      <xdr:colOff>114300</xdr:colOff>
      <xdr:row>55</xdr:row>
      <xdr:rowOff>114795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490139"/>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60389</xdr:rowOff>
    </xdr:from>
    <xdr:to>
      <xdr:col>45</xdr:col>
      <xdr:colOff>177800</xdr:colOff>
      <xdr:row>56</xdr:row>
      <xdr:rowOff>4572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90139"/>
          <a:ext cx="889000" cy="1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158826</xdr:rowOff>
    </xdr:from>
    <xdr:to>
      <xdr:col>41</xdr:col>
      <xdr:colOff>50800</xdr:colOff>
      <xdr:row>56</xdr:row>
      <xdr:rowOff>4572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8857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124549</xdr:rowOff>
    </xdr:from>
    <xdr:to>
      <xdr:col>55</xdr:col>
      <xdr:colOff>50800</xdr:colOff>
      <xdr:row>55</xdr:row>
      <xdr:rowOff>54699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147426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3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63995</xdr:rowOff>
    </xdr:from>
    <xdr:to>
      <xdr:col>50</xdr:col>
      <xdr:colOff>165100</xdr:colOff>
      <xdr:row>55</xdr:row>
      <xdr:rowOff>165595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9589</xdr:rowOff>
    </xdr:from>
    <xdr:to>
      <xdr:col>46</xdr:col>
      <xdr:colOff>38100</xdr:colOff>
      <xdr:row>55</xdr:row>
      <xdr:rowOff>111189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127716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125222</xdr:rowOff>
    </xdr:from>
    <xdr:to>
      <xdr:col>41</xdr:col>
      <xdr:colOff>101600</xdr:colOff>
      <xdr:row>56</xdr:row>
      <xdr:rowOff>55372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71899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108026</xdr:rowOff>
    </xdr:from>
    <xdr:to>
      <xdr:col>36</xdr:col>
      <xdr:colOff>165100</xdr:colOff>
      <xdr:row>56</xdr:row>
      <xdr:rowOff>38176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54703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1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86455</xdr:rowOff>
    </xdr:from>
    <xdr:to>
      <xdr:col>55</xdr:col>
      <xdr:colOff>0</xdr:colOff>
      <xdr:row>78</xdr:row>
      <xdr:rowOff>91726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9555"/>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71239</xdr:rowOff>
    </xdr:from>
    <xdr:to>
      <xdr:col>50</xdr:col>
      <xdr:colOff>114300</xdr:colOff>
      <xdr:row>78</xdr:row>
      <xdr:rowOff>91726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4339"/>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64029</xdr:rowOff>
    </xdr:from>
    <xdr:to>
      <xdr:col>45</xdr:col>
      <xdr:colOff>177800</xdr:colOff>
      <xdr:row>78</xdr:row>
      <xdr:rowOff>71239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37129"/>
          <a:ext cx="8890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19785</xdr:rowOff>
    </xdr:from>
    <xdr:to>
      <xdr:col>41</xdr:col>
      <xdr:colOff>50800</xdr:colOff>
      <xdr:row>78</xdr:row>
      <xdr:rowOff>64029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2885"/>
          <a:ext cx="8890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35655</xdr:rowOff>
    </xdr:from>
    <xdr:to>
      <xdr:col>55</xdr:col>
      <xdr:colOff>50800</xdr:colOff>
      <xdr:row>78</xdr:row>
      <xdr:rowOff>137255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122032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40926</xdr:rowOff>
    </xdr:from>
    <xdr:to>
      <xdr:col>50</xdr:col>
      <xdr:colOff>165100</xdr:colOff>
      <xdr:row>78</xdr:row>
      <xdr:rowOff>142526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20439</xdr:rowOff>
    </xdr:from>
    <xdr:to>
      <xdr:col>46</xdr:col>
      <xdr:colOff>38100</xdr:colOff>
      <xdr:row>78</xdr:row>
      <xdr:rowOff>122039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113166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13229</xdr:rowOff>
    </xdr:from>
    <xdr:to>
      <xdr:col>41</xdr:col>
      <xdr:colOff>101600</xdr:colOff>
      <xdr:row>78</xdr:row>
      <xdr:rowOff>114829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105956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140435</xdr:rowOff>
    </xdr:from>
    <xdr:to>
      <xdr:col>36</xdr:col>
      <xdr:colOff>165100</xdr:colOff>
      <xdr:row>78</xdr:row>
      <xdr:rowOff>70585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61712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128400</xdr:rowOff>
    </xdr:from>
    <xdr:to>
      <xdr:col>55</xdr:col>
      <xdr:colOff>0</xdr:colOff>
      <xdr:row>97</xdr:row>
      <xdr:rowOff>134091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59050"/>
          <a:ext cx="8382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128126</xdr:rowOff>
    </xdr:from>
    <xdr:to>
      <xdr:col>50</xdr:col>
      <xdr:colOff>114300</xdr:colOff>
      <xdr:row>97</xdr:row>
      <xdr:rowOff>128400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5877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128126</xdr:rowOff>
    </xdr:from>
    <xdr:to>
      <xdr:col>45</xdr:col>
      <xdr:colOff>177800</xdr:colOff>
      <xdr:row>97</xdr:row>
      <xdr:rowOff>146154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58776"/>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140560</xdr:rowOff>
    </xdr:from>
    <xdr:to>
      <xdr:col>41</xdr:col>
      <xdr:colOff>50800</xdr:colOff>
      <xdr:row>97</xdr:row>
      <xdr:rowOff>146154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71210"/>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83291</xdr:rowOff>
    </xdr:from>
    <xdr:to>
      <xdr:col>55</xdr:col>
      <xdr:colOff>50800</xdr:colOff>
      <xdr:row>98</xdr:row>
      <xdr:rowOff>13441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169668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2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77600</xdr:rowOff>
    </xdr:from>
    <xdr:to>
      <xdr:col>50</xdr:col>
      <xdr:colOff>165100</xdr:colOff>
      <xdr:row>98</xdr:row>
      <xdr:rowOff>7750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170327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77326</xdr:rowOff>
    </xdr:from>
    <xdr:to>
      <xdr:col>46</xdr:col>
      <xdr:colOff>38100</xdr:colOff>
      <xdr:row>98</xdr:row>
      <xdr:rowOff>7476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170053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95354</xdr:rowOff>
    </xdr:from>
    <xdr:to>
      <xdr:col>41</xdr:col>
      <xdr:colOff>101600</xdr:colOff>
      <xdr:row>98</xdr:row>
      <xdr:rowOff>25504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89760</xdr:rowOff>
    </xdr:from>
    <xdr:to>
      <xdr:col>36</xdr:col>
      <xdr:colOff>165100</xdr:colOff>
      <xdr:row>98</xdr:row>
      <xdr:rowOff>19910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79392</xdr:rowOff>
    </xdr:from>
    <xdr:to>
      <xdr:col>85</xdr:col>
      <xdr:colOff>127000</xdr:colOff>
      <xdr:row>38</xdr:row>
      <xdr:rowOff>16756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23042"/>
          <a:ext cx="8382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79392</xdr:rowOff>
    </xdr:from>
    <xdr:to>
      <xdr:col>81</xdr:col>
      <xdr:colOff>50800</xdr:colOff>
      <xdr:row>37</xdr:row>
      <xdr:rowOff>106096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3042"/>
          <a:ext cx="889000" cy="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61219</xdr:rowOff>
    </xdr:from>
    <xdr:to>
      <xdr:col>76</xdr:col>
      <xdr:colOff>114300</xdr:colOff>
      <xdr:row>37</xdr:row>
      <xdr:rowOff>106096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04869"/>
          <a:ext cx="889000" cy="4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14456</xdr:rowOff>
    </xdr:from>
    <xdr:to>
      <xdr:col>71</xdr:col>
      <xdr:colOff>177800</xdr:colOff>
      <xdr:row>37</xdr:row>
      <xdr:rowOff>61219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58106"/>
          <a:ext cx="889000" cy="4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137406</xdr:rowOff>
    </xdr:from>
    <xdr:to>
      <xdr:col>85</xdr:col>
      <xdr:colOff>177800</xdr:colOff>
      <xdr:row>38</xdr:row>
      <xdr:rowOff>67556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52333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28592</xdr:rowOff>
    </xdr:from>
    <xdr:to>
      <xdr:col>81</xdr:col>
      <xdr:colOff>101600</xdr:colOff>
      <xdr:row>37</xdr:row>
      <xdr:rowOff>130192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146719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55296</xdr:rowOff>
    </xdr:from>
    <xdr:to>
      <xdr:col>76</xdr:col>
      <xdr:colOff>165100</xdr:colOff>
      <xdr:row>37</xdr:row>
      <xdr:rowOff>156896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10419</xdr:rowOff>
    </xdr:from>
    <xdr:to>
      <xdr:col>72</xdr:col>
      <xdr:colOff>38100</xdr:colOff>
      <xdr:row>37</xdr:row>
      <xdr:rowOff>112019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128546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2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135106</xdr:rowOff>
    </xdr:from>
    <xdr:to>
      <xdr:col>67</xdr:col>
      <xdr:colOff>101600</xdr:colOff>
      <xdr:row>37</xdr:row>
      <xdr:rowOff>65256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0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81783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19631</xdr:rowOff>
    </xdr:from>
    <xdr:to>
      <xdr:col>85</xdr:col>
      <xdr:colOff>127000</xdr:colOff>
      <xdr:row>56</xdr:row>
      <xdr:rowOff>66532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20831"/>
          <a:ext cx="8382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19631</xdr:rowOff>
    </xdr:from>
    <xdr:to>
      <xdr:col>81</xdr:col>
      <xdr:colOff>50800</xdr:colOff>
      <xdr:row>56</xdr:row>
      <xdr:rowOff>123096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20831"/>
          <a:ext cx="889000" cy="1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123096</xdr:rowOff>
    </xdr:from>
    <xdr:to>
      <xdr:col>76</xdr:col>
      <xdr:colOff>114300</xdr:colOff>
      <xdr:row>57</xdr:row>
      <xdr:rowOff>20363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429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49418</xdr:rowOff>
    </xdr:from>
    <xdr:to>
      <xdr:col>71</xdr:col>
      <xdr:colOff>177800</xdr:colOff>
      <xdr:row>57</xdr:row>
      <xdr:rowOff>20363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50618"/>
          <a:ext cx="889000" cy="1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15732</xdr:rowOff>
    </xdr:from>
    <xdr:to>
      <xdr:col>85</xdr:col>
      <xdr:colOff>177800</xdr:colOff>
      <xdr:row>56</xdr:row>
      <xdr:rowOff>117332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165609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9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140281</xdr:rowOff>
    </xdr:from>
    <xdr:to>
      <xdr:col>81</xdr:col>
      <xdr:colOff>101600</xdr:colOff>
      <xdr:row>56</xdr:row>
      <xdr:rowOff>70431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86958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4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72296</xdr:rowOff>
    </xdr:from>
    <xdr:to>
      <xdr:col>76</xdr:col>
      <xdr:colOff>165100</xdr:colOff>
      <xdr:row>57</xdr:row>
      <xdr:rowOff>2446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165023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141013</xdr:rowOff>
    </xdr:from>
    <xdr:to>
      <xdr:col>72</xdr:col>
      <xdr:colOff>38100</xdr:colOff>
      <xdr:row>57</xdr:row>
      <xdr:rowOff>71163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62290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170068</xdr:rowOff>
    </xdr:from>
    <xdr:to>
      <xdr:col>67</xdr:col>
      <xdr:colOff>101600</xdr:colOff>
      <xdr:row>56</xdr:row>
      <xdr:rowOff>100218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91345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68345</xdr:rowOff>
    </xdr:from>
    <xdr:to>
      <xdr:col>85</xdr:col>
      <xdr:colOff>127000</xdr:colOff>
      <xdr:row>79</xdr:row>
      <xdr:rowOff>79915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2895"/>
          <a:ext cx="8382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32196</xdr:rowOff>
    </xdr:from>
    <xdr:to>
      <xdr:col>81</xdr:col>
      <xdr:colOff>50800</xdr:colOff>
      <xdr:row>79</xdr:row>
      <xdr:rowOff>68345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6746"/>
          <a:ext cx="8890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5724</xdr:rowOff>
    </xdr:from>
    <xdr:to>
      <xdr:col>76</xdr:col>
      <xdr:colOff>114300</xdr:colOff>
      <xdr:row>79</xdr:row>
      <xdr:rowOff>32196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0274"/>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5724</xdr:rowOff>
    </xdr:from>
    <xdr:to>
      <xdr:col>71</xdr:col>
      <xdr:colOff>177800</xdr:colOff>
      <xdr:row>79</xdr:row>
      <xdr:rowOff>37153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0274"/>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29115</xdr:rowOff>
    </xdr:from>
    <xdr:to>
      <xdr:col>85</xdr:col>
      <xdr:colOff>177800</xdr:colOff>
      <xdr:row>79</xdr:row>
      <xdr:rowOff>130715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17545</xdr:rowOff>
    </xdr:from>
    <xdr:to>
      <xdr:col>81</xdr:col>
      <xdr:colOff>101600</xdr:colOff>
      <xdr:row>79</xdr:row>
      <xdr:rowOff>119145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135672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152846</xdr:rowOff>
    </xdr:from>
    <xdr:to>
      <xdr:col>76</xdr:col>
      <xdr:colOff>165100</xdr:colOff>
      <xdr:row>79</xdr:row>
      <xdr:rowOff>82996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99523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126374</xdr:rowOff>
    </xdr:from>
    <xdr:to>
      <xdr:col>72</xdr:col>
      <xdr:colOff>38100</xdr:colOff>
      <xdr:row>79</xdr:row>
      <xdr:rowOff>56524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73051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157803</xdr:rowOff>
    </xdr:from>
    <xdr:to>
      <xdr:col>67</xdr:col>
      <xdr:colOff>101600</xdr:colOff>
      <xdr:row>79</xdr:row>
      <xdr:rowOff>87953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104480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104377</xdr:rowOff>
    </xdr:from>
    <xdr:to>
      <xdr:col>85</xdr:col>
      <xdr:colOff>127000</xdr:colOff>
      <xdr:row>97</xdr:row>
      <xdr:rowOff>104882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5027"/>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104882</xdr:rowOff>
    </xdr:from>
    <xdr:to>
      <xdr:col>81</xdr:col>
      <xdr:colOff>50800</xdr:colOff>
      <xdr:row>97</xdr:row>
      <xdr:rowOff>122562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5532"/>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122562</xdr:rowOff>
    </xdr:from>
    <xdr:to>
      <xdr:col>76</xdr:col>
      <xdr:colOff>114300</xdr:colOff>
      <xdr:row>97</xdr:row>
      <xdr:rowOff>130761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3212"/>
          <a:ext cx="889000" cy="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130761</xdr:rowOff>
    </xdr:from>
    <xdr:to>
      <xdr:col>71</xdr:col>
      <xdr:colOff>177800</xdr:colOff>
      <xdr:row>97</xdr:row>
      <xdr:rowOff>136852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1411"/>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53577</xdr:rowOff>
    </xdr:from>
    <xdr:to>
      <xdr:col>85</xdr:col>
      <xdr:colOff>177800</xdr:colOff>
      <xdr:row>97</xdr:row>
      <xdr:rowOff>155177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76454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54082</xdr:rowOff>
    </xdr:from>
    <xdr:to>
      <xdr:col>81</xdr:col>
      <xdr:colOff>101600</xdr:colOff>
      <xdr:row>97</xdr:row>
      <xdr:rowOff>155682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71762</xdr:rowOff>
    </xdr:from>
    <xdr:to>
      <xdr:col>76</xdr:col>
      <xdr:colOff>165100</xdr:colOff>
      <xdr:row>98</xdr:row>
      <xdr:rowOff>1912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18439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79961</xdr:rowOff>
    </xdr:from>
    <xdr:to>
      <xdr:col>72</xdr:col>
      <xdr:colOff>38100</xdr:colOff>
      <xdr:row>98</xdr:row>
      <xdr:rowOff>10111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26638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86052</xdr:rowOff>
    </xdr:from>
    <xdr:to>
      <xdr:col>67</xdr:col>
      <xdr:colOff>101600</xdr:colOff>
      <xdr:row>98</xdr:row>
      <xdr:rowOff>16202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32729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人口及び産業構造等が類似する類似団体平均と比較すると、民生費、農林水産業費、公債費のコストが割高である。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は、高齢化の進展や本市独自の子ども医療費対策等の影響であり、今後も適正な給付水準の確保に努めていく。農林水産業費については、本市の基幹産業である農業等の振興を図るものであり、今後も積極的に充実させていく。公債費については、近年の大型投資や</a:t>
          </a:r>
          <a:r>
            <a:rPr kumimoji="1" lang="ja-JP" altLang="en-US" sz="1100">
              <a:solidFill>
                <a:schemeClr val="dk1"/>
              </a:solidFill>
              <a:effectLst/>
              <a:latin typeface="+mn-lt"/>
              <a:ea typeface="+mn-ea"/>
              <a:cs typeface="+mn-cs"/>
            </a:rPr>
            <a:t>多発する災害</a:t>
          </a:r>
          <a:r>
            <a:rPr kumimoji="1" lang="ja-JP" altLang="ja-JP" sz="1100">
              <a:solidFill>
                <a:schemeClr val="dk1"/>
              </a:solidFill>
              <a:effectLst/>
              <a:latin typeface="+mn-lt"/>
              <a:ea typeface="+mn-ea"/>
              <a:cs typeface="+mn-cs"/>
            </a:rPr>
            <a:t>に対応するための</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債に係る公債費償還の影響で増加傾向にあり、将来世代に負担を先送りにしない財政運営を図るため、交付税措置が高い起債を活用</a:t>
          </a:r>
          <a:r>
            <a:rPr kumimoji="1" lang="ja-JP" altLang="en-US" sz="1100">
              <a:solidFill>
                <a:schemeClr val="dk1"/>
              </a:solidFill>
              <a:effectLst/>
              <a:latin typeface="+mn-lt"/>
              <a:ea typeface="+mn-ea"/>
              <a:cs typeface="+mn-cs"/>
            </a:rPr>
            <a:t>するなど</a:t>
          </a:r>
          <a:r>
            <a:rPr kumimoji="1" lang="ja-JP" altLang="ja-JP" sz="1100">
              <a:solidFill>
                <a:schemeClr val="dk1"/>
              </a:solidFill>
              <a:effectLst/>
              <a:latin typeface="+mn-lt"/>
              <a:ea typeface="+mn-ea"/>
              <a:cs typeface="+mn-cs"/>
            </a:rPr>
            <a:t>、適正水準の確保を図っていく。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令和</a:t>
          </a:r>
          <a:r>
            <a:rPr kumimoji="1" lang="en-US" altLang="ja-JP" sz="1100">
              <a:latin typeface="+mn-ea"/>
              <a:ea typeface="+mn-ea"/>
            </a:rPr>
            <a:t>6</a:t>
          </a:r>
          <a:r>
            <a:rPr kumimoji="1" lang="ja-JP" altLang="en-US" sz="1100">
              <a:latin typeface="+mn-ea"/>
              <a:ea typeface="+mn-ea"/>
            </a:rPr>
            <a:t>年度は繰越金を除く財源で人件費や物件費などの上昇分をカバーできず、財政調整基金取崩額を増額したため、実質単年度収支は前年度より大幅な減額となった。今後も、上記の理由によって歳入が減少していくことに加え、施設保有数の適正化や行政改革は継続していくものの、これまでの社会資本整備等に係る公債費の償還がピークを迎えること及び必要な社会資本の整備や社会保障サービスの提供は引き続き実施していく必要があることから、歳出は増加し、実質単年度収支は引き続きマイナス値で推移す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年度については、全会計における連結実質収支額は黒字決算であり、連結実質赤字比率は、比率なしとなっている。</a:t>
          </a:r>
          <a:endParaRPr lang="ja-JP" altLang="ja-JP" sz="1400">
            <a:effectLst/>
          </a:endParaRPr>
        </a:p>
        <a:p>
          <a:r>
            <a:rPr kumimoji="1" lang="ja-JP" altLang="ja-JP" sz="1100">
              <a:solidFill>
                <a:schemeClr val="dk1"/>
              </a:solidFill>
              <a:effectLst/>
              <a:latin typeface="+mn-lt"/>
              <a:ea typeface="+mn-ea"/>
              <a:cs typeface="+mn-cs"/>
            </a:rPr>
            <a:t>　しかしながら、病院事業会計においては、令和５年度</a:t>
          </a:r>
          <a:r>
            <a:rPr kumimoji="1" lang="ja-JP" altLang="en-US" sz="1100">
              <a:solidFill>
                <a:schemeClr val="dk1"/>
              </a:solidFill>
              <a:effectLst/>
              <a:latin typeface="+mn-lt"/>
              <a:ea typeface="+mn-ea"/>
              <a:cs typeface="+mn-cs"/>
            </a:rPr>
            <a:t>以降は純損失を計上し続けており、令和６年度は</a:t>
          </a:r>
          <a:r>
            <a:rPr kumimoji="1" lang="ja-JP" altLang="ja-JP" sz="1100">
              <a:solidFill>
                <a:schemeClr val="dk1"/>
              </a:solidFill>
              <a:effectLst/>
              <a:latin typeface="+mn-lt"/>
              <a:ea typeface="+mn-ea"/>
              <a:cs typeface="+mn-cs"/>
            </a:rPr>
            <a:t>当年度未処理欠損金として</a:t>
          </a:r>
          <a:r>
            <a:rPr kumimoji="1" lang="en-US" altLang="ja-JP" sz="1100">
              <a:solidFill>
                <a:schemeClr val="dk1"/>
              </a:solidFill>
              <a:effectLst/>
              <a:latin typeface="+mn-lt"/>
              <a:ea typeface="+mn-ea"/>
              <a:cs typeface="+mn-cs"/>
            </a:rPr>
            <a:t>848</a:t>
          </a:r>
          <a:r>
            <a:rPr kumimoji="1" lang="ja-JP" altLang="ja-JP" sz="1100">
              <a:solidFill>
                <a:schemeClr val="dk1"/>
              </a:solidFill>
              <a:effectLst/>
              <a:latin typeface="+mn-lt"/>
              <a:ea typeface="+mn-ea"/>
              <a:cs typeface="+mn-cs"/>
            </a:rPr>
            <a:t>百万円を計上した。</a:t>
          </a:r>
          <a:endParaRPr lang="ja-JP" altLang="ja-JP" sz="1400">
            <a:effectLst/>
          </a:endParaRPr>
        </a:p>
        <a:p>
          <a:r>
            <a:rPr kumimoji="1" lang="ja-JP" altLang="ja-JP" sz="1100">
              <a:solidFill>
                <a:schemeClr val="dk1"/>
              </a:solidFill>
              <a:effectLst/>
              <a:latin typeface="+mn-lt"/>
              <a:ea typeface="+mn-ea"/>
              <a:cs typeface="+mn-cs"/>
            </a:rPr>
            <a:t>　病院事業会計においては、</a:t>
          </a:r>
          <a:r>
            <a:rPr kumimoji="1" lang="en-US" altLang="ja-JP" sz="1100">
              <a:solidFill>
                <a:schemeClr val="dk1"/>
              </a:solidFill>
              <a:effectLst/>
              <a:latin typeface="+mn-lt"/>
              <a:ea typeface="+mn-ea"/>
              <a:cs typeface="+mn-cs"/>
            </a:rPr>
            <a:t>R6.3</a:t>
          </a:r>
          <a:r>
            <a:rPr kumimoji="1" lang="ja-JP" altLang="ja-JP" sz="1100">
              <a:solidFill>
                <a:schemeClr val="dk1"/>
              </a:solidFill>
              <a:effectLst/>
              <a:latin typeface="+mn-lt"/>
              <a:ea typeface="+mn-ea"/>
              <a:cs typeface="+mn-cs"/>
            </a:rPr>
            <a:t>月に病院改革プランを</a:t>
          </a:r>
          <a:r>
            <a:rPr kumimoji="1" lang="ja-JP" altLang="en-US" sz="1100">
              <a:solidFill>
                <a:schemeClr val="dk1"/>
              </a:solidFill>
              <a:effectLst/>
              <a:latin typeface="+mn-lt"/>
              <a:ea typeface="+mn-ea"/>
              <a:cs typeface="+mn-cs"/>
            </a:rPr>
            <a:t>改定</a:t>
          </a:r>
          <a:r>
            <a:rPr kumimoji="1" lang="ja-JP" altLang="ja-JP" sz="1100">
              <a:solidFill>
                <a:schemeClr val="dk1"/>
              </a:solidFill>
              <a:effectLst/>
              <a:latin typeface="+mn-lt"/>
              <a:ea typeface="+mn-ea"/>
              <a:cs typeface="+mn-cs"/>
            </a:rPr>
            <a:t>し、経営健全化を定着させるとともに、市民の安全安心、地域医療提供体制の確保に取り組</a:t>
          </a:r>
          <a:r>
            <a:rPr kumimoji="1" lang="ja-JP" altLang="en-US" sz="1100">
              <a:solidFill>
                <a:schemeClr val="dk1"/>
              </a:solidFill>
              <a:effectLst/>
              <a:latin typeface="+mn-lt"/>
              <a:ea typeface="+mn-ea"/>
              <a:cs typeface="+mn-cs"/>
            </a:rPr>
            <a:t>むため、</a:t>
          </a:r>
          <a:r>
            <a:rPr kumimoji="1" lang="ja-JP" altLang="ja-JP" sz="1100">
              <a:solidFill>
                <a:schemeClr val="dk1"/>
              </a:solidFill>
              <a:effectLst/>
              <a:latin typeface="+mn-lt"/>
              <a:ea typeface="+mn-ea"/>
              <a:cs typeface="+mn-cs"/>
            </a:rPr>
            <a:t>常勤医師の確保、患者数の確保のためのがん医療等の地域連携の促進、人件費及び医療材料等の経費の縮減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を掲げ、</a:t>
          </a:r>
          <a:r>
            <a:rPr kumimoji="1" lang="ja-JP" altLang="en-US" sz="1100">
              <a:solidFill>
                <a:schemeClr val="dk1"/>
              </a:solidFill>
              <a:effectLst/>
              <a:latin typeface="+mn-lt"/>
              <a:ea typeface="+mn-ea"/>
              <a:cs typeface="+mn-cs"/>
            </a:rPr>
            <a:t>経営の効率化を図っていくが、今後も引き続き厳しい経営が続くことが見込まれる。</a:t>
          </a:r>
          <a:endParaRPr lang="ja-JP" altLang="ja-JP" sz="1400">
            <a:effectLst/>
          </a:endParaRPr>
        </a:p>
        <a:p>
          <a:r>
            <a:rPr kumimoji="1" lang="ja-JP" altLang="ja-JP" sz="1100">
              <a:solidFill>
                <a:schemeClr val="dk1"/>
              </a:solidFill>
              <a:effectLst/>
              <a:latin typeface="+mn-lt"/>
              <a:ea typeface="+mn-ea"/>
              <a:cs typeface="+mn-cs"/>
            </a:rPr>
            <a:t>　その他特別会計においても、独立採算制の原則に従い、一般会計からの繰出しに頼らない強固な経営基盤を確立する。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W9" sqref="W9:AL11"/>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37488947</v>
      </c>
      <c r="BO4" s="371"/>
      <c r="BP4" s="371"/>
      <c r="BQ4" s="371"/>
      <c r="BR4" s="371"/>
      <c r="BS4" s="371"/>
      <c r="BT4" s="371"/>
      <c r="BU4" s="372"/>
      <c r="BV4" s="370">
        <v>36168956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16.600000000000001</v>
      </c>
      <c r="CU4" s="377"/>
      <c r="CV4" s="377"/>
      <c r="CW4" s="377"/>
      <c r="CX4" s="377"/>
      <c r="CY4" s="377"/>
      <c r="CZ4" s="377"/>
      <c r="DA4" s="378"/>
      <c r="DB4" s="376">
        <v>13.9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34352349</v>
      </c>
      <c r="BO5" s="439"/>
      <c r="BP5" s="439"/>
      <c r="BQ5" s="439"/>
      <c r="BR5" s="439"/>
      <c r="BS5" s="439"/>
      <c r="BT5" s="439"/>
      <c r="BU5" s="440"/>
      <c r="BV5" s="438">
        <v>33744007</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99</v>
      </c>
      <c r="CU5" s="405"/>
      <c r="CV5" s="405"/>
      <c r="CW5" s="405"/>
      <c r="CX5" s="405"/>
      <c r="CY5" s="405"/>
      <c r="CZ5" s="405"/>
      <c r="DA5" s="406"/>
      <c r="DB5" s="404">
        <v>97</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3136598</v>
      </c>
      <c r="BO6" s="439"/>
      <c r="BP6" s="439"/>
      <c r="BQ6" s="439"/>
      <c r="BR6" s="439"/>
      <c r="BS6" s="439"/>
      <c r="BT6" s="439"/>
      <c r="BU6" s="440"/>
      <c r="BV6" s="438">
        <v>2424949</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99.2</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175702</v>
      </c>
      <c r="BO7" s="439"/>
      <c r="BP7" s="439"/>
      <c r="BQ7" s="439"/>
      <c r="BR7" s="439"/>
      <c r="BS7" s="439"/>
      <c r="BT7" s="439"/>
      <c r="BU7" s="440"/>
      <c r="BV7" s="438">
        <v>75342</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17856288</v>
      </c>
      <c r="CU7" s="439"/>
      <c r="CV7" s="439"/>
      <c r="CW7" s="439"/>
      <c r="CX7" s="439"/>
      <c r="CY7" s="439"/>
      <c r="CZ7" s="439"/>
      <c r="DA7" s="440"/>
      <c r="DB7" s="438">
        <v>16955441</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2960896</v>
      </c>
      <c r="BO8" s="439"/>
      <c r="BP8" s="439"/>
      <c r="BQ8" s="439"/>
      <c r="BR8" s="439"/>
      <c r="BS8" s="439"/>
      <c r="BT8" s="439"/>
      <c r="BU8" s="440"/>
      <c r="BV8" s="438">
        <v>2349607</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0.34</v>
      </c>
      <c r="CU8" s="448"/>
      <c r="CV8" s="448"/>
      <c r="CW8" s="448"/>
      <c r="CX8" s="448"/>
      <c r="CY8" s="448"/>
      <c r="CZ8" s="448"/>
      <c r="DA8" s="449"/>
      <c r="DB8" s="447">
        <v>0.34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49025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611289</v>
      </c>
      <c r="BO9" s="439"/>
      <c r="BP9" s="439"/>
      <c r="BQ9" s="439"/>
      <c r="BR9" s="439"/>
      <c r="BS9" s="439"/>
      <c r="BT9" s="439"/>
      <c r="BU9" s="440"/>
      <c r="BV9" s="438">
        <v>115408</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17.3</v>
      </c>
      <c r="CU9" s="405"/>
      <c r="CV9" s="405"/>
      <c r="CW9" s="405"/>
      <c r="CX9" s="405"/>
      <c r="CY9" s="405"/>
      <c r="CZ9" s="405"/>
      <c r="DA9" s="406"/>
      <c r="DB9" s="404">
        <v>18.3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1"/>
      <c r="N10" s="431"/>
      <c r="O10" s="431"/>
      <c r="P10" s="431"/>
      <c r="Q10" s="432"/>
      <c r="R10" s="458">
        <v>52264</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186704</v>
      </c>
      <c r="BO10" s="439"/>
      <c r="BP10" s="439"/>
      <c r="BQ10" s="439"/>
      <c r="BR10" s="439"/>
      <c r="BS10" s="439"/>
      <c r="BT10" s="439"/>
      <c r="BU10" s="440"/>
      <c r="BV10" s="438">
        <v>198531</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636562</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48002</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114</v>
      </c>
      <c r="AV12" s="434"/>
      <c r="AW12" s="434"/>
      <c r="AX12" s="434"/>
      <c r="AY12" s="435" t="s">
        <v>128</v>
      </c>
      <c r="AZ12" s="436"/>
      <c r="BA12" s="436"/>
      <c r="BB12" s="436"/>
      <c r="BC12" s="436"/>
      <c r="BD12" s="436"/>
      <c r="BE12" s="436"/>
      <c r="BF12" s="436"/>
      <c r="BG12" s="436"/>
      <c r="BH12" s="436"/>
      <c r="BI12" s="436"/>
      <c r="BJ12" s="436"/>
      <c r="BK12" s="436"/>
      <c r="BL12" s="436"/>
      <c r="BM12" s="437"/>
      <c r="BN12" s="438">
        <v>1000000</v>
      </c>
      <c r="BO12" s="439"/>
      <c r="BP12" s="439"/>
      <c r="BQ12" s="439"/>
      <c r="BR12" s="439"/>
      <c r="BS12" s="439"/>
      <c r="BT12" s="439"/>
      <c r="BU12" s="440"/>
      <c r="BV12" s="438">
        <v>800000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47445</v>
      </c>
      <c r="S13" s="492"/>
      <c r="T13" s="492"/>
      <c r="U13" s="492"/>
      <c r="V13" s="493"/>
      <c r="W13" s="417" t="s">
        <v>131</v>
      </c>
      <c r="X13" s="418"/>
      <c r="Y13" s="418"/>
      <c r="Z13" s="418"/>
      <c r="AA13" s="418"/>
      <c r="AB13" s="408"/>
      <c r="AC13" s="458">
        <v>3761</v>
      </c>
      <c r="AD13" s="459"/>
      <c r="AE13" s="459"/>
      <c r="AF13" s="459"/>
      <c r="AG13" s="501"/>
      <c r="AH13" s="458">
        <v>4219</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-202007</v>
      </c>
      <c r="BO13" s="439"/>
      <c r="BP13" s="439"/>
      <c r="BQ13" s="439"/>
      <c r="BR13" s="439"/>
      <c r="BS13" s="439"/>
      <c r="BT13" s="439"/>
      <c r="BU13" s="440"/>
      <c r="BV13" s="438">
        <v>150501</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9.4</v>
      </c>
      <c r="CU13" s="405"/>
      <c r="CV13" s="405"/>
      <c r="CW13" s="405"/>
      <c r="CX13" s="405"/>
      <c r="CY13" s="405"/>
      <c r="CZ13" s="405"/>
      <c r="DA13" s="406"/>
      <c r="DB13" s="404">
        <v>9.6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48639</v>
      </c>
      <c r="S14" s="492"/>
      <c r="T14" s="492"/>
      <c r="U14" s="492"/>
      <c r="V14" s="493"/>
      <c r="W14" s="397"/>
      <c r="X14" s="398"/>
      <c r="Y14" s="398"/>
      <c r="Z14" s="398"/>
      <c r="AA14" s="398"/>
      <c r="AB14" s="387"/>
      <c r="AC14" s="494">
        <v>15.6</v>
      </c>
      <c r="AD14" s="495"/>
      <c r="AE14" s="495"/>
      <c r="AF14" s="495"/>
      <c r="AG14" s="496"/>
      <c r="AH14" s="494">
        <v>16.600000000000001</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48155</v>
      </c>
      <c r="S15" s="492"/>
      <c r="T15" s="492"/>
      <c r="U15" s="492"/>
      <c r="V15" s="493"/>
      <c r="W15" s="417" t="s">
        <v>137</v>
      </c>
      <c r="X15" s="418"/>
      <c r="Y15" s="418"/>
      <c r="Z15" s="418"/>
      <c r="AA15" s="418"/>
      <c r="AB15" s="408"/>
      <c r="AC15" s="458">
        <v>6324</v>
      </c>
      <c r="AD15" s="459"/>
      <c r="AE15" s="459"/>
      <c r="AF15" s="459"/>
      <c r="AG15" s="501"/>
      <c r="AH15" s="458">
        <v>6628</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5449854</v>
      </c>
      <c r="BO15" s="371"/>
      <c r="BP15" s="371"/>
      <c r="BQ15" s="371"/>
      <c r="BR15" s="371"/>
      <c r="BS15" s="371"/>
      <c r="BT15" s="371"/>
      <c r="BU15" s="372"/>
      <c r="BV15" s="370">
        <v>5403511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26.2</v>
      </c>
      <c r="AD16" s="495"/>
      <c r="AE16" s="495"/>
      <c r="AF16" s="495"/>
      <c r="AG16" s="496"/>
      <c r="AH16" s="494">
        <v>26</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16481745</v>
      </c>
      <c r="BO16" s="439"/>
      <c r="BP16" s="439"/>
      <c r="BQ16" s="439"/>
      <c r="BR16" s="439"/>
      <c r="BS16" s="439"/>
      <c r="BT16" s="439"/>
      <c r="BU16" s="440"/>
      <c r="BV16" s="438">
        <v>15612017</v>
      </c>
      <c r="BW16" s="439"/>
      <c r="BX16" s="439"/>
      <c r="BY16" s="439"/>
      <c r="BZ16" s="439"/>
      <c r="CA16" s="439"/>
      <c r="CB16" s="439"/>
      <c r="CC16" s="440"/>
      <c r="CD16" s="182"/>
      <c r="CE16" s="519" t="s">
        <v>143</v>
      </c>
      <c r="CF16" s="519"/>
      <c r="CG16" s="519"/>
      <c r="CH16" s="519"/>
      <c r="CI16" s="519"/>
      <c r="CJ16" s="519"/>
      <c r="CK16" s="519"/>
      <c r="CL16" s="519"/>
      <c r="CM16" s="519"/>
      <c r="CN16" s="519"/>
      <c r="CO16" s="519"/>
      <c r="CP16" s="519"/>
      <c r="CQ16" s="519"/>
      <c r="CR16" s="519"/>
      <c r="CS16" s="520"/>
      <c r="CT16" s="404">
        <v>15.3</v>
      </c>
      <c r="CU16" s="405"/>
      <c r="CV16" s="405"/>
      <c r="CW16" s="405"/>
      <c r="CX16" s="405"/>
      <c r="CY16" s="405"/>
      <c r="CZ16" s="405"/>
      <c r="DA16" s="406"/>
      <c r="DB16" s="404" t="s">
        <v>122</v>
      </c>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144</v>
      </c>
      <c r="N17" s="517"/>
      <c r="O17" s="517"/>
      <c r="P17" s="517"/>
      <c r="Q17" s="518"/>
      <c r="R17" s="513" t="s">
        <v>145</v>
      </c>
      <c r="S17" s="514"/>
      <c r="T17" s="514"/>
      <c r="U17" s="514"/>
      <c r="V17" s="515"/>
      <c r="W17" s="417" t="s">
        <v>146</v>
      </c>
      <c r="X17" s="418"/>
      <c r="Y17" s="418"/>
      <c r="Z17" s="418"/>
      <c r="AA17" s="418"/>
      <c r="AB17" s="408"/>
      <c r="AC17" s="458">
        <v>14084</v>
      </c>
      <c r="AD17" s="459"/>
      <c r="AE17" s="459"/>
      <c r="AF17" s="459"/>
      <c r="AG17" s="501"/>
      <c r="AH17" s="458">
        <v>14621</v>
      </c>
      <c r="AI17" s="459"/>
      <c r="AJ17" s="459"/>
      <c r="AK17" s="459"/>
      <c r="AL17" s="460"/>
      <c r="AM17" s="430"/>
      <c r="AN17" s="431"/>
      <c r="AO17" s="431"/>
      <c r="AP17" s="431"/>
      <c r="AQ17" s="431"/>
      <c r="AR17" s="431"/>
      <c r="AS17" s="431"/>
      <c r="AT17" s="432"/>
      <c r="AU17" s="433"/>
      <c r="AV17" s="434"/>
      <c r="AW17" s="434"/>
      <c r="AX17" s="434"/>
      <c r="AY17" s="435" t="s">
        <v>147</v>
      </c>
      <c r="AZ17" s="436"/>
      <c r="BA17" s="436"/>
      <c r="BB17" s="436"/>
      <c r="BC17" s="436"/>
      <c r="BD17" s="436"/>
      <c r="BE17" s="436"/>
      <c r="BF17" s="436"/>
      <c r="BG17" s="436"/>
      <c r="BH17" s="436"/>
      <c r="BI17" s="436"/>
      <c r="BJ17" s="436"/>
      <c r="BK17" s="436"/>
      <c r="BL17" s="436"/>
      <c r="BM17" s="437"/>
      <c r="BN17" s="438">
        <v>6780400</v>
      </c>
      <c r="BO17" s="439"/>
      <c r="BP17" s="439"/>
      <c r="BQ17" s="439"/>
      <c r="BR17" s="439"/>
      <c r="BS17" s="439"/>
      <c r="BT17" s="439"/>
      <c r="BU17" s="440"/>
      <c r="BV17" s="438">
        <v>6724913</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148</v>
      </c>
      <c r="C18" s="450"/>
      <c r="D18" s="450"/>
      <c r="E18" s="522"/>
      <c r="F18" s="522"/>
      <c r="G18" s="522"/>
      <c r="H18" s="522"/>
      <c r="I18" s="522"/>
      <c r="J18" s="522"/>
      <c r="K18" s="522"/>
      <c r="L18" s="523">
        <v>299.69</v>
      </c>
      <c r="M18" s="523"/>
      <c r="N18" s="523"/>
      <c r="O18" s="523"/>
      <c r="P18" s="523"/>
      <c r="Q18" s="523"/>
      <c r="R18" s="524"/>
      <c r="S18" s="524"/>
      <c r="T18" s="524"/>
      <c r="U18" s="524"/>
      <c r="V18" s="525"/>
      <c r="W18" s="419"/>
      <c r="X18" s="420"/>
      <c r="Y18" s="420"/>
      <c r="Z18" s="420"/>
      <c r="AA18" s="420"/>
      <c r="AB18" s="411"/>
      <c r="AC18" s="526">
        <v>58.3</v>
      </c>
      <c r="AD18" s="527"/>
      <c r="AE18" s="527"/>
      <c r="AF18" s="527"/>
      <c r="AG18" s="528"/>
      <c r="AH18" s="526">
        <v>57.4</v>
      </c>
      <c r="AI18" s="527"/>
      <c r="AJ18" s="527"/>
      <c r="AK18" s="527"/>
      <c r="AL18" s="529"/>
      <c r="AM18" s="430"/>
      <c r="AN18" s="431"/>
      <c r="AO18" s="431"/>
      <c r="AP18" s="431"/>
      <c r="AQ18" s="431"/>
      <c r="AR18" s="431"/>
      <c r="AS18" s="431"/>
      <c r="AT18" s="432"/>
      <c r="AU18" s="433"/>
      <c r="AV18" s="434"/>
      <c r="AW18" s="434"/>
      <c r="AX18" s="434"/>
      <c r="AY18" s="435" t="s">
        <v>149</v>
      </c>
      <c r="AZ18" s="436"/>
      <c r="BA18" s="436"/>
      <c r="BB18" s="436"/>
      <c r="BC18" s="436"/>
      <c r="BD18" s="436"/>
      <c r="BE18" s="436"/>
      <c r="BF18" s="436"/>
      <c r="BG18" s="436"/>
      <c r="BH18" s="436"/>
      <c r="BI18" s="436"/>
      <c r="BJ18" s="436"/>
      <c r="BK18" s="436"/>
      <c r="BL18" s="436"/>
      <c r="BM18" s="437"/>
      <c r="BN18" s="438">
        <v>17871535</v>
      </c>
      <c r="BO18" s="439"/>
      <c r="BP18" s="439"/>
      <c r="BQ18" s="439"/>
      <c r="BR18" s="439"/>
      <c r="BS18" s="439"/>
      <c r="BT18" s="439"/>
      <c r="BU18" s="440"/>
      <c r="BV18" s="438">
        <v>16546487</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150</v>
      </c>
      <c r="C19" s="450"/>
      <c r="D19" s="450"/>
      <c r="E19" s="522"/>
      <c r="F19" s="522"/>
      <c r="G19" s="522"/>
      <c r="H19" s="522"/>
      <c r="I19" s="522"/>
      <c r="J19" s="522"/>
      <c r="K19" s="522"/>
      <c r="L19" s="530">
        <v>164</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151</v>
      </c>
      <c r="AZ19" s="436"/>
      <c r="BA19" s="436"/>
      <c r="BB19" s="436"/>
      <c r="BC19" s="436"/>
      <c r="BD19" s="436"/>
      <c r="BE19" s="436"/>
      <c r="BF19" s="436"/>
      <c r="BG19" s="436"/>
      <c r="BH19" s="436"/>
      <c r="BI19" s="436"/>
      <c r="BJ19" s="436"/>
      <c r="BK19" s="436"/>
      <c r="BL19" s="436"/>
      <c r="BM19" s="437"/>
      <c r="BN19" s="438">
        <v>24418710</v>
      </c>
      <c r="BO19" s="439"/>
      <c r="BP19" s="439"/>
      <c r="BQ19" s="439"/>
      <c r="BR19" s="439"/>
      <c r="BS19" s="439"/>
      <c r="BT19" s="439"/>
      <c r="BU19" s="440"/>
      <c r="BV19" s="438">
        <v>23205190</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152</v>
      </c>
      <c r="C20" s="450"/>
      <c r="D20" s="450"/>
      <c r="E20" s="522"/>
      <c r="F20" s="522"/>
      <c r="G20" s="522"/>
      <c r="H20" s="522"/>
      <c r="I20" s="522"/>
      <c r="J20" s="522"/>
      <c r="K20" s="522"/>
      <c r="L20" s="530">
        <v>19085</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154</v>
      </c>
      <c r="C22" s="551"/>
      <c r="D22" s="552"/>
      <c r="E22" s="413" t="s">
        <v>1</v>
      </c>
      <c r="F22" s="418"/>
      <c r="G22" s="418"/>
      <c r="H22" s="418"/>
      <c r="I22" s="418"/>
      <c r="J22" s="418"/>
      <c r="K22" s="408"/>
      <c r="L22" s="413" t="s">
        <v>155</v>
      </c>
      <c r="M22" s="418"/>
      <c r="N22" s="418"/>
      <c r="O22" s="418"/>
      <c r="P22" s="408"/>
      <c r="Q22" s="559" t="s">
        <v>156</v>
      </c>
      <c r="R22" s="560"/>
      <c r="S22" s="560"/>
      <c r="T22" s="560"/>
      <c r="U22" s="560"/>
      <c r="V22" s="561"/>
      <c r="W22" s="565" t="s">
        <v>157</v>
      </c>
      <c r="X22" s="551"/>
      <c r="Y22" s="552"/>
      <c r="Z22" s="413" t="s">
        <v>1</v>
      </c>
      <c r="AA22" s="418"/>
      <c r="AB22" s="418"/>
      <c r="AC22" s="418"/>
      <c r="AD22" s="418"/>
      <c r="AE22" s="418"/>
      <c r="AF22" s="418"/>
      <c r="AG22" s="408"/>
      <c r="AH22" s="570" t="s">
        <v>158</v>
      </c>
      <c r="AI22" s="418"/>
      <c r="AJ22" s="418"/>
      <c r="AK22" s="418"/>
      <c r="AL22" s="408"/>
      <c r="AM22" s="570" t="s">
        <v>159</v>
      </c>
      <c r="AN22" s="571"/>
      <c r="AO22" s="571"/>
      <c r="AP22" s="571"/>
      <c r="AQ22" s="571"/>
      <c r="AR22" s="572"/>
      <c r="AS22" s="559" t="s">
        <v>156</v>
      </c>
      <c r="AT22" s="560"/>
      <c r="AU22" s="560"/>
      <c r="AV22" s="560"/>
      <c r="AW22" s="560"/>
      <c r="AX22" s="576"/>
      <c r="AY22" s="367" t="s">
        <v>160</v>
      </c>
      <c r="AZ22" s="368"/>
      <c r="BA22" s="368"/>
      <c r="BB22" s="368"/>
      <c r="BC22" s="368"/>
      <c r="BD22" s="368"/>
      <c r="BE22" s="368"/>
      <c r="BF22" s="368"/>
      <c r="BG22" s="368"/>
      <c r="BH22" s="368"/>
      <c r="BI22" s="368"/>
      <c r="BJ22" s="368"/>
      <c r="BK22" s="368"/>
      <c r="BL22" s="368"/>
      <c r="BM22" s="369"/>
      <c r="BN22" s="370">
        <v>30555684</v>
      </c>
      <c r="BO22" s="371"/>
      <c r="BP22" s="371"/>
      <c r="BQ22" s="371"/>
      <c r="BR22" s="371"/>
      <c r="BS22" s="371"/>
      <c r="BT22" s="371"/>
      <c r="BU22" s="372"/>
      <c r="BV22" s="370">
        <v>31053726</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161</v>
      </c>
      <c r="AZ23" s="436"/>
      <c r="BA23" s="436"/>
      <c r="BB23" s="436"/>
      <c r="BC23" s="436"/>
      <c r="BD23" s="436"/>
      <c r="BE23" s="436"/>
      <c r="BF23" s="436"/>
      <c r="BG23" s="436"/>
      <c r="BH23" s="436"/>
      <c r="BI23" s="436"/>
      <c r="BJ23" s="436"/>
      <c r="BK23" s="436"/>
      <c r="BL23" s="436"/>
      <c r="BM23" s="437"/>
      <c r="BN23" s="438">
        <v>15967746</v>
      </c>
      <c r="BO23" s="439"/>
      <c r="BP23" s="439"/>
      <c r="BQ23" s="439"/>
      <c r="BR23" s="439"/>
      <c r="BS23" s="439"/>
      <c r="BT23" s="439"/>
      <c r="BU23" s="440"/>
      <c r="BV23" s="438">
        <v>16999122</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162</v>
      </c>
      <c r="F24" s="431"/>
      <c r="G24" s="431"/>
      <c r="H24" s="431"/>
      <c r="I24" s="431"/>
      <c r="J24" s="431"/>
      <c r="K24" s="432"/>
      <c r="L24" s="458">
        <v>1</v>
      </c>
      <c r="M24" s="459"/>
      <c r="N24" s="459"/>
      <c r="O24" s="459"/>
      <c r="P24" s="501"/>
      <c r="Q24" s="458">
        <v>8350</v>
      </c>
      <c r="R24" s="459"/>
      <c r="S24" s="459"/>
      <c r="T24" s="459"/>
      <c r="U24" s="459"/>
      <c r="V24" s="501"/>
      <c r="W24" s="566"/>
      <c r="X24" s="554"/>
      <c r="Y24" s="555"/>
      <c r="Z24" s="457" t="s">
        <v>163</v>
      </c>
      <c r="AA24" s="431"/>
      <c r="AB24" s="431"/>
      <c r="AC24" s="431"/>
      <c r="AD24" s="431"/>
      <c r="AE24" s="431"/>
      <c r="AF24" s="431"/>
      <c r="AG24" s="432"/>
      <c r="AH24" s="458">
        <v>453</v>
      </c>
      <c r="AI24" s="459"/>
      <c r="AJ24" s="459"/>
      <c r="AK24" s="459"/>
      <c r="AL24" s="501"/>
      <c r="AM24" s="458">
        <v>1456848</v>
      </c>
      <c r="AN24" s="459"/>
      <c r="AO24" s="459"/>
      <c r="AP24" s="459"/>
      <c r="AQ24" s="459"/>
      <c r="AR24" s="501"/>
      <c r="AS24" s="458">
        <v>3216</v>
      </c>
      <c r="AT24" s="459"/>
      <c r="AU24" s="459"/>
      <c r="AV24" s="459"/>
      <c r="AW24" s="459"/>
      <c r="AX24" s="460"/>
      <c r="AY24" s="544" t="s">
        <v>164</v>
      </c>
      <c r="AZ24" s="545"/>
      <c r="BA24" s="545"/>
      <c r="BB24" s="545"/>
      <c r="BC24" s="545"/>
      <c r="BD24" s="545"/>
      <c r="BE24" s="545"/>
      <c r="BF24" s="545"/>
      <c r="BG24" s="545"/>
      <c r="BH24" s="545"/>
      <c r="BI24" s="545"/>
      <c r="BJ24" s="545"/>
      <c r="BK24" s="545"/>
      <c r="BL24" s="545"/>
      <c r="BM24" s="546"/>
      <c r="BN24" s="438">
        <v>23861313</v>
      </c>
      <c r="BO24" s="439"/>
      <c r="BP24" s="439"/>
      <c r="BQ24" s="439"/>
      <c r="BR24" s="439"/>
      <c r="BS24" s="439"/>
      <c r="BT24" s="439"/>
      <c r="BU24" s="440"/>
      <c r="BV24" s="438">
        <v>23462008</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165</v>
      </c>
      <c r="F25" s="431"/>
      <c r="G25" s="431"/>
      <c r="H25" s="431"/>
      <c r="I25" s="431"/>
      <c r="J25" s="431"/>
      <c r="K25" s="432"/>
      <c r="L25" s="458">
        <v>1</v>
      </c>
      <c r="M25" s="459"/>
      <c r="N25" s="459"/>
      <c r="O25" s="459"/>
      <c r="P25" s="501"/>
      <c r="Q25" s="458">
        <v>6480</v>
      </c>
      <c r="R25" s="459"/>
      <c r="S25" s="459"/>
      <c r="T25" s="459"/>
      <c r="U25" s="459"/>
      <c r="V25" s="501"/>
      <c r="W25" s="566"/>
      <c r="X25" s="554"/>
      <c r="Y25" s="555"/>
      <c r="Z25" s="457" t="s">
        <v>166</v>
      </c>
      <c r="AA25" s="431"/>
      <c r="AB25" s="431"/>
      <c r="AC25" s="431"/>
      <c r="AD25" s="431"/>
      <c r="AE25" s="431"/>
      <c r="AF25" s="431"/>
      <c r="AG25" s="432"/>
      <c r="AH25" s="458">
        <v>78</v>
      </c>
      <c r="AI25" s="459"/>
      <c r="AJ25" s="459"/>
      <c r="AK25" s="459"/>
      <c r="AL25" s="501"/>
      <c r="AM25" s="458">
        <v>238602</v>
      </c>
      <c r="AN25" s="459"/>
      <c r="AO25" s="459"/>
      <c r="AP25" s="459"/>
      <c r="AQ25" s="459"/>
      <c r="AR25" s="501"/>
      <c r="AS25" s="458">
        <v>3059</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6564479</v>
      </c>
      <c r="BO25" s="371"/>
      <c r="BP25" s="371"/>
      <c r="BQ25" s="371"/>
      <c r="BR25" s="371"/>
      <c r="BS25" s="371"/>
      <c r="BT25" s="371"/>
      <c r="BU25" s="372"/>
      <c r="BV25" s="370">
        <v>5137644</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168</v>
      </c>
      <c r="F26" s="431"/>
      <c r="G26" s="431"/>
      <c r="H26" s="431"/>
      <c r="I26" s="431"/>
      <c r="J26" s="431"/>
      <c r="K26" s="432"/>
      <c r="L26" s="458">
        <v>1</v>
      </c>
      <c r="M26" s="459"/>
      <c r="N26" s="459"/>
      <c r="O26" s="459"/>
      <c r="P26" s="501"/>
      <c r="Q26" s="458">
        <v>5370</v>
      </c>
      <c r="R26" s="459"/>
      <c r="S26" s="459"/>
      <c r="T26" s="459"/>
      <c r="U26" s="459"/>
      <c r="V26" s="501"/>
      <c r="W26" s="566"/>
      <c r="X26" s="554"/>
      <c r="Y26" s="555"/>
      <c r="Z26" s="457" t="s">
        <v>169</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171</v>
      </c>
      <c r="F27" s="431"/>
      <c r="G27" s="431"/>
      <c r="H27" s="431"/>
      <c r="I27" s="431"/>
      <c r="J27" s="431"/>
      <c r="K27" s="432"/>
      <c r="L27" s="458">
        <v>1</v>
      </c>
      <c r="M27" s="459"/>
      <c r="N27" s="459"/>
      <c r="O27" s="459"/>
      <c r="P27" s="501"/>
      <c r="Q27" s="458">
        <v>4100</v>
      </c>
      <c r="R27" s="459"/>
      <c r="S27" s="459"/>
      <c r="T27" s="459"/>
      <c r="U27" s="459"/>
      <c r="V27" s="501"/>
      <c r="W27" s="566"/>
      <c r="X27" s="554"/>
      <c r="Y27" s="555"/>
      <c r="Z27" s="457" t="s">
        <v>172</v>
      </c>
      <c r="AA27" s="431"/>
      <c r="AB27" s="431"/>
      <c r="AC27" s="431"/>
      <c r="AD27" s="431"/>
      <c r="AE27" s="431"/>
      <c r="AF27" s="431"/>
      <c r="AG27" s="432"/>
      <c r="AH27" s="458">
        <v>7</v>
      </c>
      <c r="AI27" s="459"/>
      <c r="AJ27" s="459"/>
      <c r="AK27" s="459"/>
      <c r="AL27" s="501"/>
      <c r="AM27" s="458">
        <v>27778</v>
      </c>
      <c r="AN27" s="459"/>
      <c r="AO27" s="459"/>
      <c r="AP27" s="459"/>
      <c r="AQ27" s="459"/>
      <c r="AR27" s="501"/>
      <c r="AS27" s="458">
        <v>3968</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341077</v>
      </c>
      <c r="BO27" s="548"/>
      <c r="BP27" s="548"/>
      <c r="BQ27" s="548"/>
      <c r="BR27" s="548"/>
      <c r="BS27" s="548"/>
      <c r="BT27" s="548"/>
      <c r="BU27" s="549"/>
      <c r="BV27" s="547">
        <v>341071</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174</v>
      </c>
      <c r="F28" s="431"/>
      <c r="G28" s="431"/>
      <c r="H28" s="431"/>
      <c r="I28" s="431"/>
      <c r="J28" s="431"/>
      <c r="K28" s="432"/>
      <c r="L28" s="458">
        <v>1</v>
      </c>
      <c r="M28" s="459"/>
      <c r="N28" s="459"/>
      <c r="O28" s="459"/>
      <c r="P28" s="501"/>
      <c r="Q28" s="458">
        <v>3750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5406896</v>
      </c>
      <c r="BO28" s="371"/>
      <c r="BP28" s="371"/>
      <c r="BQ28" s="371"/>
      <c r="BR28" s="371"/>
      <c r="BS28" s="371"/>
      <c r="BT28" s="371"/>
      <c r="BU28" s="372"/>
      <c r="BV28" s="370">
        <v>5720192</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177</v>
      </c>
      <c r="F29" s="431"/>
      <c r="G29" s="431"/>
      <c r="H29" s="431"/>
      <c r="I29" s="431"/>
      <c r="J29" s="431"/>
      <c r="K29" s="432"/>
      <c r="L29" s="458">
        <v>18</v>
      </c>
      <c r="M29" s="459"/>
      <c r="N29" s="459"/>
      <c r="O29" s="459"/>
      <c r="P29" s="501"/>
      <c r="Q29" s="458">
        <v>3530</v>
      </c>
      <c r="R29" s="459"/>
      <c r="S29" s="459"/>
      <c r="T29" s="459"/>
      <c r="U29" s="459"/>
      <c r="V29" s="501"/>
      <c r="W29" s="567"/>
      <c r="X29" s="568"/>
      <c r="Y29" s="569"/>
      <c r="Z29" s="457" t="s">
        <v>178</v>
      </c>
      <c r="AA29" s="431"/>
      <c r="AB29" s="431"/>
      <c r="AC29" s="431"/>
      <c r="AD29" s="431"/>
      <c r="AE29" s="431"/>
      <c r="AF29" s="431"/>
      <c r="AG29" s="432"/>
      <c r="AH29" s="458">
        <v>460</v>
      </c>
      <c r="AI29" s="459"/>
      <c r="AJ29" s="459"/>
      <c r="AK29" s="459"/>
      <c r="AL29" s="501"/>
      <c r="AM29" s="458">
        <v>1484626</v>
      </c>
      <c r="AN29" s="459"/>
      <c r="AO29" s="459"/>
      <c r="AP29" s="459"/>
      <c r="AQ29" s="459"/>
      <c r="AR29" s="501"/>
      <c r="AS29" s="458">
        <v>3227</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6066609</v>
      </c>
      <c r="BO29" s="439"/>
      <c r="BP29" s="439"/>
      <c r="BQ29" s="439"/>
      <c r="BR29" s="439"/>
      <c r="BS29" s="439"/>
      <c r="BT29" s="439"/>
      <c r="BU29" s="440"/>
      <c r="BV29" s="438">
        <v>6473188</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97.2</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5995845</v>
      </c>
      <c r="BO30" s="548"/>
      <c r="BP30" s="548"/>
      <c r="BQ30" s="548"/>
      <c r="BR30" s="548"/>
      <c r="BS30" s="548"/>
      <c r="BT30" s="548"/>
      <c r="BU30" s="549"/>
      <c r="BV30" s="547">
        <v>4501212</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山鹿市水道事業会計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山鹿市地域振興公社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山鹿市病院事業会計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山鹿植木広域行政事務組合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(株)小栗郷</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山鹿市下水道事業会計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熊本県後期高齢者医療広域連合（一般会計）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(株)鹿本町振興公社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山鹿市農業集落排水事業会計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熊本県後期高齢者医療広域連合（後期高齢者医療特別会計）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eUkJjYliUt7sptem8aUGI/BnMMBQoanlds79n4dfxHqbvZYULW1at7FIJfRB4j/dPGg1GxO49xXcGc8IJM5I6A==" saltValue="Xw5eBylXaT2K8PgcJlGi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t="s">
        <v>488</v>
      </c>
      <c r="G34" s="33" t="s">
        <v>488</v>
      </c>
      <c r="H34" s="33" t="s">
        <v>488</v>
      </c>
      <c r="I34" s="33" t="s">
        <v>488</v>
      </c>
      <c r="J34" s="34" t="s">
        <v>535</v>
      </c>
      <c r="K34" s="22"/>
      <c r="L34" s="22"/>
      <c r="M34" s="22"/>
      <c r="N34" s="22"/>
      <c r="O34" s="22"/>
      <c r="P34" s="22"/>
    </row>
    <row r="35" spans="1:16" ht="39" customHeight="1" x14ac:dyDescent="0.2">
      <c r="A35" s="22"/>
      <c r="B35" s="35"/>
      <c r="C35" s="1145" t="s">
        <v>536</v>
      </c>
      <c r="D35" s="1146"/>
      <c r="E35" s="1147"/>
      <c r="F35" s="36">
        <v>7.29</v>
      </c>
      <c r="G35" s="37">
        <v>13.28</v>
      </c>
      <c r="H35" s="37">
        <v>13.15</v>
      </c>
      <c r="I35" s="37">
        <v>13.85</v>
      </c>
      <c r="J35" s="38">
        <v>16.579999999999998</v>
      </c>
      <c r="K35" s="22"/>
      <c r="L35" s="22"/>
      <c r="M35" s="22"/>
      <c r="N35" s="22"/>
      <c r="O35" s="22"/>
      <c r="P35" s="22"/>
    </row>
    <row r="36" spans="1:16" ht="39" customHeight="1" x14ac:dyDescent="0.2">
      <c r="A36" s="22"/>
      <c r="B36" s="35"/>
      <c r="C36" s="1145" t="s">
        <v>537</v>
      </c>
      <c r="D36" s="1146"/>
      <c r="E36" s="1147"/>
      <c r="F36" s="36" t="s">
        <v>488</v>
      </c>
      <c r="G36" s="37" t="s">
        <v>488</v>
      </c>
      <c r="H36" s="37" t="s">
        <v>488</v>
      </c>
      <c r="I36" s="37" t="s">
        <v>488</v>
      </c>
      <c r="J36" s="38">
        <v>2.0699999999999998</v>
      </c>
      <c r="K36" s="22"/>
      <c r="L36" s="22"/>
      <c r="M36" s="22"/>
      <c r="N36" s="22"/>
      <c r="O36" s="22"/>
      <c r="P36" s="22"/>
    </row>
    <row r="37" spans="1:16" ht="39" customHeight="1" x14ac:dyDescent="0.2">
      <c r="A37" s="22"/>
      <c r="B37" s="35"/>
      <c r="C37" s="1145" t="s">
        <v>538</v>
      </c>
      <c r="D37" s="1146"/>
      <c r="E37" s="1147"/>
      <c r="F37" s="36" t="s">
        <v>488</v>
      </c>
      <c r="G37" s="37" t="s">
        <v>488</v>
      </c>
      <c r="H37" s="37" t="s">
        <v>488</v>
      </c>
      <c r="I37" s="37" t="s">
        <v>488</v>
      </c>
      <c r="J37" s="38">
        <v>1.63</v>
      </c>
      <c r="K37" s="22"/>
      <c r="L37" s="22"/>
      <c r="M37" s="22"/>
      <c r="N37" s="22"/>
      <c r="O37" s="22"/>
      <c r="P37" s="22"/>
    </row>
    <row r="38" spans="1:16" ht="39" customHeight="1" x14ac:dyDescent="0.2">
      <c r="A38" s="22"/>
      <c r="B38" s="35"/>
      <c r="C38" s="1145" t="s">
        <v>539</v>
      </c>
      <c r="D38" s="1146"/>
      <c r="E38" s="1147"/>
      <c r="F38" s="36">
        <v>1.98</v>
      </c>
      <c r="G38" s="37">
        <v>2.34</v>
      </c>
      <c r="H38" s="37">
        <v>2.52</v>
      </c>
      <c r="I38" s="37">
        <v>1.76</v>
      </c>
      <c r="J38" s="38">
        <v>1.19</v>
      </c>
      <c r="K38" s="22"/>
      <c r="L38" s="22"/>
      <c r="M38" s="22"/>
      <c r="N38" s="22"/>
      <c r="O38" s="22"/>
      <c r="P38" s="22"/>
    </row>
    <row r="39" spans="1:16" ht="39" customHeight="1" x14ac:dyDescent="0.2">
      <c r="A39" s="22"/>
      <c r="B39" s="35"/>
      <c r="C39" s="1145" t="s">
        <v>540</v>
      </c>
      <c r="D39" s="1146"/>
      <c r="E39" s="1147"/>
      <c r="F39" s="36" t="s">
        <v>488</v>
      </c>
      <c r="G39" s="37" t="s">
        <v>488</v>
      </c>
      <c r="H39" s="37" t="s">
        <v>488</v>
      </c>
      <c r="I39" s="37" t="s">
        <v>488</v>
      </c>
      <c r="J39" s="38">
        <v>0.76</v>
      </c>
      <c r="K39" s="22"/>
      <c r="L39" s="22"/>
      <c r="M39" s="22"/>
      <c r="N39" s="22"/>
      <c r="O39" s="22"/>
      <c r="P39" s="22"/>
    </row>
    <row r="40" spans="1:16" ht="39" customHeight="1" x14ac:dyDescent="0.2">
      <c r="A40" s="22"/>
      <c r="B40" s="35"/>
      <c r="C40" s="1145" t="s">
        <v>541</v>
      </c>
      <c r="D40" s="1146"/>
      <c r="E40" s="1147"/>
      <c r="F40" s="36">
        <v>1.06</v>
      </c>
      <c r="G40" s="37">
        <v>0.79</v>
      </c>
      <c r="H40" s="37">
        <v>0.99</v>
      </c>
      <c r="I40" s="37">
        <v>0.83</v>
      </c>
      <c r="J40" s="38">
        <v>0.69</v>
      </c>
      <c r="K40" s="22"/>
      <c r="L40" s="22"/>
      <c r="M40" s="22"/>
      <c r="N40" s="22"/>
      <c r="O40" s="22"/>
      <c r="P40" s="22"/>
    </row>
    <row r="41" spans="1:16" ht="39" customHeight="1" x14ac:dyDescent="0.2">
      <c r="A41" s="22"/>
      <c r="B41" s="35"/>
      <c r="C41" s="1145" t="s">
        <v>542</v>
      </c>
      <c r="D41" s="1146"/>
      <c r="E41" s="1147"/>
      <c r="F41" s="36">
        <v>0.1</v>
      </c>
      <c r="G41" s="37">
        <v>0.11</v>
      </c>
      <c r="H41" s="37">
        <v>0.13</v>
      </c>
      <c r="I41" s="37">
        <v>0.13</v>
      </c>
      <c r="J41" s="38">
        <v>0.13</v>
      </c>
      <c r="K41" s="22"/>
      <c r="L41" s="22"/>
      <c r="M41" s="22"/>
      <c r="N41" s="22"/>
      <c r="O41" s="22"/>
      <c r="P41" s="22"/>
    </row>
    <row r="42" spans="1:16" ht="39" customHeight="1" x14ac:dyDescent="0.2">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544</v>
      </c>
      <c r="D43" s="1149"/>
      <c r="E43" s="1150"/>
      <c r="F43" s="41">
        <v>4.3499999999999996</v>
      </c>
      <c r="G43" s="42">
        <v>4.66</v>
      </c>
      <c r="H43" s="42">
        <v>5.46</v>
      </c>
      <c r="I43" s="42">
        <v>4.2699999999999996</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HKyUeO5XUePT+1UXdzfSs/Yml6kieFMxq59h+dPGdHFWxmGf8SjH+v4EVASXP2KPsSMvPc6pzI7pmiJEqvAJg==" saltValue="8ybNKhH/jv57ydclPUk6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3867</v>
      </c>
      <c r="L45" s="60">
        <v>3949</v>
      </c>
      <c r="M45" s="60">
        <v>4075</v>
      </c>
      <c r="N45" s="60">
        <v>3752</v>
      </c>
      <c r="O45" s="61">
        <v>4342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989</v>
      </c>
      <c r="L48" s="64">
        <v>936</v>
      </c>
      <c r="M48" s="64">
        <v>910</v>
      </c>
      <c r="N48" s="64">
        <v>849</v>
      </c>
      <c r="O48" s="65">
        <v>807</v>
      </c>
      <c r="P48" s="48"/>
      <c r="Q48" s="48"/>
      <c r="R48" s="48"/>
      <c r="S48" s="48"/>
      <c r="T48" s="48"/>
      <c r="U48" s="48"/>
    </row>
    <row r="49" spans="1:21" ht="30.75" customHeight="1" x14ac:dyDescent="0.2">
      <c r="A49" s="48"/>
      <c r="B49" s="1155"/>
      <c r="C49" s="1156"/>
      <c r="D49" s="62"/>
      <c r="E49" s="1161" t="s">
        <v>14</v>
      </c>
      <c r="F49" s="1161"/>
      <c r="G49" s="1161"/>
      <c r="H49" s="1161"/>
      <c r="I49" s="1161"/>
      <c r="J49" s="1162"/>
      <c r="K49" s="63">
        <v>0</v>
      </c>
      <c r="L49" s="64">
        <v>0</v>
      </c>
      <c r="M49" s="64">
        <v>0</v>
      </c>
      <c r="N49" s="64">
        <v>1</v>
      </c>
      <c r="O49" s="65">
        <v>2</v>
      </c>
      <c r="P49" s="48"/>
      <c r="Q49" s="48"/>
      <c r="R49" s="48"/>
      <c r="S49" s="48"/>
      <c r="T49" s="48"/>
      <c r="U49" s="48"/>
    </row>
    <row r="50" spans="1:21" ht="30.75" customHeight="1" x14ac:dyDescent="0.2">
      <c r="A50" s="48"/>
      <c r="B50" s="1155"/>
      <c r="C50" s="1156"/>
      <c r="D50" s="62"/>
      <c r="E50" s="1161" t="s">
        <v>15</v>
      </c>
      <c r="F50" s="1161"/>
      <c r="G50" s="1161"/>
      <c r="H50" s="1161"/>
      <c r="I50" s="1161"/>
      <c r="J50" s="1162"/>
      <c r="K50" s="63">
        <v>35</v>
      </c>
      <c r="L50" s="64">
        <v>94</v>
      </c>
      <c r="M50" s="64">
        <v>48</v>
      </c>
      <c r="N50" s="64">
        <v>14</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3593</v>
      </c>
      <c r="L52" s="64">
        <v>3657</v>
      </c>
      <c r="M52" s="64">
        <v>3554</v>
      </c>
      <c r="N52" s="64">
        <v>3417</v>
      </c>
      <c r="O52" s="65">
        <v>3896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1298</v>
      </c>
      <c r="L53" s="69">
        <v>1322</v>
      </c>
      <c r="M53" s="69">
        <v>1479</v>
      </c>
      <c r="N53" s="69">
        <v>1199</v>
      </c>
      <c r="O53" s="70">
        <v>1256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rwoHha79AuowJvjzIWAj0SV1tTZNNZWkdk9I8Uc5UJxmplrYY9km+hEFnJK+jM0nBVqULwxcei3/08s6MBjTQ==" saltValue="m0BLm8ORoTDKgp/cKi/l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33940</v>
      </c>
      <c r="J41" s="344">
        <v>32403</v>
      </c>
      <c r="K41" s="344">
        <v>31034</v>
      </c>
      <c r="L41" s="344">
        <v>31054</v>
      </c>
      <c r="M41" s="345">
        <v>30556</v>
      </c>
    </row>
    <row r="42" spans="2:13" ht="27.75" customHeight="1" x14ac:dyDescent="0.2">
      <c r="B42" s="1186"/>
      <c r="C42" s="1187"/>
      <c r="D42" s="106"/>
      <c r="E42" s="1192" t="s">
        <v>32</v>
      </c>
      <c r="F42" s="1192"/>
      <c r="G42" s="1192"/>
      <c r="H42" s="1193"/>
      <c r="I42" s="346">
        <v>34</v>
      </c>
      <c r="J42" s="347" t="s">
        <v>488</v>
      </c>
      <c r="K42" s="347" t="s">
        <v>488</v>
      </c>
      <c r="L42" s="347" t="s">
        <v>488</v>
      </c>
      <c r="M42" s="348" t="s">
        <v>488</v>
      </c>
    </row>
    <row r="43" spans="2:13" ht="27.75" customHeight="1" x14ac:dyDescent="0.2">
      <c r="B43" s="1186"/>
      <c r="C43" s="1187"/>
      <c r="D43" s="106"/>
      <c r="E43" s="1192" t="s">
        <v>33</v>
      </c>
      <c r="F43" s="1192"/>
      <c r="G43" s="1192"/>
      <c r="H43" s="1193"/>
      <c r="I43" s="346">
        <v>8700</v>
      </c>
      <c r="J43" s="347">
        <v>7465</v>
      </c>
      <c r="K43" s="347">
        <v>6476</v>
      </c>
      <c r="L43" s="347">
        <v>6546</v>
      </c>
      <c r="M43" s="348">
        <v>6763</v>
      </c>
    </row>
    <row r="44" spans="2:13" ht="27.75" customHeight="1" x14ac:dyDescent="0.2">
      <c r="B44" s="1186"/>
      <c r="C44" s="1187"/>
      <c r="D44" s="106"/>
      <c r="E44" s="1192" t="s">
        <v>34</v>
      </c>
      <c r="F44" s="1192"/>
      <c r="G44" s="1192"/>
      <c r="H44" s="1193"/>
      <c r="I44" s="346">
        <v>0</v>
      </c>
      <c r="J44" s="347" t="s">
        <v>488</v>
      </c>
      <c r="K44" s="347" t="s">
        <v>488</v>
      </c>
      <c r="L44" s="347" t="s">
        <v>488</v>
      </c>
      <c r="M44" s="348" t="s">
        <v>488</v>
      </c>
    </row>
    <row r="45" spans="2:13" ht="27.75" customHeight="1" x14ac:dyDescent="0.2">
      <c r="B45" s="1186"/>
      <c r="C45" s="1187"/>
      <c r="D45" s="106"/>
      <c r="E45" s="1192" t="s">
        <v>35</v>
      </c>
      <c r="F45" s="1192"/>
      <c r="G45" s="1192"/>
      <c r="H45" s="1193"/>
      <c r="I45" s="346">
        <v>4067</v>
      </c>
      <c r="J45" s="347">
        <v>4051</v>
      </c>
      <c r="K45" s="347">
        <v>4063</v>
      </c>
      <c r="L45" s="347">
        <v>4055</v>
      </c>
      <c r="M45" s="348">
        <v>3965</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15963</v>
      </c>
      <c r="J50" s="347">
        <v>16051</v>
      </c>
      <c r="K50" s="347">
        <v>16995</v>
      </c>
      <c r="L50" s="347">
        <v>16738</v>
      </c>
      <c r="M50" s="348">
        <v>16167</v>
      </c>
    </row>
    <row r="51" spans="2:13" ht="27.75" customHeight="1" x14ac:dyDescent="0.2">
      <c r="B51" s="1186"/>
      <c r="C51" s="1187"/>
      <c r="D51" s="106"/>
      <c r="E51" s="1192" t="s">
        <v>42</v>
      </c>
      <c r="F51" s="1192"/>
      <c r="G51" s="1192"/>
      <c r="H51" s="1193"/>
      <c r="I51" s="346">
        <v>491</v>
      </c>
      <c r="J51" s="347">
        <v>569</v>
      </c>
      <c r="K51" s="347">
        <v>614</v>
      </c>
      <c r="L51" s="347">
        <v>674</v>
      </c>
      <c r="M51" s="348">
        <v>721</v>
      </c>
    </row>
    <row r="52" spans="2:13" ht="27.75" customHeight="1" x14ac:dyDescent="0.2">
      <c r="B52" s="1188"/>
      <c r="C52" s="1189"/>
      <c r="D52" s="106"/>
      <c r="E52" s="1192" t="s">
        <v>43</v>
      </c>
      <c r="F52" s="1192"/>
      <c r="G52" s="1192"/>
      <c r="H52" s="1193"/>
      <c r="I52" s="346">
        <v>31392</v>
      </c>
      <c r="J52" s="347">
        <v>29852</v>
      </c>
      <c r="K52" s="347">
        <v>28881</v>
      </c>
      <c r="L52" s="347">
        <v>29634</v>
      </c>
      <c r="M52" s="348">
        <v>28542</v>
      </c>
    </row>
    <row r="53" spans="2:13" ht="27.75" customHeight="1" thickBot="1" x14ac:dyDescent="0.25">
      <c r="B53" s="1199" t="s">
        <v>19</v>
      </c>
      <c r="C53" s="1200"/>
      <c r="D53" s="110"/>
      <c r="E53" s="1201" t="s">
        <v>44</v>
      </c>
      <c r="F53" s="1201"/>
      <c r="G53" s="1201"/>
      <c r="H53" s="1202"/>
      <c r="I53" s="349">
        <v>-1106</v>
      </c>
      <c r="J53" s="350">
        <v>-2553</v>
      </c>
      <c r="K53" s="350">
        <v>-4916</v>
      </c>
      <c r="L53" s="350">
        <v>-5391</v>
      </c>
      <c r="M53" s="351">
        <v>-4147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pg0gqB9qWbADEClAy1tvSp3xBFnYEFy3JWzCY91DY2xO7XvFo4I3nKIj+m3Qlz/kZoYbqscPBjAU23Vg5AzIA==" saltValue="NZ4Ke7uz+Lv7NGEPWJV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6322</v>
      </c>
      <c r="G55" s="352">
        <v>5720</v>
      </c>
      <c r="H55" s="353">
        <v>5407</v>
      </c>
    </row>
    <row r="56" spans="2:8" ht="52.5" customHeight="1" x14ac:dyDescent="0.2">
      <c r="B56" s="122"/>
      <c r="C56" s="1213" t="s">
        <v>47</v>
      </c>
      <c r="D56" s="1213"/>
      <c r="E56" s="1214"/>
      <c r="F56" s="354">
        <v>6571</v>
      </c>
      <c r="G56" s="354">
        <v>6473</v>
      </c>
      <c r="H56" s="355">
        <v>6067</v>
      </c>
    </row>
    <row r="57" spans="2:8" ht="53.25" customHeight="1" x14ac:dyDescent="0.2">
      <c r="B57" s="122"/>
      <c r="C57" s="1215" t="s">
        <v>48</v>
      </c>
      <c r="D57" s="1215"/>
      <c r="E57" s="1216"/>
      <c r="F57" s="356">
        <v>2633</v>
      </c>
      <c r="G57" s="356">
        <v>4501</v>
      </c>
      <c r="H57" s="357">
        <v>5996</v>
      </c>
    </row>
    <row r="58" spans="2:8" ht="45.75" customHeight="1" x14ac:dyDescent="0.2">
      <c r="B58" s="123"/>
      <c r="C58" s="1203" t="s">
        <v>550</v>
      </c>
      <c r="D58" s="1204"/>
      <c r="E58" s="1205"/>
      <c r="F58" s="358" t="s">
        <v>488</v>
      </c>
      <c r="G58" s="358">
        <v>1594</v>
      </c>
      <c r="H58" s="359">
        <v>3098</v>
      </c>
    </row>
    <row r="59" spans="2:8" ht="45.75" customHeight="1" x14ac:dyDescent="0.2">
      <c r="B59" s="123"/>
      <c r="C59" s="1203" t="s">
        <v>551</v>
      </c>
      <c r="D59" s="1204"/>
      <c r="E59" s="1205"/>
      <c r="F59" s="358">
        <v>896</v>
      </c>
      <c r="G59" s="358">
        <v>1009</v>
      </c>
      <c r="H59" s="359">
        <v>1002</v>
      </c>
    </row>
    <row r="60" spans="2:8" ht="45.75" customHeight="1" x14ac:dyDescent="0.2">
      <c r="B60" s="123"/>
      <c r="C60" s="1203" t="s">
        <v>552</v>
      </c>
      <c r="D60" s="1204"/>
      <c r="E60" s="1205"/>
      <c r="F60" s="358">
        <v>1045</v>
      </c>
      <c r="G60" s="358">
        <v>932</v>
      </c>
      <c r="H60" s="359">
        <v>820</v>
      </c>
    </row>
    <row r="61" spans="2:8" ht="45.75" customHeight="1" x14ac:dyDescent="0.2">
      <c r="B61" s="123"/>
      <c r="C61" s="1203" t="s">
        <v>553</v>
      </c>
      <c r="D61" s="1204"/>
      <c r="E61" s="1205"/>
      <c r="F61" s="358">
        <v>253</v>
      </c>
      <c r="G61" s="358">
        <v>519</v>
      </c>
      <c r="H61" s="359">
        <v>632</v>
      </c>
    </row>
    <row r="62" spans="2:8" ht="45.75" customHeight="1" thickBot="1" x14ac:dyDescent="0.25">
      <c r="B62" s="124"/>
      <c r="C62" s="1206" t="s">
        <v>554</v>
      </c>
      <c r="D62" s="1207"/>
      <c r="E62" s="1208"/>
      <c r="F62" s="360">
        <v>295</v>
      </c>
      <c r="G62" s="360">
        <v>294</v>
      </c>
      <c r="H62" s="361">
        <v>292</v>
      </c>
    </row>
    <row r="63" spans="2:8" ht="52.5" customHeight="1" thickBot="1" x14ac:dyDescent="0.25">
      <c r="B63" s="125"/>
      <c r="C63" s="1209" t="s">
        <v>49</v>
      </c>
      <c r="D63" s="1209"/>
      <c r="E63" s="1210"/>
      <c r="F63" s="362">
        <v>15526</v>
      </c>
      <c r="G63" s="362">
        <v>16695</v>
      </c>
      <c r="H63" s="363">
        <v>17469</v>
      </c>
    </row>
    <row r="64" spans="2:8" ht="13" x14ac:dyDescent="0.2"/>
  </sheetData>
  <sheetProtection algorithmName="SHA-512" hashValue="ulkeLwEA96ySjS4qsfC8PdqqttgcXlE3ajajOvRi7ZvGqsWt8Q6GvGgKXdc1bOI42a3uZbOoAH+VH+2O7kQUYQ==" saltValue="rMHUh8K+zbrLenVXjQyj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67839</v>
      </c>
      <c r="E3" s="144"/>
      <c r="F3" s="145">
        <v>92632</v>
      </c>
      <c r="G3" s="146"/>
      <c r="H3" s="147"/>
    </row>
    <row r="4" spans="1:8" x14ac:dyDescent="0.2">
      <c r="A4" s="148"/>
      <c r="B4" s="149"/>
      <c r="C4" s="150"/>
      <c r="D4" s="151">
        <v>43394</v>
      </c>
      <c r="E4" s="152"/>
      <c r="F4" s="153">
        <v>47978</v>
      </c>
      <c r="G4" s="154"/>
      <c r="H4" s="155"/>
    </row>
    <row r="5" spans="1:8" x14ac:dyDescent="0.2">
      <c r="A5" s="136" t="s">
        <v>520</v>
      </c>
      <c r="B5" s="141"/>
      <c r="C5" s="142"/>
      <c r="D5" s="143">
        <v>40173</v>
      </c>
      <c r="E5" s="144"/>
      <c r="F5" s="145">
        <v>96469</v>
      </c>
      <c r="G5" s="146"/>
      <c r="H5" s="147"/>
    </row>
    <row r="6" spans="1:8" x14ac:dyDescent="0.2">
      <c r="A6" s="148"/>
      <c r="B6" s="149"/>
      <c r="C6" s="150"/>
      <c r="D6" s="151">
        <v>31913</v>
      </c>
      <c r="E6" s="152"/>
      <c r="F6" s="153">
        <v>49775</v>
      </c>
      <c r="G6" s="154"/>
      <c r="H6" s="155"/>
    </row>
    <row r="7" spans="1:8" x14ac:dyDescent="0.2">
      <c r="A7" s="136" t="s">
        <v>521</v>
      </c>
      <c r="B7" s="141"/>
      <c r="C7" s="142"/>
      <c r="D7" s="143">
        <v>58487</v>
      </c>
      <c r="E7" s="144"/>
      <c r="F7" s="145">
        <v>85743</v>
      </c>
      <c r="G7" s="146"/>
      <c r="H7" s="147"/>
    </row>
    <row r="8" spans="1:8" x14ac:dyDescent="0.2">
      <c r="A8" s="148"/>
      <c r="B8" s="149"/>
      <c r="C8" s="150"/>
      <c r="D8" s="151">
        <v>30802</v>
      </c>
      <c r="E8" s="152"/>
      <c r="F8" s="153">
        <v>45231</v>
      </c>
      <c r="G8" s="154"/>
      <c r="H8" s="155"/>
    </row>
    <row r="9" spans="1:8" x14ac:dyDescent="0.2">
      <c r="A9" s="136" t="s">
        <v>522</v>
      </c>
      <c r="B9" s="141"/>
      <c r="C9" s="142"/>
      <c r="D9" s="143">
        <v>66212</v>
      </c>
      <c r="E9" s="144"/>
      <c r="F9" s="145">
        <v>92509</v>
      </c>
      <c r="G9" s="146"/>
      <c r="H9" s="147"/>
    </row>
    <row r="10" spans="1:8" x14ac:dyDescent="0.2">
      <c r="A10" s="148"/>
      <c r="B10" s="149"/>
      <c r="C10" s="150"/>
      <c r="D10" s="151">
        <v>46367</v>
      </c>
      <c r="E10" s="152"/>
      <c r="F10" s="153">
        <v>52274</v>
      </c>
      <c r="G10" s="154"/>
      <c r="H10" s="155"/>
    </row>
    <row r="11" spans="1:8" x14ac:dyDescent="0.2">
      <c r="A11" s="136" t="s">
        <v>523</v>
      </c>
      <c r="B11" s="141"/>
      <c r="C11" s="142"/>
      <c r="D11" s="143">
        <v>53065</v>
      </c>
      <c r="E11" s="144"/>
      <c r="F11" s="145">
        <v>98544</v>
      </c>
      <c r="G11" s="146"/>
      <c r="H11" s="147"/>
    </row>
    <row r="12" spans="1:8" x14ac:dyDescent="0.2">
      <c r="A12" s="148"/>
      <c r="B12" s="149"/>
      <c r="C12" s="156"/>
      <c r="D12" s="151">
        <v>34372</v>
      </c>
      <c r="E12" s="152"/>
      <c r="F12" s="153">
        <v>55816</v>
      </c>
      <c r="G12" s="154"/>
      <c r="H12" s="155"/>
    </row>
    <row r="13" spans="1:8" x14ac:dyDescent="0.2">
      <c r="A13" s="136"/>
      <c r="B13" s="141"/>
      <c r="C13" s="157"/>
      <c r="D13" s="158">
        <v>57155</v>
      </c>
      <c r="E13" s="159"/>
      <c r="F13" s="160">
        <v>93179</v>
      </c>
      <c r="G13" s="161"/>
      <c r="H13" s="147"/>
    </row>
    <row r="14" spans="1:8" x14ac:dyDescent="0.2">
      <c r="A14" s="148"/>
      <c r="B14" s="149"/>
      <c r="C14" s="150"/>
      <c r="D14" s="151">
        <v>37370</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7.29</v>
      </c>
      <c r="C19" s="162">
        <f>ROUND(VALUE(SUBSTITUTE(実質収支比率等に係る経年分析!G$48,"▲","-")),2)</f>
        <v>13.28</v>
      </c>
      <c r="D19" s="162">
        <f>ROUND(VALUE(SUBSTITUTE(実質収支比率等に係る経年分析!H$48,"▲","-")),2)</f>
        <v>13.16</v>
      </c>
      <c r="E19" s="162">
        <f>ROUND(VALUE(SUBSTITUTE(実質収支比率等に係る経年分析!I$48,"▲","-")),2)</f>
        <v>13.86</v>
      </c>
      <c r="F19" s="162">
        <f>ROUND(VALUE(SUBSTITUTE(実質収支比率等に係る経年分析!J$48,"▲","-")),2)</f>
        <v>16.579999999999998</v>
      </c>
    </row>
    <row r="20" spans="1:11" x14ac:dyDescent="0.2">
      <c r="A20" s="162" t="s">
        <v>53</v>
      </c>
      <c r="B20" s="162">
        <f>ROUND(VALUE(SUBSTITUTE(実質収支比率等に係る経年分析!F$47,"▲","-")),2)</f>
        <v>38.92</v>
      </c>
      <c r="C20" s="162">
        <f>ROUND(VALUE(SUBSTITUTE(実質収支比率等に係る経年分析!G$47,"▲","-")),2)</f>
        <v>38.04</v>
      </c>
      <c r="D20" s="162">
        <f>ROUND(VALUE(SUBSTITUTE(実質収支比率等に係る経年分析!H$47,"▲","-")),2)</f>
        <v>37.229999999999997</v>
      </c>
      <c r="E20" s="162">
        <f>ROUND(VALUE(SUBSTITUTE(実質収支比率等に係る経年分析!I$47,"▲","-")),2)</f>
        <v>33.74</v>
      </c>
      <c r="F20" s="162">
        <f>ROUND(VALUE(SUBSTITUTE(実質収支比率等に係る経年分析!J$47,"▲","-")),2)</f>
        <v>30.28</v>
      </c>
    </row>
    <row r="21" spans="1:11" x14ac:dyDescent="0.2">
      <c r="A21" s="162" t="s">
        <v>54</v>
      </c>
      <c r="B21" s="162">
        <f>IF(ISNUMBER(VALUE(SUBSTITUTE(実質収支比率等に係る経年分析!F$49,"▲","-"))),ROUND(VALUE(SUBSTITUTE(実質収支比率等に係る経年分析!F$49,"▲","-")),2),NA())</f>
        <v>-10.35</v>
      </c>
      <c r="C21" s="162">
        <f>IF(ISNUMBER(VALUE(SUBSTITUTE(実質収支比率等に係る経年分析!G$49,"▲","-"))),ROUND(VALUE(SUBSTITUTE(実質収支比率等に係る経年分析!G$49,"▲","-")),2),NA())</f>
        <v>6.7</v>
      </c>
      <c r="D21" s="162">
        <f>IF(ISNUMBER(VALUE(SUBSTITUTE(実質収支比率等に係る経年分析!H$49,"▲","-"))),ROUND(VALUE(SUBSTITUTE(実質収支比率等に係る経年分析!H$49,"▲","-")),2),NA())</f>
        <v>-2.91</v>
      </c>
      <c r="E21" s="162">
        <f>IF(ISNUMBER(VALUE(SUBSTITUTE(実質収支比率等に係る経年分析!I$49,"▲","-"))),ROUND(VALUE(SUBSTITUTE(実質収支比率等に係る経年分析!I$49,"▲","-")),2),NA())</f>
        <v>0.89</v>
      </c>
      <c r="F21" s="162">
        <f>IF(ISNUMBER(VALUE(SUBSTITUTE(実質収支比率等に係る経年分析!J$49,"▲","-"))),ROUND(VALUE(SUBSTITUTE(実質収支比率等に係る経年分析!J$49,"▲","-")),2),NA())</f>
        <v>-1.1299999999999999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4.3499999999999996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4.66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5.46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4.2699999999999996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0.13</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0.99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0.69</v>
      </c>
    </row>
    <row r="31" spans="1:11" x14ac:dyDescent="0.2">
      <c r="A31" s="163" t="str">
        <f>IF(連結実質赤字比率に係る赤字・黒字の構成分析!C$39="",NA(),連結実質赤字比率に係る赤字・黒字の構成分析!C$39)</f>
        <v>山鹿市農業集落排水事業会計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0.76</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1.19</v>
      </c>
    </row>
    <row r="33" spans="1:16" x14ac:dyDescent="0.2">
      <c r="A33" s="163" t="str">
        <f>IF(連結実質赤字比率に係る赤字・黒字の構成分析!C$37="",NA(),連結実質赤字比率に係る赤字・黒字の構成分析!C$37)</f>
        <v>山鹿市水道事業会計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1.63</v>
      </c>
    </row>
    <row r="34" spans="1:16" x14ac:dyDescent="0.2">
      <c r="A34" s="163" t="str">
        <f>IF(連結実質赤字比率に係る赤字・黒字の構成分析!C$36="",NA(),連結実質赤字比率に係る赤字・黒字の構成分析!C$36)</f>
        <v>山鹿市下水道事業会計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2.0699999999999998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13.85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16.579999999999998</v>
      </c>
    </row>
    <row r="36" spans="1:16" x14ac:dyDescent="0.2">
      <c r="A36" s="163" t="str">
        <f>IF(連結実質赤字比率に係る赤字・黒字の構成分析!C$34="",NA(),連結実質赤字比率に係る赤字・黒字の構成分析!C$34)</f>
        <v>山鹿市病院事業会計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f>IF(ROUND(VALUE(SUBSTITUTE(連結実質赤字比率に係る赤字・黒字の構成分析!J$34,"▲", "-")), 2) &lt; 0, ABS(ROUND(VALUE(SUBSTITUTE(連結実質赤字比率に係る赤字・黒字の構成分析!J$34,"▲", "-")), 2)), NA())</f>
        <v>2.83</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3593</v>
      </c>
      <c r="E42" s="164"/>
      <c r="F42" s="164"/>
      <c r="G42" s="164">
        <f>'実質公債費比率（分子）の構造'!L$52</f>
        <v>3657</v>
      </c>
      <c r="H42" s="164"/>
      <c r="I42" s="164"/>
      <c r="J42" s="164">
        <f>'実質公債費比率（分子）の構造'!M$52</f>
        <v>3554</v>
      </c>
      <c r="K42" s="164"/>
      <c r="L42" s="164"/>
      <c r="M42" s="164">
        <f>'実質公債費比率（分子）の構造'!N$52</f>
        <v>3417</v>
      </c>
      <c r="N42" s="164"/>
      <c r="O42" s="164"/>
      <c r="P42" s="164">
        <f>'実質公債費比率（分子）の構造'!O$52</f>
        <v>3896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35</v>
      </c>
      <c r="C44" s="164"/>
      <c r="D44" s="164"/>
      <c r="E44" s="164">
        <f>'実質公債費比率（分子）の構造'!L$50</f>
        <v>94</v>
      </c>
      <c r="F44" s="164"/>
      <c r="G44" s="164"/>
      <c r="H44" s="164">
        <f>'実質公債費比率（分子）の構造'!M$50</f>
        <v>48</v>
      </c>
      <c r="I44" s="164"/>
      <c r="J44" s="164"/>
      <c r="K44" s="164">
        <f>'実質公債費比率（分子）の構造'!N$50</f>
        <v>14</v>
      </c>
      <c r="L44" s="164"/>
      <c r="M44" s="164"/>
      <c r="N44" s="164">
        <f>'実質公債費比率（分子）の構造'!O$50</f>
        <v>1</v>
      </c>
      <c r="O44" s="164"/>
      <c r="P44" s="164"/>
    </row>
    <row r="45" spans="1:16" x14ac:dyDescent="0.2">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1</v>
      </c>
      <c r="L45" s="164"/>
      <c r="M45" s="164"/>
      <c r="N45" s="164">
        <f>'実質公債費比率（分子）の構造'!O$49</f>
        <v>2</v>
      </c>
      <c r="O45" s="164"/>
      <c r="P45" s="164"/>
    </row>
    <row r="46" spans="1:16" x14ac:dyDescent="0.2">
      <c r="A46" s="164" t="s">
        <v>64</v>
      </c>
      <c r="B46" s="164">
        <f>'実質公債費比率（分子）の構造'!K$48</f>
        <v>989</v>
      </c>
      <c r="C46" s="164"/>
      <c r="D46" s="164"/>
      <c r="E46" s="164">
        <f>'実質公債費比率（分子）の構造'!L$48</f>
        <v>936</v>
      </c>
      <c r="F46" s="164"/>
      <c r="G46" s="164"/>
      <c r="H46" s="164">
        <f>'実質公債費比率（分子）の構造'!M$48</f>
        <v>910</v>
      </c>
      <c r="I46" s="164"/>
      <c r="J46" s="164"/>
      <c r="K46" s="164">
        <f>'実質公債費比率（分子）の構造'!N$48</f>
        <v>849</v>
      </c>
      <c r="L46" s="164"/>
      <c r="M46" s="164"/>
      <c r="N46" s="164">
        <f>'実質公債費比率（分子）の構造'!O$48</f>
        <v>807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3867</v>
      </c>
      <c r="C49" s="164"/>
      <c r="D49" s="164"/>
      <c r="E49" s="164">
        <f>'実質公債費比率（分子）の構造'!L$45</f>
        <v>3949</v>
      </c>
      <c r="F49" s="164"/>
      <c r="G49" s="164"/>
      <c r="H49" s="164">
        <f>'実質公債費比率（分子）の構造'!M$45</f>
        <v>4075</v>
      </c>
      <c r="I49" s="164"/>
      <c r="J49" s="164"/>
      <c r="K49" s="164">
        <f>'実質公債費比率（分子）の構造'!N$45</f>
        <v>3752</v>
      </c>
      <c r="L49" s="164"/>
      <c r="M49" s="164"/>
      <c r="N49" s="164">
        <f>'実質公債費比率（分子）の構造'!O$45</f>
        <v>4342</v>
      </c>
      <c r="O49" s="164"/>
      <c r="P49" s="164"/>
    </row>
    <row r="50" spans="1:16" x14ac:dyDescent="0.2">
      <c r="A50" s="164" t="s">
        <v>67</v>
      </c>
      <c r="B50" s="164" t="e">
        <f>NA()</f>
        <v>#N/A</v>
      </c>
      <c r="C50" s="164">
        <f>IF(ISNUMBER('実質公債費比率（分子）の構造'!K$53),'実質公債費比率（分子）の構造'!K$53,NA())</f>
        <v>1298</v>
      </c>
      <c r="D50" s="164" t="e">
        <f>NA()</f>
        <v>#N/A</v>
      </c>
      <c r="E50" s="164" t="e">
        <f>NA()</f>
        <v>#N/A</v>
      </c>
      <c r="F50" s="164">
        <f>IF(ISNUMBER('実質公債費比率（分子）の構造'!L$53),'実質公債費比率（分子）の構造'!L$53,NA())</f>
        <v>1322</v>
      </c>
      <c r="G50" s="164" t="e">
        <f>NA()</f>
        <v>#N/A</v>
      </c>
      <c r="H50" s="164" t="e">
        <f>NA()</f>
        <v>#N/A</v>
      </c>
      <c r="I50" s="164">
        <f>IF(ISNUMBER('実質公債費比率（分子）の構造'!M$53),'実質公債費比率（分子）の構造'!M$53,NA())</f>
        <v>1479</v>
      </c>
      <c r="J50" s="164" t="e">
        <f>NA()</f>
        <v>#N/A</v>
      </c>
      <c r="K50" s="164" t="e">
        <f>NA()</f>
        <v>#N/A</v>
      </c>
      <c r="L50" s="164">
        <f>IF(ISNUMBER('実質公債費比率（分子）の構造'!N$53),'実質公債費比率（分子）の構造'!N$53,NA())</f>
        <v>1199</v>
      </c>
      <c r="M50" s="164" t="e">
        <f>NA()</f>
        <v>#N/A</v>
      </c>
      <c r="N50" s="164" t="e">
        <f>NA()</f>
        <v>#N/A</v>
      </c>
      <c r="O50" s="164">
        <f>IF(ISNUMBER('実質公債費比率（分子）の構造'!O$53),'実質公債費比率（分子）の構造'!O$53,NA())</f>
        <v>1256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31392</v>
      </c>
      <c r="E56" s="163"/>
      <c r="F56" s="163"/>
      <c r="G56" s="163">
        <f>'将来負担比率（分子）の構造'!J$52</f>
        <v>29852</v>
      </c>
      <c r="H56" s="163"/>
      <c r="I56" s="163"/>
      <c r="J56" s="163">
        <f>'将来負担比率（分子）の構造'!K$52</f>
        <v>28881</v>
      </c>
      <c r="K56" s="163"/>
      <c r="L56" s="163"/>
      <c r="M56" s="163">
        <f>'将来負担比率（分子）の構造'!L$52</f>
        <v>29634</v>
      </c>
      <c r="N56" s="163"/>
      <c r="O56" s="163"/>
      <c r="P56" s="163">
        <f>'将来負担比率（分子）の構造'!M$52</f>
        <v>28542</v>
      </c>
    </row>
    <row r="57" spans="1:16" x14ac:dyDescent="0.2">
      <c r="A57" s="163" t="s">
        <v>42</v>
      </c>
      <c r="B57" s="163"/>
      <c r="C57" s="163"/>
      <c r="D57" s="163">
        <f>'将来負担比率（分子）の構造'!I$51</f>
        <v>491</v>
      </c>
      <c r="E57" s="163"/>
      <c r="F57" s="163"/>
      <c r="G57" s="163">
        <f>'将来負担比率（分子）の構造'!J$51</f>
        <v>569</v>
      </c>
      <c r="H57" s="163"/>
      <c r="I57" s="163"/>
      <c r="J57" s="163">
        <f>'将来負担比率（分子）の構造'!K$51</f>
        <v>614</v>
      </c>
      <c r="K57" s="163"/>
      <c r="L57" s="163"/>
      <c r="M57" s="163">
        <f>'将来負担比率（分子）の構造'!L$51</f>
        <v>674</v>
      </c>
      <c r="N57" s="163"/>
      <c r="O57" s="163"/>
      <c r="P57" s="163">
        <f>'将来負担比率（分子）の構造'!M$51</f>
        <v>721</v>
      </c>
    </row>
    <row r="58" spans="1:16" x14ac:dyDescent="0.2">
      <c r="A58" s="163" t="s">
        <v>41</v>
      </c>
      <c r="B58" s="163"/>
      <c r="C58" s="163"/>
      <c r="D58" s="163">
        <f>'将来負担比率（分子）の構造'!I$50</f>
        <v>15963</v>
      </c>
      <c r="E58" s="163"/>
      <c r="F58" s="163"/>
      <c r="G58" s="163">
        <f>'将来負担比率（分子）の構造'!J$50</f>
        <v>16051</v>
      </c>
      <c r="H58" s="163"/>
      <c r="I58" s="163"/>
      <c r="J58" s="163">
        <f>'将来負担比率（分子）の構造'!K$50</f>
        <v>16995</v>
      </c>
      <c r="K58" s="163"/>
      <c r="L58" s="163"/>
      <c r="M58" s="163">
        <f>'将来負担比率（分子）の構造'!L$50</f>
        <v>16738</v>
      </c>
      <c r="N58" s="163"/>
      <c r="O58" s="163"/>
      <c r="P58" s="163">
        <f>'将来負担比率（分子）の構造'!M$50</f>
        <v>16167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4067</v>
      </c>
      <c r="C62" s="163"/>
      <c r="D62" s="163"/>
      <c r="E62" s="163">
        <f>'将来負担比率（分子）の構造'!J$45</f>
        <v>4051</v>
      </c>
      <c r="F62" s="163"/>
      <c r="G62" s="163"/>
      <c r="H62" s="163">
        <f>'将来負担比率（分子）の構造'!K$45</f>
        <v>4063</v>
      </c>
      <c r="I62" s="163"/>
      <c r="J62" s="163"/>
      <c r="K62" s="163">
        <f>'将来負担比率（分子）の構造'!L$45</f>
        <v>4055</v>
      </c>
      <c r="L62" s="163"/>
      <c r="M62" s="163"/>
      <c r="N62" s="163">
        <f>'将来負担比率（分子）の構造'!M$45</f>
        <v>3965</v>
      </c>
      <c r="O62" s="163"/>
      <c r="P62" s="163"/>
    </row>
    <row r="63" spans="1:16" x14ac:dyDescent="0.2">
      <c r="A63" s="163" t="s">
        <v>34</v>
      </c>
      <c r="B63" s="163">
        <f>'将来負担比率（分子）の構造'!I$44</f>
        <v>0</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8700</v>
      </c>
      <c r="C64" s="163"/>
      <c r="D64" s="163"/>
      <c r="E64" s="163">
        <f>'将来負担比率（分子）の構造'!J$43</f>
        <v>7465</v>
      </c>
      <c r="F64" s="163"/>
      <c r="G64" s="163"/>
      <c r="H64" s="163">
        <f>'将来負担比率（分子）の構造'!K$43</f>
        <v>6476</v>
      </c>
      <c r="I64" s="163"/>
      <c r="J64" s="163"/>
      <c r="K64" s="163">
        <f>'将来負担比率（分子）の構造'!L$43</f>
        <v>6546</v>
      </c>
      <c r="L64" s="163"/>
      <c r="M64" s="163"/>
      <c r="N64" s="163">
        <f>'将来負担比率（分子）の構造'!M$43</f>
        <v>6763</v>
      </c>
      <c r="O64" s="163"/>
      <c r="P64" s="163"/>
    </row>
    <row r="65" spans="1:16" x14ac:dyDescent="0.2">
      <c r="A65" s="163" t="s">
        <v>32</v>
      </c>
      <c r="B65" s="163">
        <f>'将来負担比率（分子）の構造'!I$42</f>
        <v>34</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33940</v>
      </c>
      <c r="C66" s="163"/>
      <c r="D66" s="163"/>
      <c r="E66" s="163">
        <f>'将来負担比率（分子）の構造'!J$41</f>
        <v>32403</v>
      </c>
      <c r="F66" s="163"/>
      <c r="G66" s="163"/>
      <c r="H66" s="163">
        <f>'将来負担比率（分子）の構造'!K$41</f>
        <v>31034</v>
      </c>
      <c r="I66" s="163"/>
      <c r="J66" s="163"/>
      <c r="K66" s="163">
        <f>'将来負担比率（分子）の構造'!L$41</f>
        <v>31054</v>
      </c>
      <c r="L66" s="163"/>
      <c r="M66" s="163"/>
      <c r="N66" s="163">
        <f>'将来負担比率（分子）の構造'!M$41</f>
        <v>30556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6322</v>
      </c>
      <c r="C72" s="167">
        <f>基金残高に係る経年分析!G55</f>
        <v>5720</v>
      </c>
      <c r="D72" s="167">
        <f>基金残高に係る経年分析!H55</f>
        <v>5407</v>
      </c>
    </row>
    <row r="73" spans="1:16" x14ac:dyDescent="0.2">
      <c r="A73" s="166" t="s">
        <v>74</v>
      </c>
      <c r="B73" s="167">
        <f>基金残高に係る経年分析!F56</f>
        <v>6571</v>
      </c>
      <c r="C73" s="167">
        <f>基金残高に係る経年分析!G56</f>
        <v>6473</v>
      </c>
      <c r="D73" s="167">
        <f>基金残高に係る経年分析!H56</f>
        <v>6067</v>
      </c>
    </row>
    <row r="74" spans="1:16" x14ac:dyDescent="0.2">
      <c r="A74" s="166" t="s">
        <v>75</v>
      </c>
      <c r="B74" s="167">
        <f>基金残高に係る経年分析!F57</f>
        <v>2633</v>
      </c>
      <c r="C74" s="167">
        <f>基金残高に係る経年分析!G57</f>
        <v>4501</v>
      </c>
      <c r="D74" s="167">
        <f>基金残高に係る経年分析!H57</f>
        <v>5996</v>
      </c>
    </row>
  </sheetData>
  <sheetProtection algorithmName="SHA-512" hashValue="1ktrO2Wz4H2/j2O+EIS2C8b91/+j9BbT2yTTMhyHeWohPqm5J1VAoFTP2o9gpKNV9nqC/YV0IevMFfr7AFjZLA==" saltValue="RvBIjAWJ2TVKK77eauNc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5070391</v>
      </c>
      <c r="S5" s="613"/>
      <c r="T5" s="613"/>
      <c r="U5" s="613"/>
      <c r="V5" s="613"/>
      <c r="W5" s="613"/>
      <c r="X5" s="613"/>
      <c r="Y5" s="614"/>
      <c r="Z5" s="615">
        <v>13.5</v>
      </c>
      <c r="AA5" s="615"/>
      <c r="AB5" s="615"/>
      <c r="AC5" s="615"/>
      <c r="AD5" s="616">
        <v>4923315</v>
      </c>
      <c r="AE5" s="616"/>
      <c r="AF5" s="616"/>
      <c r="AG5" s="616"/>
      <c r="AH5" s="616"/>
      <c r="AI5" s="616"/>
      <c r="AJ5" s="616"/>
      <c r="AK5" s="616"/>
      <c r="AL5" s="617">
        <v>27.3</v>
      </c>
      <c r="AM5" s="618"/>
      <c r="AN5" s="618"/>
      <c r="AO5" s="619"/>
      <c r="AP5" s="609" t="s">
        <v>217</v>
      </c>
      <c r="AQ5" s="610"/>
      <c r="AR5" s="610"/>
      <c r="AS5" s="610"/>
      <c r="AT5" s="610"/>
      <c r="AU5" s="610"/>
      <c r="AV5" s="610"/>
      <c r="AW5" s="610"/>
      <c r="AX5" s="610"/>
      <c r="AY5" s="610"/>
      <c r="AZ5" s="610"/>
      <c r="BA5" s="610"/>
      <c r="BB5" s="610"/>
      <c r="BC5" s="610"/>
      <c r="BD5" s="610"/>
      <c r="BE5" s="610"/>
      <c r="BF5" s="611"/>
      <c r="BG5" s="623">
        <v>4902349</v>
      </c>
      <c r="BH5" s="624"/>
      <c r="BI5" s="624"/>
      <c r="BJ5" s="624"/>
      <c r="BK5" s="624"/>
      <c r="BL5" s="624"/>
      <c r="BM5" s="624"/>
      <c r="BN5" s="625"/>
      <c r="BO5" s="626">
        <v>96.7</v>
      </c>
      <c r="BP5" s="626"/>
      <c r="BQ5" s="626"/>
      <c r="BR5" s="626"/>
      <c r="BS5" s="627">
        <v>69698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308524</v>
      </c>
      <c r="S6" s="624"/>
      <c r="T6" s="624"/>
      <c r="U6" s="624"/>
      <c r="V6" s="624"/>
      <c r="W6" s="624"/>
      <c r="X6" s="624"/>
      <c r="Y6" s="625"/>
      <c r="Z6" s="626">
        <v>0.8</v>
      </c>
      <c r="AA6" s="626"/>
      <c r="AB6" s="626"/>
      <c r="AC6" s="626"/>
      <c r="AD6" s="627">
        <v>308524</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4902349</v>
      </c>
      <c r="BH6" s="624"/>
      <c r="BI6" s="624"/>
      <c r="BJ6" s="624"/>
      <c r="BK6" s="624"/>
      <c r="BL6" s="624"/>
      <c r="BM6" s="624"/>
      <c r="BN6" s="625"/>
      <c r="BO6" s="626">
        <v>96.7</v>
      </c>
      <c r="BP6" s="626"/>
      <c r="BQ6" s="626"/>
      <c r="BR6" s="626"/>
      <c r="BS6" s="627">
        <v>69698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187897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187687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1596</v>
      </c>
      <c r="S7" s="624"/>
      <c r="T7" s="624"/>
      <c r="U7" s="624"/>
      <c r="V7" s="624"/>
      <c r="W7" s="624"/>
      <c r="X7" s="624"/>
      <c r="Y7" s="625"/>
      <c r="Z7" s="626">
        <v>0</v>
      </c>
      <c r="AA7" s="626"/>
      <c r="AB7" s="626"/>
      <c r="AC7" s="626"/>
      <c r="AD7" s="627">
        <v>1596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1912392</v>
      </c>
      <c r="BH7" s="624"/>
      <c r="BI7" s="624"/>
      <c r="BJ7" s="624"/>
      <c r="BK7" s="624"/>
      <c r="BL7" s="624"/>
      <c r="BM7" s="624"/>
      <c r="BN7" s="625"/>
      <c r="BO7" s="626">
        <v>37.700000000000003</v>
      </c>
      <c r="BP7" s="626"/>
      <c r="BQ7" s="626"/>
      <c r="BR7" s="626"/>
      <c r="BS7" s="627">
        <v>69698</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5922058</v>
      </c>
      <c r="CS7" s="624"/>
      <c r="CT7" s="624"/>
      <c r="CU7" s="624"/>
      <c r="CV7" s="624"/>
      <c r="CW7" s="624"/>
      <c r="CX7" s="624"/>
      <c r="CY7" s="625"/>
      <c r="CZ7" s="626">
        <v>17.2</v>
      </c>
      <c r="DA7" s="626"/>
      <c r="DB7" s="626"/>
      <c r="DC7" s="626"/>
      <c r="DD7" s="632">
        <v>10469</v>
      </c>
      <c r="DE7" s="624"/>
      <c r="DF7" s="624"/>
      <c r="DG7" s="624"/>
      <c r="DH7" s="624"/>
      <c r="DI7" s="624"/>
      <c r="DJ7" s="624"/>
      <c r="DK7" s="624"/>
      <c r="DL7" s="624"/>
      <c r="DM7" s="624"/>
      <c r="DN7" s="624"/>
      <c r="DO7" s="624"/>
      <c r="DP7" s="625"/>
      <c r="DQ7" s="632">
        <v>2918873</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19028</v>
      </c>
      <c r="S8" s="624"/>
      <c r="T8" s="624"/>
      <c r="U8" s="624"/>
      <c r="V8" s="624"/>
      <c r="W8" s="624"/>
      <c r="X8" s="624"/>
      <c r="Y8" s="625"/>
      <c r="Z8" s="626">
        <v>0.1</v>
      </c>
      <c r="AA8" s="626"/>
      <c r="AB8" s="626"/>
      <c r="AC8" s="626"/>
      <c r="AD8" s="627">
        <v>19028</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70024</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12280319</v>
      </c>
      <c r="CS8" s="624"/>
      <c r="CT8" s="624"/>
      <c r="CU8" s="624"/>
      <c r="CV8" s="624"/>
      <c r="CW8" s="624"/>
      <c r="CX8" s="624"/>
      <c r="CY8" s="625"/>
      <c r="CZ8" s="626">
        <v>35.700000000000003</v>
      </c>
      <c r="DA8" s="626"/>
      <c r="DB8" s="626"/>
      <c r="DC8" s="626"/>
      <c r="DD8" s="632">
        <v>489026</v>
      </c>
      <c r="DE8" s="624"/>
      <c r="DF8" s="624"/>
      <c r="DG8" s="624"/>
      <c r="DH8" s="624"/>
      <c r="DI8" s="624"/>
      <c r="DJ8" s="624"/>
      <c r="DK8" s="624"/>
      <c r="DL8" s="624"/>
      <c r="DM8" s="624"/>
      <c r="DN8" s="624"/>
      <c r="DO8" s="624"/>
      <c r="DP8" s="625"/>
      <c r="DQ8" s="632">
        <v>6251755</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31935</v>
      </c>
      <c r="S9" s="624"/>
      <c r="T9" s="624"/>
      <c r="U9" s="624"/>
      <c r="V9" s="624"/>
      <c r="W9" s="624"/>
      <c r="X9" s="624"/>
      <c r="Y9" s="625"/>
      <c r="Z9" s="626">
        <v>0.1</v>
      </c>
      <c r="AA9" s="626"/>
      <c r="AB9" s="626"/>
      <c r="AC9" s="626"/>
      <c r="AD9" s="627">
        <v>31935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1543256</v>
      </c>
      <c r="BH9" s="624"/>
      <c r="BI9" s="624"/>
      <c r="BJ9" s="624"/>
      <c r="BK9" s="624"/>
      <c r="BL9" s="624"/>
      <c r="BM9" s="624"/>
      <c r="BN9" s="625"/>
      <c r="BO9" s="626">
        <v>30.4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2351519</v>
      </c>
      <c r="CS9" s="624"/>
      <c r="CT9" s="624"/>
      <c r="CU9" s="624"/>
      <c r="CV9" s="624"/>
      <c r="CW9" s="624"/>
      <c r="CX9" s="624"/>
      <c r="CY9" s="625"/>
      <c r="CZ9" s="626">
        <v>6.8</v>
      </c>
      <c r="DA9" s="626"/>
      <c r="DB9" s="626"/>
      <c r="DC9" s="626"/>
      <c r="DD9" s="632">
        <v>15922</v>
      </c>
      <c r="DE9" s="624"/>
      <c r="DF9" s="624"/>
      <c r="DG9" s="624"/>
      <c r="DH9" s="624"/>
      <c r="DI9" s="624"/>
      <c r="DJ9" s="624"/>
      <c r="DK9" s="624"/>
      <c r="DL9" s="624"/>
      <c r="DM9" s="624"/>
      <c r="DN9" s="624"/>
      <c r="DO9" s="624"/>
      <c r="DP9" s="625"/>
      <c r="DQ9" s="632">
        <v>2082639</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137360</v>
      </c>
      <c r="BH10" s="624"/>
      <c r="BI10" s="624"/>
      <c r="BJ10" s="624"/>
      <c r="BK10" s="624"/>
      <c r="BL10" s="624"/>
      <c r="BM10" s="624"/>
      <c r="BN10" s="625"/>
      <c r="BO10" s="626">
        <v>2.7</v>
      </c>
      <c r="BP10" s="626"/>
      <c r="BQ10" s="626"/>
      <c r="BR10" s="626"/>
      <c r="BS10" s="627">
        <v>23465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1280316</v>
      </c>
      <c r="S11" s="624"/>
      <c r="T11" s="624"/>
      <c r="U11" s="624"/>
      <c r="V11" s="624"/>
      <c r="W11" s="624"/>
      <c r="X11" s="624"/>
      <c r="Y11" s="625"/>
      <c r="Z11" s="628">
        <v>3.4</v>
      </c>
      <c r="AA11" s="629"/>
      <c r="AB11" s="629"/>
      <c r="AC11" s="635"/>
      <c r="AD11" s="632">
        <v>1280316</v>
      </c>
      <c r="AE11" s="624"/>
      <c r="AF11" s="624"/>
      <c r="AG11" s="624"/>
      <c r="AH11" s="624"/>
      <c r="AI11" s="624"/>
      <c r="AJ11" s="624"/>
      <c r="AK11" s="625"/>
      <c r="AL11" s="628">
        <v>7.1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161752</v>
      </c>
      <c r="BH11" s="624"/>
      <c r="BI11" s="624"/>
      <c r="BJ11" s="624"/>
      <c r="BK11" s="624"/>
      <c r="BL11" s="624"/>
      <c r="BM11" s="624"/>
      <c r="BN11" s="625"/>
      <c r="BO11" s="626">
        <v>3.2</v>
      </c>
      <c r="BP11" s="626"/>
      <c r="BQ11" s="626"/>
      <c r="BR11" s="626"/>
      <c r="BS11" s="627">
        <v>46233</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2745385</v>
      </c>
      <c r="CS11" s="624"/>
      <c r="CT11" s="624"/>
      <c r="CU11" s="624"/>
      <c r="CV11" s="624"/>
      <c r="CW11" s="624"/>
      <c r="CX11" s="624"/>
      <c r="CY11" s="625"/>
      <c r="CZ11" s="626">
        <v>8</v>
      </c>
      <c r="DA11" s="626"/>
      <c r="DB11" s="626"/>
      <c r="DC11" s="626"/>
      <c r="DD11" s="632">
        <v>748250</v>
      </c>
      <c r="DE11" s="624"/>
      <c r="DF11" s="624"/>
      <c r="DG11" s="624"/>
      <c r="DH11" s="624"/>
      <c r="DI11" s="624"/>
      <c r="DJ11" s="624"/>
      <c r="DK11" s="624"/>
      <c r="DL11" s="624"/>
      <c r="DM11" s="624"/>
      <c r="DN11" s="624"/>
      <c r="DO11" s="624"/>
      <c r="DP11" s="625"/>
      <c r="DQ11" s="632">
        <v>1292929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19186</v>
      </c>
      <c r="S12" s="624"/>
      <c r="T12" s="624"/>
      <c r="U12" s="624"/>
      <c r="V12" s="624"/>
      <c r="W12" s="624"/>
      <c r="X12" s="624"/>
      <c r="Y12" s="625"/>
      <c r="Z12" s="626">
        <v>0.1</v>
      </c>
      <c r="AA12" s="626"/>
      <c r="AB12" s="626"/>
      <c r="AC12" s="626"/>
      <c r="AD12" s="627">
        <v>19186</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2361302</v>
      </c>
      <c r="BH12" s="624"/>
      <c r="BI12" s="624"/>
      <c r="BJ12" s="624"/>
      <c r="BK12" s="624"/>
      <c r="BL12" s="624"/>
      <c r="BM12" s="624"/>
      <c r="BN12" s="625"/>
      <c r="BO12" s="626">
        <v>46.6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559038</v>
      </c>
      <c r="CS12" s="624"/>
      <c r="CT12" s="624"/>
      <c r="CU12" s="624"/>
      <c r="CV12" s="624"/>
      <c r="CW12" s="624"/>
      <c r="CX12" s="624"/>
      <c r="CY12" s="625"/>
      <c r="CZ12" s="626">
        <v>1.6</v>
      </c>
      <c r="DA12" s="626"/>
      <c r="DB12" s="626"/>
      <c r="DC12" s="626"/>
      <c r="DD12" s="632">
        <v>50901</v>
      </c>
      <c r="DE12" s="624"/>
      <c r="DF12" s="624"/>
      <c r="DG12" s="624"/>
      <c r="DH12" s="624"/>
      <c r="DI12" s="624"/>
      <c r="DJ12" s="624"/>
      <c r="DK12" s="624"/>
      <c r="DL12" s="624"/>
      <c r="DM12" s="624"/>
      <c r="DN12" s="624"/>
      <c r="DO12" s="624"/>
      <c r="DP12" s="625"/>
      <c r="DQ12" s="632">
        <v>435204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2354332</v>
      </c>
      <c r="BH13" s="624"/>
      <c r="BI13" s="624"/>
      <c r="BJ13" s="624"/>
      <c r="BK13" s="624"/>
      <c r="BL13" s="624"/>
      <c r="BM13" s="624"/>
      <c r="BN13" s="625"/>
      <c r="BO13" s="626">
        <v>46.4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1595417</v>
      </c>
      <c r="CS13" s="624"/>
      <c r="CT13" s="624"/>
      <c r="CU13" s="624"/>
      <c r="CV13" s="624"/>
      <c r="CW13" s="624"/>
      <c r="CX13" s="624"/>
      <c r="CY13" s="625"/>
      <c r="CZ13" s="626">
        <v>4.5999999999999996</v>
      </c>
      <c r="DA13" s="626"/>
      <c r="DB13" s="626"/>
      <c r="DC13" s="626"/>
      <c r="DD13" s="632">
        <v>451636</v>
      </c>
      <c r="DE13" s="624"/>
      <c r="DF13" s="624"/>
      <c r="DG13" s="624"/>
      <c r="DH13" s="624"/>
      <c r="DI13" s="624"/>
      <c r="DJ13" s="624"/>
      <c r="DK13" s="624"/>
      <c r="DL13" s="624"/>
      <c r="DM13" s="624"/>
      <c r="DN13" s="624"/>
      <c r="DO13" s="624"/>
      <c r="DP13" s="625"/>
      <c r="DQ13" s="632">
        <v>889604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245822</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989069</v>
      </c>
      <c r="CS14" s="624"/>
      <c r="CT14" s="624"/>
      <c r="CU14" s="624"/>
      <c r="CV14" s="624"/>
      <c r="CW14" s="624"/>
      <c r="CX14" s="624"/>
      <c r="CY14" s="625"/>
      <c r="CZ14" s="626">
        <v>2.9</v>
      </c>
      <c r="DA14" s="626"/>
      <c r="DB14" s="626"/>
      <c r="DC14" s="626"/>
      <c r="DD14" s="632">
        <v>71404</v>
      </c>
      <c r="DE14" s="624"/>
      <c r="DF14" s="624"/>
      <c r="DG14" s="624"/>
      <c r="DH14" s="624"/>
      <c r="DI14" s="624"/>
      <c r="DJ14" s="624"/>
      <c r="DK14" s="624"/>
      <c r="DL14" s="624"/>
      <c r="DM14" s="624"/>
      <c r="DN14" s="624"/>
      <c r="DO14" s="624"/>
      <c r="DP14" s="625"/>
      <c r="DQ14" s="632">
        <v>874372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29995</v>
      </c>
      <c r="S15" s="624"/>
      <c r="T15" s="624"/>
      <c r="U15" s="624"/>
      <c r="V15" s="624"/>
      <c r="W15" s="624"/>
      <c r="X15" s="624"/>
      <c r="Y15" s="625"/>
      <c r="Z15" s="626">
        <v>0.1</v>
      </c>
      <c r="AA15" s="626"/>
      <c r="AB15" s="626"/>
      <c r="AC15" s="626"/>
      <c r="AD15" s="627">
        <v>29995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382833</v>
      </c>
      <c r="BH15" s="624"/>
      <c r="BI15" s="624"/>
      <c r="BJ15" s="624"/>
      <c r="BK15" s="624"/>
      <c r="BL15" s="624"/>
      <c r="BM15" s="624"/>
      <c r="BN15" s="625"/>
      <c r="BO15" s="626">
        <v>7.6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3101020</v>
      </c>
      <c r="CS15" s="624"/>
      <c r="CT15" s="624"/>
      <c r="CU15" s="624"/>
      <c r="CV15" s="624"/>
      <c r="CW15" s="624"/>
      <c r="CX15" s="624"/>
      <c r="CY15" s="625"/>
      <c r="CZ15" s="626">
        <v>9</v>
      </c>
      <c r="DA15" s="626"/>
      <c r="DB15" s="626"/>
      <c r="DC15" s="626"/>
      <c r="DD15" s="632">
        <v>709616</v>
      </c>
      <c r="DE15" s="624"/>
      <c r="DF15" s="624"/>
      <c r="DG15" s="624"/>
      <c r="DH15" s="624"/>
      <c r="DI15" s="624"/>
      <c r="DJ15" s="624"/>
      <c r="DK15" s="624"/>
      <c r="DL15" s="624"/>
      <c r="DM15" s="624"/>
      <c r="DN15" s="624"/>
      <c r="DO15" s="624"/>
      <c r="DP15" s="625"/>
      <c r="DQ15" s="632">
        <v>2026117</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95673</v>
      </c>
      <c r="S16" s="624"/>
      <c r="T16" s="624"/>
      <c r="U16" s="624"/>
      <c r="V16" s="624"/>
      <c r="W16" s="624"/>
      <c r="X16" s="624"/>
      <c r="Y16" s="625"/>
      <c r="Z16" s="626">
        <v>0.3</v>
      </c>
      <c r="AA16" s="626"/>
      <c r="AB16" s="626"/>
      <c r="AC16" s="626"/>
      <c r="AD16" s="627">
        <v>95673</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278763</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93721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233406</v>
      </c>
      <c r="S17" s="624"/>
      <c r="T17" s="624"/>
      <c r="U17" s="624"/>
      <c r="V17" s="624"/>
      <c r="W17" s="624"/>
      <c r="X17" s="624"/>
      <c r="Y17" s="625"/>
      <c r="Z17" s="626">
        <v>0.6</v>
      </c>
      <c r="AA17" s="626"/>
      <c r="AB17" s="626"/>
      <c r="AC17" s="626"/>
      <c r="AD17" s="627">
        <v>233406</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4341864</v>
      </c>
      <c r="CS17" s="624"/>
      <c r="CT17" s="624"/>
      <c r="CU17" s="624"/>
      <c r="CV17" s="624"/>
      <c r="CW17" s="624"/>
      <c r="CX17" s="624"/>
      <c r="CY17" s="625"/>
      <c r="CZ17" s="626">
        <v>12.6</v>
      </c>
      <c r="DA17" s="626"/>
      <c r="DB17" s="626"/>
      <c r="DC17" s="626"/>
      <c r="DD17" s="632" t="s">
        <v>122</v>
      </c>
      <c r="DE17" s="624"/>
      <c r="DF17" s="624"/>
      <c r="DG17" s="624"/>
      <c r="DH17" s="624"/>
      <c r="DI17" s="624"/>
      <c r="DJ17" s="624"/>
      <c r="DK17" s="624"/>
      <c r="DL17" s="624"/>
      <c r="DM17" s="624"/>
      <c r="DN17" s="624"/>
      <c r="DO17" s="624"/>
      <c r="DP17" s="625"/>
      <c r="DQ17" s="632">
        <v>4229211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38605</v>
      </c>
      <c r="S18" s="624"/>
      <c r="T18" s="624"/>
      <c r="U18" s="624"/>
      <c r="V18" s="624"/>
      <c r="W18" s="624"/>
      <c r="X18" s="624"/>
      <c r="Y18" s="625"/>
      <c r="Z18" s="626">
        <v>0.1</v>
      </c>
      <c r="AA18" s="626"/>
      <c r="AB18" s="626"/>
      <c r="AC18" s="626"/>
      <c r="AD18" s="627">
        <v>38605</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183731</v>
      </c>
      <c r="S19" s="624"/>
      <c r="T19" s="624"/>
      <c r="U19" s="624"/>
      <c r="V19" s="624"/>
      <c r="W19" s="624"/>
      <c r="X19" s="624"/>
      <c r="Y19" s="625"/>
      <c r="Z19" s="626">
        <v>0.5</v>
      </c>
      <c r="AA19" s="626"/>
      <c r="AB19" s="626"/>
      <c r="AC19" s="626"/>
      <c r="AD19" s="627">
        <v>183731</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168042</v>
      </c>
      <c r="BH19" s="624"/>
      <c r="BI19" s="624"/>
      <c r="BJ19" s="624"/>
      <c r="BK19" s="624"/>
      <c r="BL19" s="624"/>
      <c r="BM19" s="624"/>
      <c r="BN19" s="625"/>
      <c r="BO19" s="626">
        <v>3.3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11070</v>
      </c>
      <c r="S20" s="624"/>
      <c r="T20" s="624"/>
      <c r="U20" s="624"/>
      <c r="V20" s="624"/>
      <c r="W20" s="624"/>
      <c r="X20" s="624"/>
      <c r="Y20" s="625"/>
      <c r="Z20" s="626">
        <v>0</v>
      </c>
      <c r="AA20" s="626"/>
      <c r="AB20" s="626"/>
      <c r="AC20" s="626"/>
      <c r="AD20" s="627">
        <v>11070</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168042</v>
      </c>
      <c r="BH20" s="624"/>
      <c r="BI20" s="624"/>
      <c r="BJ20" s="624"/>
      <c r="BK20" s="624"/>
      <c r="BL20" s="624"/>
      <c r="BM20" s="624"/>
      <c r="BN20" s="625"/>
      <c r="BO20" s="626">
        <v>3.3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34352349</v>
      </c>
      <c r="CS20" s="624"/>
      <c r="CT20" s="624"/>
      <c r="CU20" s="624"/>
      <c r="CV20" s="624"/>
      <c r="CW20" s="624"/>
      <c r="CX20" s="624"/>
      <c r="CY20" s="625"/>
      <c r="CZ20" s="626">
        <v>100</v>
      </c>
      <c r="DA20" s="626"/>
      <c r="DB20" s="626"/>
      <c r="DC20" s="626"/>
      <c r="DD20" s="632">
        <v>2547224</v>
      </c>
      <c r="DE20" s="624"/>
      <c r="DF20" s="624"/>
      <c r="DG20" s="624"/>
      <c r="DH20" s="624"/>
      <c r="DI20" s="624"/>
      <c r="DJ20" s="624"/>
      <c r="DK20" s="624"/>
      <c r="DL20" s="624"/>
      <c r="DM20" s="624"/>
      <c r="DN20" s="624"/>
      <c r="DO20" s="624"/>
      <c r="DP20" s="625"/>
      <c r="DQ20" s="632">
        <v>21282112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12640400</v>
      </c>
      <c r="S21" s="624"/>
      <c r="T21" s="624"/>
      <c r="U21" s="624"/>
      <c r="V21" s="624"/>
      <c r="W21" s="624"/>
      <c r="X21" s="624"/>
      <c r="Y21" s="625"/>
      <c r="Z21" s="626">
        <v>33.700000000000003</v>
      </c>
      <c r="AA21" s="626"/>
      <c r="AB21" s="626"/>
      <c r="AC21" s="626"/>
      <c r="AD21" s="627">
        <v>11031891</v>
      </c>
      <c r="AE21" s="627"/>
      <c r="AF21" s="627"/>
      <c r="AG21" s="627"/>
      <c r="AH21" s="627"/>
      <c r="AI21" s="627"/>
      <c r="AJ21" s="627"/>
      <c r="AK21" s="627"/>
      <c r="AL21" s="628">
        <v>61.2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20966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11031891</v>
      </c>
      <c r="S22" s="624"/>
      <c r="T22" s="624"/>
      <c r="U22" s="624"/>
      <c r="V22" s="624"/>
      <c r="W22" s="624"/>
      <c r="X22" s="624"/>
      <c r="Y22" s="625"/>
      <c r="Z22" s="626">
        <v>29.4</v>
      </c>
      <c r="AA22" s="626"/>
      <c r="AB22" s="626"/>
      <c r="AC22" s="626"/>
      <c r="AD22" s="627">
        <v>11031891</v>
      </c>
      <c r="AE22" s="627"/>
      <c r="AF22" s="627"/>
      <c r="AG22" s="627"/>
      <c r="AH22" s="627"/>
      <c r="AI22" s="627"/>
      <c r="AJ22" s="627"/>
      <c r="AK22" s="627"/>
      <c r="AL22" s="628">
        <v>61.2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1608509</v>
      </c>
      <c r="S23" s="624"/>
      <c r="T23" s="624"/>
      <c r="U23" s="624"/>
      <c r="V23" s="624"/>
      <c r="W23" s="624"/>
      <c r="X23" s="624"/>
      <c r="Y23" s="625"/>
      <c r="Z23" s="626">
        <v>4.3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147076</v>
      </c>
      <c r="BH23" s="624"/>
      <c r="BI23" s="624"/>
      <c r="BJ23" s="624"/>
      <c r="BK23" s="624"/>
      <c r="BL23" s="624"/>
      <c r="BM23" s="624"/>
      <c r="BN23" s="625"/>
      <c r="BO23" s="626">
        <v>2.9</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16793699</v>
      </c>
      <c r="CS24" s="613"/>
      <c r="CT24" s="613"/>
      <c r="CU24" s="613"/>
      <c r="CV24" s="613"/>
      <c r="CW24" s="613"/>
      <c r="CX24" s="613"/>
      <c r="CY24" s="614"/>
      <c r="CZ24" s="617">
        <v>48.9</v>
      </c>
      <c r="DA24" s="618"/>
      <c r="DB24" s="618"/>
      <c r="DC24" s="634"/>
      <c r="DD24" s="653">
        <v>11610911</v>
      </c>
      <c r="DE24" s="613"/>
      <c r="DF24" s="613"/>
      <c r="DG24" s="613"/>
      <c r="DH24" s="613"/>
      <c r="DI24" s="613"/>
      <c r="DJ24" s="613"/>
      <c r="DK24" s="614"/>
      <c r="DL24" s="653">
        <v>10463896</v>
      </c>
      <c r="DM24" s="613"/>
      <c r="DN24" s="613"/>
      <c r="DO24" s="613"/>
      <c r="DP24" s="613"/>
      <c r="DQ24" s="613"/>
      <c r="DR24" s="613"/>
      <c r="DS24" s="613"/>
      <c r="DT24" s="613"/>
      <c r="DU24" s="613"/>
      <c r="DV24" s="614"/>
      <c r="DW24" s="617">
        <v>57.9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19730450</v>
      </c>
      <c r="S25" s="624"/>
      <c r="T25" s="624"/>
      <c r="U25" s="624"/>
      <c r="V25" s="624"/>
      <c r="W25" s="624"/>
      <c r="X25" s="624"/>
      <c r="Y25" s="625"/>
      <c r="Z25" s="626">
        <v>52.6</v>
      </c>
      <c r="AA25" s="626"/>
      <c r="AB25" s="626"/>
      <c r="AC25" s="626"/>
      <c r="AD25" s="627">
        <v>17974865</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5133321</v>
      </c>
      <c r="CS25" s="654"/>
      <c r="CT25" s="654"/>
      <c r="CU25" s="654"/>
      <c r="CV25" s="654"/>
      <c r="CW25" s="654"/>
      <c r="CX25" s="654"/>
      <c r="CY25" s="655"/>
      <c r="CZ25" s="628">
        <v>14.9</v>
      </c>
      <c r="DA25" s="656"/>
      <c r="DB25" s="656"/>
      <c r="DC25" s="658"/>
      <c r="DD25" s="632">
        <v>4742302</v>
      </c>
      <c r="DE25" s="654"/>
      <c r="DF25" s="654"/>
      <c r="DG25" s="654"/>
      <c r="DH25" s="654"/>
      <c r="DI25" s="654"/>
      <c r="DJ25" s="654"/>
      <c r="DK25" s="655"/>
      <c r="DL25" s="632">
        <v>4326575</v>
      </c>
      <c r="DM25" s="654"/>
      <c r="DN25" s="654"/>
      <c r="DO25" s="654"/>
      <c r="DP25" s="654"/>
      <c r="DQ25" s="654"/>
      <c r="DR25" s="654"/>
      <c r="DS25" s="654"/>
      <c r="DT25" s="654"/>
      <c r="DU25" s="654"/>
      <c r="DV25" s="655"/>
      <c r="DW25" s="628">
        <v>24</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4659</v>
      </c>
      <c r="S26" s="624"/>
      <c r="T26" s="624"/>
      <c r="U26" s="624"/>
      <c r="V26" s="624"/>
      <c r="W26" s="624"/>
      <c r="X26" s="624"/>
      <c r="Y26" s="625"/>
      <c r="Z26" s="626">
        <v>0</v>
      </c>
      <c r="AA26" s="626"/>
      <c r="AB26" s="626"/>
      <c r="AC26" s="626"/>
      <c r="AD26" s="627">
        <v>4659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2800849</v>
      </c>
      <c r="CS26" s="624"/>
      <c r="CT26" s="624"/>
      <c r="CU26" s="624"/>
      <c r="CV26" s="624"/>
      <c r="CW26" s="624"/>
      <c r="CX26" s="624"/>
      <c r="CY26" s="625"/>
      <c r="CZ26" s="628">
        <v>8.1999999999999993</v>
      </c>
      <c r="DA26" s="656"/>
      <c r="DB26" s="656"/>
      <c r="DC26" s="658"/>
      <c r="DD26" s="632">
        <v>2624786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126878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5070391</v>
      </c>
      <c r="BH27" s="624"/>
      <c r="BI27" s="624"/>
      <c r="BJ27" s="624"/>
      <c r="BK27" s="624"/>
      <c r="BL27" s="624"/>
      <c r="BM27" s="624"/>
      <c r="BN27" s="625"/>
      <c r="BO27" s="626">
        <v>100</v>
      </c>
      <c r="BP27" s="626"/>
      <c r="BQ27" s="626"/>
      <c r="BR27" s="626"/>
      <c r="BS27" s="627">
        <v>69698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7318514</v>
      </c>
      <c r="CS27" s="654"/>
      <c r="CT27" s="654"/>
      <c r="CU27" s="654"/>
      <c r="CV27" s="654"/>
      <c r="CW27" s="654"/>
      <c r="CX27" s="654"/>
      <c r="CY27" s="655"/>
      <c r="CZ27" s="628">
        <v>21.3</v>
      </c>
      <c r="DA27" s="656"/>
      <c r="DB27" s="656"/>
      <c r="DC27" s="658"/>
      <c r="DD27" s="632">
        <v>2639398</v>
      </c>
      <c r="DE27" s="654"/>
      <c r="DF27" s="654"/>
      <c r="DG27" s="654"/>
      <c r="DH27" s="654"/>
      <c r="DI27" s="654"/>
      <c r="DJ27" s="654"/>
      <c r="DK27" s="655"/>
      <c r="DL27" s="632">
        <v>1908110</v>
      </c>
      <c r="DM27" s="654"/>
      <c r="DN27" s="654"/>
      <c r="DO27" s="654"/>
      <c r="DP27" s="654"/>
      <c r="DQ27" s="654"/>
      <c r="DR27" s="654"/>
      <c r="DS27" s="654"/>
      <c r="DT27" s="654"/>
      <c r="DU27" s="654"/>
      <c r="DV27" s="655"/>
      <c r="DW27" s="628">
        <v>10.6</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241811</v>
      </c>
      <c r="S28" s="624"/>
      <c r="T28" s="624"/>
      <c r="U28" s="624"/>
      <c r="V28" s="624"/>
      <c r="W28" s="624"/>
      <c r="X28" s="624"/>
      <c r="Y28" s="625"/>
      <c r="Z28" s="626">
        <v>0.6</v>
      </c>
      <c r="AA28" s="626"/>
      <c r="AB28" s="626"/>
      <c r="AC28" s="626"/>
      <c r="AD28" s="627">
        <v>17553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4341864</v>
      </c>
      <c r="CS28" s="624"/>
      <c r="CT28" s="624"/>
      <c r="CU28" s="624"/>
      <c r="CV28" s="624"/>
      <c r="CW28" s="624"/>
      <c r="CX28" s="624"/>
      <c r="CY28" s="625"/>
      <c r="CZ28" s="628">
        <v>12.6</v>
      </c>
      <c r="DA28" s="656"/>
      <c r="DB28" s="656"/>
      <c r="DC28" s="658"/>
      <c r="DD28" s="632">
        <v>4229211</v>
      </c>
      <c r="DE28" s="624"/>
      <c r="DF28" s="624"/>
      <c r="DG28" s="624"/>
      <c r="DH28" s="624"/>
      <c r="DI28" s="624"/>
      <c r="DJ28" s="624"/>
      <c r="DK28" s="625"/>
      <c r="DL28" s="632">
        <v>4229211</v>
      </c>
      <c r="DM28" s="624"/>
      <c r="DN28" s="624"/>
      <c r="DO28" s="624"/>
      <c r="DP28" s="624"/>
      <c r="DQ28" s="624"/>
      <c r="DR28" s="624"/>
      <c r="DS28" s="624"/>
      <c r="DT28" s="624"/>
      <c r="DU28" s="624"/>
      <c r="DV28" s="625"/>
      <c r="DW28" s="628">
        <v>23.4</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166716</v>
      </c>
      <c r="S29" s="624"/>
      <c r="T29" s="624"/>
      <c r="U29" s="624"/>
      <c r="V29" s="624"/>
      <c r="W29" s="624"/>
      <c r="X29" s="624"/>
      <c r="Y29" s="625"/>
      <c r="Z29" s="626">
        <v>0.4</v>
      </c>
      <c r="AA29" s="626"/>
      <c r="AB29" s="626"/>
      <c r="AC29" s="626"/>
      <c r="AD29" s="627">
        <v>4004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4341668</v>
      </c>
      <c r="CS29" s="654"/>
      <c r="CT29" s="654"/>
      <c r="CU29" s="654"/>
      <c r="CV29" s="654"/>
      <c r="CW29" s="654"/>
      <c r="CX29" s="654"/>
      <c r="CY29" s="655"/>
      <c r="CZ29" s="628">
        <v>12.6</v>
      </c>
      <c r="DA29" s="656"/>
      <c r="DB29" s="656"/>
      <c r="DC29" s="658"/>
      <c r="DD29" s="632">
        <v>4229015</v>
      </c>
      <c r="DE29" s="654"/>
      <c r="DF29" s="654"/>
      <c r="DG29" s="654"/>
      <c r="DH29" s="654"/>
      <c r="DI29" s="654"/>
      <c r="DJ29" s="654"/>
      <c r="DK29" s="655"/>
      <c r="DL29" s="632">
        <v>4229015</v>
      </c>
      <c r="DM29" s="654"/>
      <c r="DN29" s="654"/>
      <c r="DO29" s="654"/>
      <c r="DP29" s="654"/>
      <c r="DQ29" s="654"/>
      <c r="DR29" s="654"/>
      <c r="DS29" s="654"/>
      <c r="DT29" s="654"/>
      <c r="DU29" s="654"/>
      <c r="DV29" s="655"/>
      <c r="DW29" s="628">
        <v>23.4</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5050010</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4253742</v>
      </c>
      <c r="CS30" s="624"/>
      <c r="CT30" s="624"/>
      <c r="CU30" s="624"/>
      <c r="CV30" s="624"/>
      <c r="CW30" s="624"/>
      <c r="CX30" s="624"/>
      <c r="CY30" s="625"/>
      <c r="CZ30" s="628">
        <v>12.4</v>
      </c>
      <c r="DA30" s="656"/>
      <c r="DB30" s="656"/>
      <c r="DC30" s="658"/>
      <c r="DD30" s="632">
        <v>4142542</v>
      </c>
      <c r="DE30" s="624"/>
      <c r="DF30" s="624"/>
      <c r="DG30" s="624"/>
      <c r="DH30" s="624"/>
      <c r="DI30" s="624"/>
      <c r="DJ30" s="624"/>
      <c r="DK30" s="625"/>
      <c r="DL30" s="632">
        <v>4142542</v>
      </c>
      <c r="DM30" s="624"/>
      <c r="DN30" s="624"/>
      <c r="DO30" s="624"/>
      <c r="DP30" s="624"/>
      <c r="DQ30" s="624"/>
      <c r="DR30" s="624"/>
      <c r="DS30" s="624"/>
      <c r="DT30" s="624"/>
      <c r="DU30" s="624"/>
      <c r="DV30" s="625"/>
      <c r="DW30" s="628">
        <v>22.9</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99.2</v>
      </c>
      <c r="BH31" s="677"/>
      <c r="BI31" s="677"/>
      <c r="BJ31" s="677"/>
      <c r="BK31" s="677"/>
      <c r="BL31" s="677"/>
      <c r="BM31" s="618">
        <v>96.8</v>
      </c>
      <c r="BN31" s="677"/>
      <c r="BO31" s="677"/>
      <c r="BP31" s="677"/>
      <c r="BQ31" s="678"/>
      <c r="BR31" s="676">
        <v>98.8</v>
      </c>
      <c r="BS31" s="677"/>
      <c r="BT31" s="677"/>
      <c r="BU31" s="677"/>
      <c r="BV31" s="677"/>
      <c r="BW31" s="677"/>
      <c r="BX31" s="618">
        <v>96.1</v>
      </c>
      <c r="BY31" s="677"/>
      <c r="BZ31" s="677"/>
      <c r="CA31" s="677"/>
      <c r="CB31" s="678"/>
      <c r="CD31" s="663"/>
      <c r="CE31" s="664"/>
      <c r="CF31" s="620" t="s">
        <v>301</v>
      </c>
      <c r="CG31" s="621"/>
      <c r="CH31" s="621"/>
      <c r="CI31" s="621"/>
      <c r="CJ31" s="621"/>
      <c r="CK31" s="621"/>
      <c r="CL31" s="621"/>
      <c r="CM31" s="621"/>
      <c r="CN31" s="621"/>
      <c r="CO31" s="621"/>
      <c r="CP31" s="621"/>
      <c r="CQ31" s="622"/>
      <c r="CR31" s="623">
        <v>87926</v>
      </c>
      <c r="CS31" s="654"/>
      <c r="CT31" s="654"/>
      <c r="CU31" s="654"/>
      <c r="CV31" s="654"/>
      <c r="CW31" s="654"/>
      <c r="CX31" s="654"/>
      <c r="CY31" s="655"/>
      <c r="CZ31" s="628">
        <v>0.3</v>
      </c>
      <c r="DA31" s="656"/>
      <c r="DB31" s="656"/>
      <c r="DC31" s="658"/>
      <c r="DD31" s="632">
        <v>86473</v>
      </c>
      <c r="DE31" s="654"/>
      <c r="DF31" s="654"/>
      <c r="DG31" s="654"/>
      <c r="DH31" s="654"/>
      <c r="DI31" s="654"/>
      <c r="DJ31" s="654"/>
      <c r="DK31" s="655"/>
      <c r="DL31" s="632">
        <v>86473</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2888302</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99.2</v>
      </c>
      <c r="BH32" s="654"/>
      <c r="BI32" s="654"/>
      <c r="BJ32" s="654"/>
      <c r="BK32" s="654"/>
      <c r="BL32" s="654"/>
      <c r="BM32" s="629">
        <v>96.6</v>
      </c>
      <c r="BN32" s="654"/>
      <c r="BO32" s="654"/>
      <c r="BP32" s="654"/>
      <c r="BQ32" s="680"/>
      <c r="BR32" s="679">
        <v>98.7</v>
      </c>
      <c r="BS32" s="654"/>
      <c r="BT32" s="654"/>
      <c r="BU32" s="654"/>
      <c r="BV32" s="654"/>
      <c r="BW32" s="654"/>
      <c r="BX32" s="629">
        <v>96.3</v>
      </c>
      <c r="BY32" s="654"/>
      <c r="BZ32" s="654"/>
      <c r="CA32" s="654"/>
      <c r="CB32" s="680"/>
      <c r="CD32" s="665"/>
      <c r="CE32" s="666"/>
      <c r="CF32" s="620" t="s">
        <v>305</v>
      </c>
      <c r="CG32" s="621"/>
      <c r="CH32" s="621"/>
      <c r="CI32" s="621"/>
      <c r="CJ32" s="621"/>
      <c r="CK32" s="621"/>
      <c r="CL32" s="621"/>
      <c r="CM32" s="621"/>
      <c r="CN32" s="621"/>
      <c r="CO32" s="621"/>
      <c r="CP32" s="621"/>
      <c r="CQ32" s="622"/>
      <c r="CR32" s="623">
        <v>196</v>
      </c>
      <c r="CS32" s="624"/>
      <c r="CT32" s="624"/>
      <c r="CU32" s="624"/>
      <c r="CV32" s="624"/>
      <c r="CW32" s="624"/>
      <c r="CX32" s="624"/>
      <c r="CY32" s="625"/>
      <c r="CZ32" s="628">
        <v>0</v>
      </c>
      <c r="DA32" s="656"/>
      <c r="DB32" s="656"/>
      <c r="DC32" s="658"/>
      <c r="DD32" s="632">
        <v>196</v>
      </c>
      <c r="DE32" s="624"/>
      <c r="DF32" s="624"/>
      <c r="DG32" s="624"/>
      <c r="DH32" s="624"/>
      <c r="DI32" s="624"/>
      <c r="DJ32" s="624"/>
      <c r="DK32" s="625"/>
      <c r="DL32" s="632">
        <v>196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76943</v>
      </c>
      <c r="S33" s="624"/>
      <c r="T33" s="624"/>
      <c r="U33" s="624"/>
      <c r="V33" s="624"/>
      <c r="W33" s="624"/>
      <c r="X33" s="624"/>
      <c r="Y33" s="625"/>
      <c r="Z33" s="626">
        <v>0.2</v>
      </c>
      <c r="AA33" s="626"/>
      <c r="AB33" s="626"/>
      <c r="AC33" s="626"/>
      <c r="AD33" s="627">
        <v>13433</v>
      </c>
      <c r="AE33" s="627"/>
      <c r="AF33" s="627"/>
      <c r="AG33" s="627"/>
      <c r="AH33" s="627"/>
      <c r="AI33" s="627"/>
      <c r="AJ33" s="627"/>
      <c r="AK33" s="627"/>
      <c r="AL33" s="628">
        <v>0.1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99.1</v>
      </c>
      <c r="BH33" s="682"/>
      <c r="BI33" s="682"/>
      <c r="BJ33" s="682"/>
      <c r="BK33" s="682"/>
      <c r="BL33" s="682"/>
      <c r="BM33" s="683">
        <v>96.5</v>
      </c>
      <c r="BN33" s="682"/>
      <c r="BO33" s="682"/>
      <c r="BP33" s="682"/>
      <c r="BQ33" s="684"/>
      <c r="BR33" s="681">
        <v>98.8</v>
      </c>
      <c r="BS33" s="682"/>
      <c r="BT33" s="682"/>
      <c r="BU33" s="682"/>
      <c r="BV33" s="682"/>
      <c r="BW33" s="682"/>
      <c r="BX33" s="683">
        <v>95.3</v>
      </c>
      <c r="BY33" s="682"/>
      <c r="BZ33" s="682"/>
      <c r="CA33" s="682"/>
      <c r="CB33" s="684"/>
      <c r="CD33" s="620" t="s">
        <v>308</v>
      </c>
      <c r="CE33" s="621"/>
      <c r="CF33" s="621"/>
      <c r="CG33" s="621"/>
      <c r="CH33" s="621"/>
      <c r="CI33" s="621"/>
      <c r="CJ33" s="621"/>
      <c r="CK33" s="621"/>
      <c r="CL33" s="621"/>
      <c r="CM33" s="621"/>
      <c r="CN33" s="621"/>
      <c r="CO33" s="621"/>
      <c r="CP33" s="621"/>
      <c r="CQ33" s="622"/>
      <c r="CR33" s="623">
        <v>14732663</v>
      </c>
      <c r="CS33" s="654"/>
      <c r="CT33" s="654"/>
      <c r="CU33" s="654"/>
      <c r="CV33" s="654"/>
      <c r="CW33" s="654"/>
      <c r="CX33" s="654"/>
      <c r="CY33" s="655"/>
      <c r="CZ33" s="628">
        <v>42.9</v>
      </c>
      <c r="DA33" s="656"/>
      <c r="DB33" s="656"/>
      <c r="DC33" s="658"/>
      <c r="DD33" s="632">
        <v>9263788</v>
      </c>
      <c r="DE33" s="654"/>
      <c r="DF33" s="654"/>
      <c r="DG33" s="654"/>
      <c r="DH33" s="654"/>
      <c r="DI33" s="654"/>
      <c r="DJ33" s="654"/>
      <c r="DK33" s="655"/>
      <c r="DL33" s="632">
        <v>7407639</v>
      </c>
      <c r="DM33" s="654"/>
      <c r="DN33" s="654"/>
      <c r="DO33" s="654"/>
      <c r="DP33" s="654"/>
      <c r="DQ33" s="654"/>
      <c r="DR33" s="654"/>
      <c r="DS33" s="654"/>
      <c r="DT33" s="654"/>
      <c r="DU33" s="654"/>
      <c r="DV33" s="655"/>
      <c r="DW33" s="628">
        <v>41</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878285</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5702667</v>
      </c>
      <c r="CS34" s="624"/>
      <c r="CT34" s="624"/>
      <c r="CU34" s="624"/>
      <c r="CV34" s="624"/>
      <c r="CW34" s="624"/>
      <c r="CX34" s="624"/>
      <c r="CY34" s="625"/>
      <c r="CZ34" s="628">
        <v>16.600000000000001</v>
      </c>
      <c r="DA34" s="656"/>
      <c r="DB34" s="656"/>
      <c r="DC34" s="658"/>
      <c r="DD34" s="632">
        <v>3758269</v>
      </c>
      <c r="DE34" s="624"/>
      <c r="DF34" s="624"/>
      <c r="DG34" s="624"/>
      <c r="DH34" s="624"/>
      <c r="DI34" s="624"/>
      <c r="DJ34" s="624"/>
      <c r="DK34" s="625"/>
      <c r="DL34" s="632">
        <v>3163518</v>
      </c>
      <c r="DM34" s="624"/>
      <c r="DN34" s="624"/>
      <c r="DO34" s="624"/>
      <c r="DP34" s="624"/>
      <c r="DQ34" s="624"/>
      <c r="DR34" s="624"/>
      <c r="DS34" s="624"/>
      <c r="DT34" s="624"/>
      <c r="DU34" s="624"/>
      <c r="DV34" s="625"/>
      <c r="DW34" s="628">
        <v>17.5</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2752767</v>
      </c>
      <c r="S35" s="624"/>
      <c r="T35" s="624"/>
      <c r="U35" s="624"/>
      <c r="V35" s="624"/>
      <c r="W35" s="624"/>
      <c r="X35" s="624"/>
      <c r="Y35" s="625"/>
      <c r="Z35" s="626">
        <v>7.3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364718</v>
      </c>
      <c r="CS35" s="654"/>
      <c r="CT35" s="654"/>
      <c r="CU35" s="654"/>
      <c r="CV35" s="654"/>
      <c r="CW35" s="654"/>
      <c r="CX35" s="654"/>
      <c r="CY35" s="655"/>
      <c r="CZ35" s="628">
        <v>1.1000000000000001</v>
      </c>
      <c r="DA35" s="656"/>
      <c r="DB35" s="656"/>
      <c r="DC35" s="658"/>
      <c r="DD35" s="632">
        <v>297453</v>
      </c>
      <c r="DE35" s="654"/>
      <c r="DF35" s="654"/>
      <c r="DG35" s="654"/>
      <c r="DH35" s="654"/>
      <c r="DI35" s="654"/>
      <c r="DJ35" s="654"/>
      <c r="DK35" s="655"/>
      <c r="DL35" s="632">
        <v>291658</v>
      </c>
      <c r="DM35" s="654"/>
      <c r="DN35" s="654"/>
      <c r="DO35" s="654"/>
      <c r="DP35" s="654"/>
      <c r="DQ35" s="654"/>
      <c r="DR35" s="654"/>
      <c r="DS35" s="654"/>
      <c r="DT35" s="654"/>
      <c r="DU35" s="654"/>
      <c r="DV35" s="655"/>
      <c r="DW35" s="628">
        <v>1.6</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1424949</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4304858</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124657</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3270779</v>
      </c>
      <c r="CS36" s="624"/>
      <c r="CT36" s="624"/>
      <c r="CU36" s="624"/>
      <c r="CV36" s="624"/>
      <c r="CW36" s="624"/>
      <c r="CX36" s="624"/>
      <c r="CY36" s="625"/>
      <c r="CZ36" s="628">
        <v>9.5</v>
      </c>
      <c r="DA36" s="656"/>
      <c r="DB36" s="656"/>
      <c r="DC36" s="658"/>
      <c r="DD36" s="632">
        <v>2557416</v>
      </c>
      <c r="DE36" s="624"/>
      <c r="DF36" s="624"/>
      <c r="DG36" s="624"/>
      <c r="DH36" s="624"/>
      <c r="DI36" s="624"/>
      <c r="DJ36" s="624"/>
      <c r="DK36" s="625"/>
      <c r="DL36" s="632">
        <v>1777942</v>
      </c>
      <c r="DM36" s="624"/>
      <c r="DN36" s="624"/>
      <c r="DO36" s="624"/>
      <c r="DP36" s="624"/>
      <c r="DQ36" s="624"/>
      <c r="DR36" s="624"/>
      <c r="DS36" s="624"/>
      <c r="DT36" s="624"/>
      <c r="DU36" s="624"/>
      <c r="DV36" s="625"/>
      <c r="DW36" s="628">
        <v>9.8000000000000007</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391477</v>
      </c>
      <c r="S37" s="624"/>
      <c r="T37" s="624"/>
      <c r="U37" s="624"/>
      <c r="V37" s="624"/>
      <c r="W37" s="624"/>
      <c r="X37" s="624"/>
      <c r="Y37" s="625"/>
      <c r="Z37" s="626">
        <v>1</v>
      </c>
      <c r="AA37" s="626"/>
      <c r="AB37" s="626"/>
      <c r="AC37" s="626"/>
      <c r="AD37" s="627">
        <v>2334</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884354</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24247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194494</v>
      </c>
      <c r="CS37" s="654"/>
      <c r="CT37" s="654"/>
      <c r="CU37" s="654"/>
      <c r="CV37" s="654"/>
      <c r="CW37" s="654"/>
      <c r="CX37" s="654"/>
      <c r="CY37" s="655"/>
      <c r="CZ37" s="628">
        <v>0.6</v>
      </c>
      <c r="DA37" s="656"/>
      <c r="DB37" s="656"/>
      <c r="DC37" s="658"/>
      <c r="DD37" s="632">
        <v>147194</v>
      </c>
      <c r="DE37" s="654"/>
      <c r="DF37" s="654"/>
      <c r="DG37" s="654"/>
      <c r="DH37" s="654"/>
      <c r="DI37" s="654"/>
      <c r="DJ37" s="654"/>
      <c r="DK37" s="655"/>
      <c r="DL37" s="632">
        <v>113677</v>
      </c>
      <c r="DM37" s="654"/>
      <c r="DN37" s="654"/>
      <c r="DO37" s="654"/>
      <c r="DP37" s="654"/>
      <c r="DQ37" s="654"/>
      <c r="DR37" s="654"/>
      <c r="DS37" s="654"/>
      <c r="DT37" s="654"/>
      <c r="DU37" s="654"/>
      <c r="DV37" s="655"/>
      <c r="DW37" s="628">
        <v>0.6</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3755700</v>
      </c>
      <c r="S38" s="624"/>
      <c r="T38" s="624"/>
      <c r="U38" s="624"/>
      <c r="V38" s="624"/>
      <c r="W38" s="624"/>
      <c r="X38" s="624"/>
      <c r="Y38" s="625"/>
      <c r="Z38" s="626">
        <v>10</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526544</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7083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2839356</v>
      </c>
      <c r="CS38" s="624"/>
      <c r="CT38" s="624"/>
      <c r="CU38" s="624"/>
      <c r="CV38" s="624"/>
      <c r="CW38" s="624"/>
      <c r="CX38" s="624"/>
      <c r="CY38" s="625"/>
      <c r="CZ38" s="628">
        <v>8.3000000000000007</v>
      </c>
      <c r="DA38" s="656"/>
      <c r="DB38" s="656"/>
      <c r="DC38" s="658"/>
      <c r="DD38" s="632">
        <v>2283310</v>
      </c>
      <c r="DE38" s="624"/>
      <c r="DF38" s="624"/>
      <c r="DG38" s="624"/>
      <c r="DH38" s="624"/>
      <c r="DI38" s="624"/>
      <c r="DJ38" s="624"/>
      <c r="DK38" s="625"/>
      <c r="DL38" s="632">
        <v>2174521</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54604</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10886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2425143</v>
      </c>
      <c r="CS39" s="654"/>
      <c r="CT39" s="654"/>
      <c r="CU39" s="654"/>
      <c r="CV39" s="654"/>
      <c r="CW39" s="654"/>
      <c r="CX39" s="654"/>
      <c r="CY39" s="655"/>
      <c r="CZ39" s="628">
        <v>7.1</v>
      </c>
      <c r="DA39" s="656"/>
      <c r="DB39" s="656"/>
      <c r="DC39" s="658"/>
      <c r="DD39" s="632">
        <v>237340</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43900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101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130000</v>
      </c>
      <c r="CS40" s="624"/>
      <c r="CT40" s="624"/>
      <c r="CU40" s="624"/>
      <c r="CV40" s="624"/>
      <c r="CW40" s="624"/>
      <c r="CX40" s="624"/>
      <c r="CY40" s="625"/>
      <c r="CZ40" s="628">
        <v>0.4</v>
      </c>
      <c r="DA40" s="656"/>
      <c r="DB40" s="656"/>
      <c r="DC40" s="658"/>
      <c r="DD40" s="632">
        <v>130000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336</v>
      </c>
      <c r="C41" s="645"/>
      <c r="D41" s="645"/>
      <c r="E41" s="645"/>
      <c r="F41" s="645"/>
      <c r="G41" s="645"/>
      <c r="H41" s="645"/>
      <c r="I41" s="645"/>
      <c r="J41" s="645"/>
      <c r="K41" s="645"/>
      <c r="L41" s="645"/>
      <c r="M41" s="645"/>
      <c r="N41" s="645"/>
      <c r="O41" s="645"/>
      <c r="P41" s="645"/>
      <c r="Q41" s="646"/>
      <c r="R41" s="698">
        <v>37488947</v>
      </c>
      <c r="S41" s="699"/>
      <c r="T41" s="699"/>
      <c r="U41" s="699"/>
      <c r="V41" s="699"/>
      <c r="W41" s="699"/>
      <c r="X41" s="699"/>
      <c r="Y41" s="700"/>
      <c r="Z41" s="701">
        <v>100</v>
      </c>
      <c r="AA41" s="701"/>
      <c r="AB41" s="701"/>
      <c r="AC41" s="701"/>
      <c r="AD41" s="702">
        <v>18016848</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581022</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2258334</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434</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2825987</v>
      </c>
      <c r="CS42" s="654"/>
      <c r="CT42" s="654"/>
      <c r="CU42" s="654"/>
      <c r="CV42" s="654"/>
      <c r="CW42" s="654"/>
      <c r="CX42" s="654"/>
      <c r="CY42" s="655"/>
      <c r="CZ42" s="628">
        <v>8.1999999999999993</v>
      </c>
      <c r="DA42" s="656"/>
      <c r="DB42" s="656"/>
      <c r="DC42" s="658"/>
      <c r="DD42" s="632">
        <v>407413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164657</v>
      </c>
      <c r="CS43" s="654"/>
      <c r="CT43" s="654"/>
      <c r="CU43" s="654"/>
      <c r="CV43" s="654"/>
      <c r="CW43" s="654"/>
      <c r="CX43" s="654"/>
      <c r="CY43" s="655"/>
      <c r="CZ43" s="628">
        <v>0.5</v>
      </c>
      <c r="DA43" s="656"/>
      <c r="DB43" s="656"/>
      <c r="DC43" s="658"/>
      <c r="DD43" s="632">
        <v>164657</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2547224</v>
      </c>
      <c r="CS44" s="624"/>
      <c r="CT44" s="624"/>
      <c r="CU44" s="624"/>
      <c r="CV44" s="624"/>
      <c r="CW44" s="624"/>
      <c r="CX44" s="624"/>
      <c r="CY44" s="625"/>
      <c r="CZ44" s="628">
        <v>7.4</v>
      </c>
      <c r="DA44" s="629"/>
      <c r="DB44" s="629"/>
      <c r="DC44" s="635"/>
      <c r="DD44" s="632">
        <v>313692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867767</v>
      </c>
      <c r="CS45" s="654"/>
      <c r="CT45" s="654"/>
      <c r="CU45" s="654"/>
      <c r="CV45" s="654"/>
      <c r="CW45" s="654"/>
      <c r="CX45" s="654"/>
      <c r="CY45" s="655"/>
      <c r="CZ45" s="628">
        <v>2.5</v>
      </c>
      <c r="DA45" s="656"/>
      <c r="DB45" s="656"/>
      <c r="DC45" s="658"/>
      <c r="DD45" s="632">
        <v>17149</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1649902</v>
      </c>
      <c r="CS46" s="624"/>
      <c r="CT46" s="624"/>
      <c r="CU46" s="624"/>
      <c r="CV46" s="624"/>
      <c r="CW46" s="624"/>
      <c r="CX46" s="624"/>
      <c r="CY46" s="625"/>
      <c r="CZ46" s="628">
        <v>4.8</v>
      </c>
      <c r="DA46" s="629"/>
      <c r="DB46" s="629"/>
      <c r="DC46" s="635"/>
      <c r="DD46" s="632">
        <v>296038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v>278763</v>
      </c>
      <c r="CS47" s="654"/>
      <c r="CT47" s="654"/>
      <c r="CU47" s="654"/>
      <c r="CV47" s="654"/>
      <c r="CW47" s="654"/>
      <c r="CX47" s="654"/>
      <c r="CY47" s="655"/>
      <c r="CZ47" s="628">
        <v>0.8</v>
      </c>
      <c r="DA47" s="656"/>
      <c r="DB47" s="656"/>
      <c r="DC47" s="658"/>
      <c r="DD47" s="632">
        <v>93721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34352349</v>
      </c>
      <c r="CS49" s="682"/>
      <c r="CT49" s="682"/>
      <c r="CU49" s="682"/>
      <c r="CV49" s="682"/>
      <c r="CW49" s="682"/>
      <c r="CX49" s="682"/>
      <c r="CY49" s="711"/>
      <c r="CZ49" s="703">
        <v>100</v>
      </c>
      <c r="DA49" s="712"/>
      <c r="DB49" s="712"/>
      <c r="DC49" s="713"/>
      <c r="DD49" s="714">
        <v>21282112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a1vSc6ARRIXEl9qi5sMlbdkv56VeTCpSn1MIFn8vliAWXrAerUp8cgOTMb/rbLgABKrKi8PCTkDjpgdZnTtQ==" saltValue="CdEcVmnfW4oWb4lvpVklB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4" zoomScale="70" zoomScaleNormal="25" zoomScaleSheetLayoutView="70" workbookViewId="0">
      <selection activeCell="BQ103" sqref="BQ103:DZ10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375</v>
      </c>
      <c r="C7" s="761"/>
      <c r="D7" s="761"/>
      <c r="E7" s="761"/>
      <c r="F7" s="761"/>
      <c r="G7" s="761"/>
      <c r="H7" s="761"/>
      <c r="I7" s="761"/>
      <c r="J7" s="761"/>
      <c r="K7" s="761"/>
      <c r="L7" s="761"/>
      <c r="M7" s="761"/>
      <c r="N7" s="761"/>
      <c r="O7" s="761"/>
      <c r="P7" s="762"/>
      <c r="Q7" s="763">
        <v>37489</v>
      </c>
      <c r="R7" s="764"/>
      <c r="S7" s="764"/>
      <c r="T7" s="764"/>
      <c r="U7" s="764"/>
      <c r="V7" s="764">
        <v>34352</v>
      </c>
      <c r="W7" s="764"/>
      <c r="X7" s="764"/>
      <c r="Y7" s="764"/>
      <c r="Z7" s="764"/>
      <c r="AA7" s="764">
        <v>3137</v>
      </c>
      <c r="AB7" s="764"/>
      <c r="AC7" s="764"/>
      <c r="AD7" s="764"/>
      <c r="AE7" s="765"/>
      <c r="AF7" s="766">
        <v>2961</v>
      </c>
      <c r="AG7" s="767"/>
      <c r="AH7" s="767"/>
      <c r="AI7" s="767"/>
      <c r="AJ7" s="768"/>
      <c r="AK7" s="769">
        <v>2753</v>
      </c>
      <c r="AL7" s="770"/>
      <c r="AM7" s="770"/>
      <c r="AN7" s="770"/>
      <c r="AO7" s="770"/>
      <c r="AP7" s="770">
        <v>30556</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73"/>
      <c r="CH7" s="743">
        <v>-1</v>
      </c>
      <c r="CI7" s="744"/>
      <c r="CJ7" s="744"/>
      <c r="CK7" s="744"/>
      <c r="CL7" s="745"/>
      <c r="CM7" s="743">
        <v>158</v>
      </c>
      <c r="CN7" s="744"/>
      <c r="CO7" s="744"/>
      <c r="CP7" s="744"/>
      <c r="CQ7" s="745"/>
      <c r="CR7" s="743">
        <v>30</v>
      </c>
      <c r="CS7" s="744"/>
      <c r="CT7" s="744"/>
      <c r="CU7" s="744"/>
      <c r="CV7" s="745"/>
      <c r="CW7" s="743" t="s">
        <v>562</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556</v>
      </c>
      <c r="BT8" s="783"/>
      <c r="BU8" s="783"/>
      <c r="BV8" s="783"/>
      <c r="BW8" s="783"/>
      <c r="BX8" s="783"/>
      <c r="BY8" s="783"/>
      <c r="BZ8" s="783"/>
      <c r="CA8" s="783"/>
      <c r="CB8" s="783"/>
      <c r="CC8" s="783"/>
      <c r="CD8" s="783"/>
      <c r="CE8" s="783"/>
      <c r="CF8" s="783"/>
      <c r="CG8" s="784"/>
      <c r="CH8" s="785">
        <v>4</v>
      </c>
      <c r="CI8" s="786"/>
      <c r="CJ8" s="786"/>
      <c r="CK8" s="786"/>
      <c r="CL8" s="787"/>
      <c r="CM8" s="785">
        <v>2</v>
      </c>
      <c r="CN8" s="786"/>
      <c r="CO8" s="786"/>
      <c r="CP8" s="786"/>
      <c r="CQ8" s="787"/>
      <c r="CR8" s="785">
        <v>10</v>
      </c>
      <c r="CS8" s="786"/>
      <c r="CT8" s="786"/>
      <c r="CU8" s="786"/>
      <c r="CV8" s="787"/>
      <c r="CW8" s="785" t="s">
        <v>562</v>
      </c>
      <c r="CX8" s="786"/>
      <c r="CY8" s="786"/>
      <c r="CZ8" s="786"/>
      <c r="DA8" s="787"/>
      <c r="DB8" s="785" t="s">
        <v>562</v>
      </c>
      <c r="DC8" s="786"/>
      <c r="DD8" s="786"/>
      <c r="DE8" s="786"/>
      <c r="DF8" s="787"/>
      <c r="DG8" s="785" t="s">
        <v>562</v>
      </c>
      <c r="DH8" s="786"/>
      <c r="DI8" s="786"/>
      <c r="DJ8" s="786"/>
      <c r="DK8" s="787"/>
      <c r="DL8" s="785" t="s">
        <v>562</v>
      </c>
      <c r="DM8" s="786"/>
      <c r="DN8" s="786"/>
      <c r="DO8" s="786"/>
      <c r="DP8" s="787"/>
      <c r="DQ8" s="785" t="s">
        <v>562</v>
      </c>
      <c r="DR8" s="786"/>
      <c r="DS8" s="786"/>
      <c r="DT8" s="786"/>
      <c r="DU8" s="787"/>
      <c r="DV8" s="782"/>
      <c r="DW8" s="783"/>
      <c r="DX8" s="783"/>
      <c r="DY8" s="783"/>
      <c r="DZ8" s="788"/>
      <c r="EA8" s="222"/>
    </row>
    <row r="9" spans="1:131" s="223" customFormat="1" ht="26.25"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t="s">
        <v>557</v>
      </c>
      <c r="BT9" s="783"/>
      <c r="BU9" s="783"/>
      <c r="BV9" s="783"/>
      <c r="BW9" s="783"/>
      <c r="BX9" s="783"/>
      <c r="BY9" s="783"/>
      <c r="BZ9" s="783"/>
      <c r="CA9" s="783"/>
      <c r="CB9" s="783"/>
      <c r="CC9" s="783"/>
      <c r="CD9" s="783"/>
      <c r="CE9" s="783"/>
      <c r="CF9" s="783"/>
      <c r="CG9" s="784"/>
      <c r="CH9" s="785">
        <v>0</v>
      </c>
      <c r="CI9" s="786"/>
      <c r="CJ9" s="786"/>
      <c r="CK9" s="786"/>
      <c r="CL9" s="787"/>
      <c r="CM9" s="785">
        <v>8</v>
      </c>
      <c r="CN9" s="786"/>
      <c r="CO9" s="786"/>
      <c r="CP9" s="786"/>
      <c r="CQ9" s="787"/>
      <c r="CR9" s="785">
        <v>45</v>
      </c>
      <c r="CS9" s="786"/>
      <c r="CT9" s="786"/>
      <c r="CU9" s="786"/>
      <c r="CV9" s="787"/>
      <c r="CW9" s="785" t="s">
        <v>562</v>
      </c>
      <c r="CX9" s="786"/>
      <c r="CY9" s="786"/>
      <c r="CZ9" s="786"/>
      <c r="DA9" s="787"/>
      <c r="DB9" s="785" t="s">
        <v>562</v>
      </c>
      <c r="DC9" s="786"/>
      <c r="DD9" s="786"/>
      <c r="DE9" s="786"/>
      <c r="DF9" s="787"/>
      <c r="DG9" s="785" t="s">
        <v>562</v>
      </c>
      <c r="DH9" s="786"/>
      <c r="DI9" s="786"/>
      <c r="DJ9" s="786"/>
      <c r="DK9" s="787"/>
      <c r="DL9" s="785" t="s">
        <v>562</v>
      </c>
      <c r="DM9" s="786"/>
      <c r="DN9" s="786"/>
      <c r="DO9" s="786"/>
      <c r="DP9" s="787"/>
      <c r="DQ9" s="785" t="s">
        <v>562</v>
      </c>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37489</v>
      </c>
      <c r="R23" s="793"/>
      <c r="S23" s="793"/>
      <c r="T23" s="793"/>
      <c r="U23" s="793"/>
      <c r="V23" s="793">
        <v>34352</v>
      </c>
      <c r="W23" s="793"/>
      <c r="X23" s="793"/>
      <c r="Y23" s="793"/>
      <c r="Z23" s="793"/>
      <c r="AA23" s="793">
        <v>3137</v>
      </c>
      <c r="AB23" s="793"/>
      <c r="AC23" s="793"/>
      <c r="AD23" s="793"/>
      <c r="AE23" s="794"/>
      <c r="AF23" s="795">
        <v>2961</v>
      </c>
      <c r="AG23" s="793"/>
      <c r="AH23" s="793"/>
      <c r="AI23" s="793"/>
      <c r="AJ23" s="796"/>
      <c r="AK23" s="797"/>
      <c r="AL23" s="798"/>
      <c r="AM23" s="798"/>
      <c r="AN23" s="798"/>
      <c r="AO23" s="798"/>
      <c r="AP23" s="793">
        <v>30556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389</v>
      </c>
      <c r="C28" s="761"/>
      <c r="D28" s="761"/>
      <c r="E28" s="761"/>
      <c r="F28" s="761"/>
      <c r="G28" s="761"/>
      <c r="H28" s="761"/>
      <c r="I28" s="761"/>
      <c r="J28" s="761"/>
      <c r="K28" s="761"/>
      <c r="L28" s="761"/>
      <c r="M28" s="761"/>
      <c r="N28" s="761"/>
      <c r="O28" s="761"/>
      <c r="P28" s="762"/>
      <c r="Q28" s="822">
        <v>6739</v>
      </c>
      <c r="R28" s="823"/>
      <c r="S28" s="823"/>
      <c r="T28" s="823"/>
      <c r="U28" s="823"/>
      <c r="V28" s="823">
        <v>6614</v>
      </c>
      <c r="W28" s="823"/>
      <c r="X28" s="823"/>
      <c r="Y28" s="823"/>
      <c r="Z28" s="823"/>
      <c r="AA28" s="823">
        <v>125</v>
      </c>
      <c r="AB28" s="823"/>
      <c r="AC28" s="823"/>
      <c r="AD28" s="823"/>
      <c r="AE28" s="824"/>
      <c r="AF28" s="825">
        <v>125</v>
      </c>
      <c r="AG28" s="823"/>
      <c r="AH28" s="823"/>
      <c r="AI28" s="823"/>
      <c r="AJ28" s="826"/>
      <c r="AK28" s="827">
        <v>641</v>
      </c>
      <c r="AL28" s="828"/>
      <c r="AM28" s="828"/>
      <c r="AN28" s="828"/>
      <c r="AO28" s="828"/>
      <c r="AP28" s="828" t="s">
        <v>562</v>
      </c>
      <c r="AQ28" s="828"/>
      <c r="AR28" s="828"/>
      <c r="AS28" s="828"/>
      <c r="AT28" s="828"/>
      <c r="AU28" s="828" t="s">
        <v>562</v>
      </c>
      <c r="AV28" s="828"/>
      <c r="AW28" s="828"/>
      <c r="AX28" s="828"/>
      <c r="AY28" s="828"/>
      <c r="AZ28" s="829" t="s">
        <v>562</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390</v>
      </c>
      <c r="C29" s="750"/>
      <c r="D29" s="750"/>
      <c r="E29" s="750"/>
      <c r="F29" s="750"/>
      <c r="G29" s="750"/>
      <c r="H29" s="750"/>
      <c r="I29" s="750"/>
      <c r="J29" s="750"/>
      <c r="K29" s="750"/>
      <c r="L29" s="750"/>
      <c r="M29" s="750"/>
      <c r="N29" s="750"/>
      <c r="O29" s="750"/>
      <c r="P29" s="751"/>
      <c r="Q29" s="752">
        <v>7147</v>
      </c>
      <c r="R29" s="753"/>
      <c r="S29" s="753"/>
      <c r="T29" s="753"/>
      <c r="U29" s="753"/>
      <c r="V29" s="753">
        <v>693.4</v>
      </c>
      <c r="W29" s="753"/>
      <c r="X29" s="753"/>
      <c r="Y29" s="753"/>
      <c r="Z29" s="753"/>
      <c r="AA29" s="753">
        <v>213</v>
      </c>
      <c r="AB29" s="753"/>
      <c r="AC29" s="753"/>
      <c r="AD29" s="753"/>
      <c r="AE29" s="754"/>
      <c r="AF29" s="755">
        <v>213</v>
      </c>
      <c r="AG29" s="756"/>
      <c r="AH29" s="756"/>
      <c r="AI29" s="756"/>
      <c r="AJ29" s="757"/>
      <c r="AK29" s="834">
        <v>1105</v>
      </c>
      <c r="AL29" s="830"/>
      <c r="AM29" s="830"/>
      <c r="AN29" s="830"/>
      <c r="AO29" s="830"/>
      <c r="AP29" s="830" t="s">
        <v>562</v>
      </c>
      <c r="AQ29" s="830"/>
      <c r="AR29" s="830"/>
      <c r="AS29" s="830"/>
      <c r="AT29" s="830"/>
      <c r="AU29" s="830" t="s">
        <v>562</v>
      </c>
      <c r="AV29" s="830"/>
      <c r="AW29" s="830"/>
      <c r="AX29" s="830"/>
      <c r="AY29" s="830"/>
      <c r="AZ29" s="831" t="s">
        <v>562</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391</v>
      </c>
      <c r="C30" s="750"/>
      <c r="D30" s="750"/>
      <c r="E30" s="750"/>
      <c r="F30" s="750"/>
      <c r="G30" s="750"/>
      <c r="H30" s="750"/>
      <c r="I30" s="750"/>
      <c r="J30" s="750"/>
      <c r="K30" s="750"/>
      <c r="L30" s="750"/>
      <c r="M30" s="750"/>
      <c r="N30" s="750"/>
      <c r="O30" s="750"/>
      <c r="P30" s="751"/>
      <c r="Q30" s="752">
        <v>1043</v>
      </c>
      <c r="R30" s="753"/>
      <c r="S30" s="753"/>
      <c r="T30" s="753"/>
      <c r="U30" s="753"/>
      <c r="V30" s="753">
        <v>1019</v>
      </c>
      <c r="W30" s="753"/>
      <c r="X30" s="753"/>
      <c r="Y30" s="753"/>
      <c r="Z30" s="753"/>
      <c r="AA30" s="753">
        <v>25</v>
      </c>
      <c r="AB30" s="753"/>
      <c r="AC30" s="753"/>
      <c r="AD30" s="753"/>
      <c r="AE30" s="754"/>
      <c r="AF30" s="755">
        <v>25</v>
      </c>
      <c r="AG30" s="756"/>
      <c r="AH30" s="756"/>
      <c r="AI30" s="756"/>
      <c r="AJ30" s="757"/>
      <c r="AK30" s="834">
        <v>300</v>
      </c>
      <c r="AL30" s="830"/>
      <c r="AM30" s="830"/>
      <c r="AN30" s="830"/>
      <c r="AO30" s="830"/>
      <c r="AP30" s="830" t="s">
        <v>562</v>
      </c>
      <c r="AQ30" s="830"/>
      <c r="AR30" s="830"/>
      <c r="AS30" s="830"/>
      <c r="AT30" s="830"/>
      <c r="AU30" s="830" t="s">
        <v>562</v>
      </c>
      <c r="AV30" s="830"/>
      <c r="AW30" s="830"/>
      <c r="AX30" s="830"/>
      <c r="AY30" s="830"/>
      <c r="AZ30" s="831" t="s">
        <v>562</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392</v>
      </c>
      <c r="C31" s="750"/>
      <c r="D31" s="750"/>
      <c r="E31" s="750"/>
      <c r="F31" s="750"/>
      <c r="G31" s="750"/>
      <c r="H31" s="750"/>
      <c r="I31" s="750"/>
      <c r="J31" s="750"/>
      <c r="K31" s="750"/>
      <c r="L31" s="750"/>
      <c r="M31" s="750"/>
      <c r="N31" s="750"/>
      <c r="O31" s="750"/>
      <c r="P31" s="751"/>
      <c r="Q31" s="752">
        <v>577</v>
      </c>
      <c r="R31" s="753"/>
      <c r="S31" s="753"/>
      <c r="T31" s="753"/>
      <c r="U31" s="753"/>
      <c r="V31" s="753">
        <v>547</v>
      </c>
      <c r="W31" s="753"/>
      <c r="X31" s="753"/>
      <c r="Y31" s="753"/>
      <c r="Z31" s="753"/>
      <c r="AA31" s="753">
        <v>30</v>
      </c>
      <c r="AB31" s="753"/>
      <c r="AC31" s="753"/>
      <c r="AD31" s="753"/>
      <c r="AE31" s="754"/>
      <c r="AF31" s="755">
        <v>292</v>
      </c>
      <c r="AG31" s="756"/>
      <c r="AH31" s="756"/>
      <c r="AI31" s="756"/>
      <c r="AJ31" s="757"/>
      <c r="AK31" s="834">
        <v>55</v>
      </c>
      <c r="AL31" s="830"/>
      <c r="AM31" s="830"/>
      <c r="AN31" s="830"/>
      <c r="AO31" s="830"/>
      <c r="AP31" s="830">
        <v>3935</v>
      </c>
      <c r="AQ31" s="830"/>
      <c r="AR31" s="830"/>
      <c r="AS31" s="830"/>
      <c r="AT31" s="830"/>
      <c r="AU31" s="830">
        <v>574</v>
      </c>
      <c r="AV31" s="830"/>
      <c r="AW31" s="830"/>
      <c r="AX31" s="830"/>
      <c r="AY31" s="830"/>
      <c r="AZ31" s="831" t="s">
        <v>562</v>
      </c>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t="s">
        <v>143</v>
      </c>
      <c r="C32" s="750"/>
      <c r="D32" s="750"/>
      <c r="E32" s="750"/>
      <c r="F32" s="750"/>
      <c r="G32" s="750"/>
      <c r="H32" s="750"/>
      <c r="I32" s="750"/>
      <c r="J32" s="750"/>
      <c r="K32" s="750"/>
      <c r="L32" s="750"/>
      <c r="M32" s="750"/>
      <c r="N32" s="750"/>
      <c r="O32" s="750"/>
      <c r="P32" s="751"/>
      <c r="Q32" s="752">
        <v>3704</v>
      </c>
      <c r="R32" s="753"/>
      <c r="S32" s="753"/>
      <c r="T32" s="753"/>
      <c r="U32" s="753"/>
      <c r="V32" s="753">
        <v>4233</v>
      </c>
      <c r="W32" s="753"/>
      <c r="X32" s="753"/>
      <c r="Y32" s="753"/>
      <c r="Z32" s="753"/>
      <c r="AA32" s="753">
        <v>-529</v>
      </c>
      <c r="AB32" s="753"/>
      <c r="AC32" s="753"/>
      <c r="AD32" s="753"/>
      <c r="AE32" s="754"/>
      <c r="AF32" s="755">
        <v>-506</v>
      </c>
      <c r="AG32" s="756"/>
      <c r="AH32" s="756"/>
      <c r="AI32" s="756"/>
      <c r="AJ32" s="757"/>
      <c r="AK32" s="834">
        <v>527</v>
      </c>
      <c r="AL32" s="830"/>
      <c r="AM32" s="830"/>
      <c r="AN32" s="830"/>
      <c r="AO32" s="830"/>
      <c r="AP32" s="830">
        <v>1690</v>
      </c>
      <c r="AQ32" s="830"/>
      <c r="AR32" s="830"/>
      <c r="AS32" s="830"/>
      <c r="AT32" s="830"/>
      <c r="AU32" s="830">
        <v>1213</v>
      </c>
      <c r="AV32" s="830"/>
      <c r="AW32" s="830"/>
      <c r="AX32" s="830"/>
      <c r="AY32" s="830"/>
      <c r="AZ32" s="831">
        <v>15.3</v>
      </c>
      <c r="BA32" s="831"/>
      <c r="BB32" s="831"/>
      <c r="BC32" s="831"/>
      <c r="BD32" s="831"/>
      <c r="BE32" s="832" t="s">
        <v>393</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t="s">
        <v>394</v>
      </c>
      <c r="C33" s="750"/>
      <c r="D33" s="750"/>
      <c r="E33" s="750"/>
      <c r="F33" s="750"/>
      <c r="G33" s="750"/>
      <c r="H33" s="750"/>
      <c r="I33" s="750"/>
      <c r="J33" s="750"/>
      <c r="K33" s="750"/>
      <c r="L33" s="750"/>
      <c r="M33" s="750"/>
      <c r="N33" s="750"/>
      <c r="O33" s="750"/>
      <c r="P33" s="751"/>
      <c r="Q33" s="752">
        <v>1338</v>
      </c>
      <c r="R33" s="753"/>
      <c r="S33" s="753"/>
      <c r="T33" s="753"/>
      <c r="U33" s="753"/>
      <c r="V33" s="753">
        <v>1272</v>
      </c>
      <c r="W33" s="753"/>
      <c r="X33" s="753"/>
      <c r="Y33" s="753"/>
      <c r="Z33" s="753"/>
      <c r="AA33" s="753">
        <v>66</v>
      </c>
      <c r="AB33" s="753"/>
      <c r="AC33" s="753"/>
      <c r="AD33" s="753"/>
      <c r="AE33" s="754"/>
      <c r="AF33" s="755">
        <v>370</v>
      </c>
      <c r="AG33" s="756"/>
      <c r="AH33" s="756"/>
      <c r="AI33" s="756"/>
      <c r="AJ33" s="757"/>
      <c r="AK33" s="834">
        <v>392</v>
      </c>
      <c r="AL33" s="830"/>
      <c r="AM33" s="830"/>
      <c r="AN33" s="830"/>
      <c r="AO33" s="830"/>
      <c r="AP33" s="830">
        <v>5272</v>
      </c>
      <c r="AQ33" s="830"/>
      <c r="AR33" s="830"/>
      <c r="AS33" s="830"/>
      <c r="AT33" s="830"/>
      <c r="AU33" s="830">
        <v>3095</v>
      </c>
      <c r="AV33" s="830"/>
      <c r="AW33" s="830"/>
      <c r="AX33" s="830"/>
      <c r="AY33" s="830"/>
      <c r="AZ33" s="831" t="s">
        <v>562</v>
      </c>
      <c r="BA33" s="831"/>
      <c r="BB33" s="831"/>
      <c r="BC33" s="831"/>
      <c r="BD33" s="831"/>
      <c r="BE33" s="832" t="s">
        <v>393</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t="s">
        <v>395</v>
      </c>
      <c r="C34" s="750"/>
      <c r="D34" s="750"/>
      <c r="E34" s="750"/>
      <c r="F34" s="750"/>
      <c r="G34" s="750"/>
      <c r="H34" s="750"/>
      <c r="I34" s="750"/>
      <c r="J34" s="750"/>
      <c r="K34" s="750"/>
      <c r="L34" s="750"/>
      <c r="M34" s="750"/>
      <c r="N34" s="750"/>
      <c r="O34" s="750"/>
      <c r="P34" s="751"/>
      <c r="Q34" s="752">
        <v>785</v>
      </c>
      <c r="R34" s="753"/>
      <c r="S34" s="753"/>
      <c r="T34" s="753"/>
      <c r="U34" s="753"/>
      <c r="V34" s="753">
        <v>750</v>
      </c>
      <c r="W34" s="753"/>
      <c r="X34" s="753"/>
      <c r="Y34" s="753"/>
      <c r="Z34" s="753"/>
      <c r="AA34" s="753">
        <v>35</v>
      </c>
      <c r="AB34" s="753"/>
      <c r="AC34" s="753"/>
      <c r="AD34" s="753"/>
      <c r="AE34" s="754"/>
      <c r="AF34" s="755">
        <v>137</v>
      </c>
      <c r="AG34" s="756"/>
      <c r="AH34" s="756"/>
      <c r="AI34" s="756"/>
      <c r="AJ34" s="757"/>
      <c r="AK34" s="834">
        <v>492</v>
      </c>
      <c r="AL34" s="830"/>
      <c r="AM34" s="830"/>
      <c r="AN34" s="830"/>
      <c r="AO34" s="830"/>
      <c r="AP34" s="830">
        <v>2242</v>
      </c>
      <c r="AQ34" s="830"/>
      <c r="AR34" s="830"/>
      <c r="AS34" s="830"/>
      <c r="AT34" s="830"/>
      <c r="AU34" s="830">
        <v>1881</v>
      </c>
      <c r="AV34" s="830"/>
      <c r="AW34" s="830"/>
      <c r="AX34" s="830"/>
      <c r="AY34" s="830"/>
      <c r="AZ34" s="831" t="s">
        <v>562</v>
      </c>
      <c r="BA34" s="831"/>
      <c r="BB34" s="831"/>
      <c r="BC34" s="831"/>
      <c r="BD34" s="831"/>
      <c r="BE34" s="832" t="s">
        <v>393</v>
      </c>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656</v>
      </c>
      <c r="AG63" s="844"/>
      <c r="AH63" s="844"/>
      <c r="AI63" s="844"/>
      <c r="AJ63" s="845"/>
      <c r="AK63" s="846"/>
      <c r="AL63" s="841"/>
      <c r="AM63" s="841"/>
      <c r="AN63" s="841"/>
      <c r="AO63" s="841"/>
      <c r="AP63" s="844">
        <v>13139</v>
      </c>
      <c r="AQ63" s="844"/>
      <c r="AR63" s="844"/>
      <c r="AS63" s="844"/>
      <c r="AT63" s="844"/>
      <c r="AU63" s="844">
        <v>6763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399</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400</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562</v>
      </c>
      <c r="AQ68" s="866"/>
      <c r="AR68" s="866"/>
      <c r="AS68" s="866"/>
      <c r="AT68" s="866"/>
      <c r="AU68" s="866" t="s">
        <v>562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559</v>
      </c>
      <c r="C69" s="874"/>
      <c r="D69" s="874"/>
      <c r="E69" s="874"/>
      <c r="F69" s="874"/>
      <c r="G69" s="874"/>
      <c r="H69" s="874"/>
      <c r="I69" s="874"/>
      <c r="J69" s="874"/>
      <c r="K69" s="874"/>
      <c r="L69" s="874"/>
      <c r="M69" s="874"/>
      <c r="N69" s="874"/>
      <c r="O69" s="874"/>
      <c r="P69" s="875"/>
      <c r="Q69" s="876">
        <v>371</v>
      </c>
      <c r="R69" s="830"/>
      <c r="S69" s="830"/>
      <c r="T69" s="830"/>
      <c r="U69" s="830"/>
      <c r="V69" s="830">
        <v>314</v>
      </c>
      <c r="W69" s="830"/>
      <c r="X69" s="830"/>
      <c r="Y69" s="830"/>
      <c r="Z69" s="830"/>
      <c r="AA69" s="830">
        <v>57</v>
      </c>
      <c r="AB69" s="830"/>
      <c r="AC69" s="830"/>
      <c r="AD69" s="830"/>
      <c r="AE69" s="830"/>
      <c r="AF69" s="830">
        <v>57</v>
      </c>
      <c r="AG69" s="830"/>
      <c r="AH69" s="830"/>
      <c r="AI69" s="830"/>
      <c r="AJ69" s="830"/>
      <c r="AK69" s="830">
        <v>38</v>
      </c>
      <c r="AL69" s="830"/>
      <c r="AM69" s="830"/>
      <c r="AN69" s="830"/>
      <c r="AO69" s="830"/>
      <c r="AP69" s="830">
        <v>28</v>
      </c>
      <c r="AQ69" s="830"/>
      <c r="AR69" s="830"/>
      <c r="AS69" s="830"/>
      <c r="AT69" s="830"/>
      <c r="AU69" s="830" t="s">
        <v>562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312</v>
      </c>
      <c r="R70" s="830"/>
      <c r="S70" s="830"/>
      <c r="T70" s="830"/>
      <c r="U70" s="830"/>
      <c r="V70" s="830">
        <v>290</v>
      </c>
      <c r="W70" s="830"/>
      <c r="X70" s="830"/>
      <c r="Y70" s="830"/>
      <c r="Z70" s="830"/>
      <c r="AA70" s="830">
        <v>22</v>
      </c>
      <c r="AB70" s="830"/>
      <c r="AC70" s="830"/>
      <c r="AD70" s="830"/>
      <c r="AE70" s="830"/>
      <c r="AF70" s="830">
        <v>22</v>
      </c>
      <c r="AG70" s="830"/>
      <c r="AH70" s="830"/>
      <c r="AI70" s="830"/>
      <c r="AJ70" s="830"/>
      <c r="AK70" s="830" t="s">
        <v>562</v>
      </c>
      <c r="AL70" s="830"/>
      <c r="AM70" s="830"/>
      <c r="AN70" s="830"/>
      <c r="AO70" s="830"/>
      <c r="AP70" s="830" t="s">
        <v>562</v>
      </c>
      <c r="AQ70" s="830"/>
      <c r="AR70" s="830"/>
      <c r="AS70" s="830"/>
      <c r="AT70" s="830"/>
      <c r="AU70" s="830" t="s">
        <v>562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561</v>
      </c>
      <c r="C71" s="874"/>
      <c r="D71" s="874"/>
      <c r="E71" s="874"/>
      <c r="F71" s="874"/>
      <c r="G71" s="874"/>
      <c r="H71" s="874"/>
      <c r="I71" s="874"/>
      <c r="J71" s="874"/>
      <c r="K71" s="874"/>
      <c r="L71" s="874"/>
      <c r="M71" s="874"/>
      <c r="N71" s="874"/>
      <c r="O71" s="874"/>
      <c r="P71" s="875"/>
      <c r="Q71" s="876">
        <v>322367</v>
      </c>
      <c r="R71" s="830"/>
      <c r="S71" s="830"/>
      <c r="T71" s="830"/>
      <c r="U71" s="830"/>
      <c r="V71" s="830">
        <v>31740</v>
      </c>
      <c r="W71" s="830"/>
      <c r="X71" s="830"/>
      <c r="Y71" s="830"/>
      <c r="Z71" s="830"/>
      <c r="AA71" s="830">
        <v>7627</v>
      </c>
      <c r="AB71" s="830"/>
      <c r="AC71" s="830"/>
      <c r="AD71" s="830"/>
      <c r="AE71" s="830"/>
      <c r="AF71" s="830">
        <v>5417</v>
      </c>
      <c r="AG71" s="830"/>
      <c r="AH71" s="830"/>
      <c r="AI71" s="830"/>
      <c r="AJ71" s="830"/>
      <c r="AK71" s="830" t="s">
        <v>562</v>
      </c>
      <c r="AL71" s="830"/>
      <c r="AM71" s="830"/>
      <c r="AN71" s="830"/>
      <c r="AO71" s="830"/>
      <c r="AP71" s="830" t="s">
        <v>562</v>
      </c>
      <c r="AQ71" s="830"/>
      <c r="AR71" s="830"/>
      <c r="AS71" s="830"/>
      <c r="AT71" s="830"/>
      <c r="AU71" s="830" t="s">
        <v>562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6561</v>
      </c>
      <c r="AG88" s="844"/>
      <c r="AH88" s="844"/>
      <c r="AI88" s="844"/>
      <c r="AJ88" s="844"/>
      <c r="AK88" s="841"/>
      <c r="AL88" s="841"/>
      <c r="AM88" s="841"/>
      <c r="AN88" s="841"/>
      <c r="AO88" s="841"/>
      <c r="AP88" s="844">
        <v>28</v>
      </c>
      <c r="AQ88" s="844"/>
      <c r="AR88" s="844"/>
      <c r="AS88" s="844"/>
      <c r="AT88" s="844"/>
      <c r="AU88" s="844" t="s">
        <v>562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85</v>
      </c>
      <c r="CS102" s="852"/>
      <c r="CT102" s="852"/>
      <c r="CU102" s="852"/>
      <c r="CV102" s="891"/>
      <c r="CW102" s="890" t="s">
        <v>562</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4075039</v>
      </c>
      <c r="AB110" s="900"/>
      <c r="AC110" s="900"/>
      <c r="AD110" s="900"/>
      <c r="AE110" s="901"/>
      <c r="AF110" s="902">
        <v>3751952</v>
      </c>
      <c r="AG110" s="900"/>
      <c r="AH110" s="900"/>
      <c r="AI110" s="900"/>
      <c r="AJ110" s="901"/>
      <c r="AK110" s="902">
        <v>4341668</v>
      </c>
      <c r="AL110" s="900"/>
      <c r="AM110" s="900"/>
      <c r="AN110" s="900"/>
      <c r="AO110" s="901"/>
      <c r="AP110" s="903">
        <v>30.7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31033919</v>
      </c>
      <c r="BR110" s="931"/>
      <c r="BS110" s="931"/>
      <c r="BT110" s="931"/>
      <c r="BU110" s="931"/>
      <c r="BV110" s="931">
        <v>31053726</v>
      </c>
      <c r="BW110" s="931"/>
      <c r="BX110" s="931"/>
      <c r="BY110" s="931"/>
      <c r="BZ110" s="931"/>
      <c r="CA110" s="931">
        <v>30555684</v>
      </c>
      <c r="CB110" s="931"/>
      <c r="CC110" s="931"/>
      <c r="CD110" s="931"/>
      <c r="CE110" s="931"/>
      <c r="CF110" s="944">
        <v>215.7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6475825</v>
      </c>
      <c r="BR112" s="926"/>
      <c r="BS112" s="926"/>
      <c r="BT112" s="926"/>
      <c r="BU112" s="926"/>
      <c r="BV112" s="926">
        <v>6545830</v>
      </c>
      <c r="BW112" s="926"/>
      <c r="BX112" s="926"/>
      <c r="BY112" s="926"/>
      <c r="BZ112" s="926"/>
      <c r="CA112" s="926">
        <v>6762934</v>
      </c>
      <c r="CB112" s="926"/>
      <c r="CC112" s="926"/>
      <c r="CD112" s="926"/>
      <c r="CE112" s="926"/>
      <c r="CF112" s="920">
        <v>47.7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910066</v>
      </c>
      <c r="AB113" s="938"/>
      <c r="AC113" s="938"/>
      <c r="AD113" s="938"/>
      <c r="AE113" s="939"/>
      <c r="AF113" s="940">
        <v>848582</v>
      </c>
      <c r="AG113" s="938"/>
      <c r="AH113" s="938"/>
      <c r="AI113" s="938"/>
      <c r="AJ113" s="939"/>
      <c r="AK113" s="940">
        <v>807029</v>
      </c>
      <c r="AL113" s="938"/>
      <c r="AM113" s="938"/>
      <c r="AN113" s="938"/>
      <c r="AO113" s="939"/>
      <c r="AP113" s="941">
        <v>5.7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153</v>
      </c>
      <c r="AB114" s="959"/>
      <c r="AC114" s="959"/>
      <c r="AD114" s="959"/>
      <c r="AE114" s="960"/>
      <c r="AF114" s="961">
        <v>1174</v>
      </c>
      <c r="AG114" s="959"/>
      <c r="AH114" s="959"/>
      <c r="AI114" s="959"/>
      <c r="AJ114" s="960"/>
      <c r="AK114" s="961">
        <v>2116</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4063156</v>
      </c>
      <c r="BR114" s="926"/>
      <c r="BS114" s="926"/>
      <c r="BT114" s="926"/>
      <c r="BU114" s="926"/>
      <c r="BV114" s="926">
        <v>4055323</v>
      </c>
      <c r="BW114" s="926"/>
      <c r="BX114" s="926"/>
      <c r="BY114" s="926"/>
      <c r="BZ114" s="926"/>
      <c r="CA114" s="926">
        <v>3964508</v>
      </c>
      <c r="CB114" s="926"/>
      <c r="CC114" s="926"/>
      <c r="CD114" s="926"/>
      <c r="CE114" s="926"/>
      <c r="CF114" s="920">
        <v>28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48376</v>
      </c>
      <c r="AB115" s="938"/>
      <c r="AC115" s="938"/>
      <c r="AD115" s="938"/>
      <c r="AE115" s="939"/>
      <c r="AF115" s="940">
        <v>14283</v>
      </c>
      <c r="AG115" s="938"/>
      <c r="AH115" s="938"/>
      <c r="AI115" s="938"/>
      <c r="AJ115" s="939"/>
      <c r="AK115" s="940">
        <v>662</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60</v>
      </c>
      <c r="AB116" s="959"/>
      <c r="AC116" s="959"/>
      <c r="AD116" s="959"/>
      <c r="AE116" s="960"/>
      <c r="AF116" s="961">
        <v>242</v>
      </c>
      <c r="AG116" s="959"/>
      <c r="AH116" s="959"/>
      <c r="AI116" s="959"/>
      <c r="AJ116" s="960"/>
      <c r="AK116" s="961">
        <v>196</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5033694</v>
      </c>
      <c r="AB117" s="979"/>
      <c r="AC117" s="979"/>
      <c r="AD117" s="979"/>
      <c r="AE117" s="980"/>
      <c r="AF117" s="981">
        <v>4616233</v>
      </c>
      <c r="AG117" s="979"/>
      <c r="AH117" s="979"/>
      <c r="AI117" s="979"/>
      <c r="AJ117" s="980"/>
      <c r="AK117" s="981">
        <v>5151671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41572900</v>
      </c>
      <c r="BR119" s="1000"/>
      <c r="BS119" s="1000"/>
      <c r="BT119" s="1000"/>
      <c r="BU119" s="1000"/>
      <c r="BV119" s="1000">
        <v>41654879</v>
      </c>
      <c r="BW119" s="1000"/>
      <c r="BX119" s="1000"/>
      <c r="BY119" s="1000"/>
      <c r="BZ119" s="1000"/>
      <c r="CA119" s="1000">
        <v>41283126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63"/>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16994624</v>
      </c>
      <c r="BR120" s="931"/>
      <c r="BS120" s="931"/>
      <c r="BT120" s="931"/>
      <c r="BU120" s="931"/>
      <c r="BV120" s="931">
        <v>16737669</v>
      </c>
      <c r="BW120" s="931"/>
      <c r="BX120" s="931"/>
      <c r="BY120" s="931"/>
      <c r="BZ120" s="931"/>
      <c r="CA120" s="931">
        <v>16167437</v>
      </c>
      <c r="CB120" s="931"/>
      <c r="CC120" s="931"/>
      <c r="CD120" s="931"/>
      <c r="CE120" s="931"/>
      <c r="CF120" s="944">
        <v>114.1</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2226527</v>
      </c>
      <c r="DH120" s="931"/>
      <c r="DI120" s="931"/>
      <c r="DJ120" s="931"/>
      <c r="DK120" s="931"/>
      <c r="DL120" s="931">
        <v>2657452</v>
      </c>
      <c r="DM120" s="931"/>
      <c r="DN120" s="931"/>
      <c r="DO120" s="931"/>
      <c r="DP120" s="931"/>
      <c r="DQ120" s="931">
        <v>3094608</v>
      </c>
      <c r="DR120" s="931"/>
      <c r="DS120" s="931"/>
      <c r="DT120" s="931"/>
      <c r="DU120" s="931"/>
      <c r="DV120" s="932">
        <v>21.8</v>
      </c>
      <c r="DW120" s="932"/>
      <c r="DX120" s="932"/>
      <c r="DY120" s="932"/>
      <c r="DZ120" s="933"/>
    </row>
    <row r="121" spans="1:130" s="218" customFormat="1" ht="26.25" customHeight="1" x14ac:dyDescent="0.2">
      <c r="A121" s="1063"/>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614155</v>
      </c>
      <c r="BR121" s="926"/>
      <c r="BS121" s="926"/>
      <c r="BT121" s="926"/>
      <c r="BU121" s="926"/>
      <c r="BV121" s="926">
        <v>674413</v>
      </c>
      <c r="BW121" s="926"/>
      <c r="BX121" s="926"/>
      <c r="BY121" s="926"/>
      <c r="BZ121" s="926"/>
      <c r="CA121" s="926">
        <v>720915</v>
      </c>
      <c r="CB121" s="926"/>
      <c r="CC121" s="926"/>
      <c r="CD121" s="926"/>
      <c r="CE121" s="926"/>
      <c r="CF121" s="920">
        <v>5.0999999999999996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2313723</v>
      </c>
      <c r="DM121" s="926"/>
      <c r="DN121" s="926"/>
      <c r="DO121" s="926"/>
      <c r="DP121" s="926"/>
      <c r="DQ121" s="926">
        <v>1880825</v>
      </c>
      <c r="DR121" s="926"/>
      <c r="DS121" s="926"/>
      <c r="DT121" s="926"/>
      <c r="DU121" s="926"/>
      <c r="DV121" s="927">
        <v>13.3</v>
      </c>
      <c r="DW121" s="927"/>
      <c r="DX121" s="927"/>
      <c r="DY121" s="927"/>
      <c r="DZ121" s="928"/>
    </row>
    <row r="122" spans="1:130" s="218" customFormat="1" ht="26.25" customHeight="1" x14ac:dyDescent="0.2">
      <c r="A122" s="1063"/>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28880527</v>
      </c>
      <c r="BR122" s="1000"/>
      <c r="BS122" s="1000"/>
      <c r="BT122" s="1000"/>
      <c r="BU122" s="1000"/>
      <c r="BV122" s="1000">
        <v>29634012</v>
      </c>
      <c r="BW122" s="1000"/>
      <c r="BX122" s="1000"/>
      <c r="BY122" s="1000"/>
      <c r="BZ122" s="1000"/>
      <c r="CA122" s="1000">
        <v>28542269</v>
      </c>
      <c r="CB122" s="1000"/>
      <c r="CC122" s="1000"/>
      <c r="CD122" s="1000"/>
      <c r="CE122" s="1000"/>
      <c r="CF122" s="1017">
        <v>201.5</v>
      </c>
      <c r="CG122" s="1018"/>
      <c r="CH122" s="1018"/>
      <c r="CI122" s="1018"/>
      <c r="CJ122" s="1018"/>
      <c r="CK122" s="1009"/>
      <c r="CL122" s="1010"/>
      <c r="CM122" s="1010"/>
      <c r="CN122" s="1010"/>
      <c r="CO122" s="1011"/>
      <c r="CP122" s="1019" t="s">
        <v>143</v>
      </c>
      <c r="CQ122" s="1020"/>
      <c r="CR122" s="1020"/>
      <c r="CS122" s="1020"/>
      <c r="CT122" s="1020"/>
      <c r="CU122" s="1020"/>
      <c r="CV122" s="1020"/>
      <c r="CW122" s="1020"/>
      <c r="CX122" s="1020"/>
      <c r="CY122" s="1020"/>
      <c r="CZ122" s="1020"/>
      <c r="DA122" s="1020"/>
      <c r="DB122" s="1020"/>
      <c r="DC122" s="1020"/>
      <c r="DD122" s="1020"/>
      <c r="DE122" s="1020"/>
      <c r="DF122" s="1021"/>
      <c r="DG122" s="925">
        <v>1239766</v>
      </c>
      <c r="DH122" s="926"/>
      <c r="DI122" s="926"/>
      <c r="DJ122" s="926"/>
      <c r="DK122" s="926"/>
      <c r="DL122" s="926">
        <v>1172849</v>
      </c>
      <c r="DM122" s="926"/>
      <c r="DN122" s="926"/>
      <c r="DO122" s="926"/>
      <c r="DP122" s="926"/>
      <c r="DQ122" s="926">
        <v>1213015</v>
      </c>
      <c r="DR122" s="926"/>
      <c r="DS122" s="926"/>
      <c r="DT122" s="926"/>
      <c r="DU122" s="926"/>
      <c r="DV122" s="927">
        <v>8.6</v>
      </c>
      <c r="DW122" s="927"/>
      <c r="DX122" s="927"/>
      <c r="DY122" s="927"/>
      <c r="DZ122" s="928"/>
    </row>
    <row r="123" spans="1:130" s="218" customFormat="1" ht="26.25" customHeight="1" x14ac:dyDescent="0.2">
      <c r="A123" s="1063"/>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35">
        <v>46489306</v>
      </c>
      <c r="BR123" s="1036"/>
      <c r="BS123" s="1036"/>
      <c r="BT123" s="1036"/>
      <c r="BU123" s="1036"/>
      <c r="BV123" s="1036">
        <v>47046094</v>
      </c>
      <c r="BW123" s="1036"/>
      <c r="BX123" s="1036"/>
      <c r="BY123" s="1036"/>
      <c r="BZ123" s="1036"/>
      <c r="CA123" s="1036">
        <v>45430621</v>
      </c>
      <c r="CB123" s="1036"/>
      <c r="CC123" s="1036"/>
      <c r="CD123" s="1036"/>
      <c r="CE123" s="1036"/>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131874</v>
      </c>
      <c r="DH123" s="959"/>
      <c r="DI123" s="959"/>
      <c r="DJ123" s="959"/>
      <c r="DK123" s="960"/>
      <c r="DL123" s="961">
        <v>401806</v>
      </c>
      <c r="DM123" s="959"/>
      <c r="DN123" s="959"/>
      <c r="DO123" s="959"/>
      <c r="DP123" s="960"/>
      <c r="DQ123" s="961">
        <v>574486</v>
      </c>
      <c r="DR123" s="959"/>
      <c r="DS123" s="959"/>
      <c r="DT123" s="959"/>
      <c r="DU123" s="960"/>
      <c r="DV123" s="962">
        <v>4.0999999999999996</v>
      </c>
      <c r="DW123" s="963"/>
      <c r="DX123" s="963"/>
      <c r="DY123" s="963"/>
      <c r="DZ123" s="964"/>
    </row>
    <row r="124" spans="1:130" s="218" customFormat="1" ht="26.25" customHeight="1" thickBot="1" x14ac:dyDescent="0.25">
      <c r="A124" s="1063"/>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2877658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48376</v>
      </c>
      <c r="AB127" s="959"/>
      <c r="AC127" s="959"/>
      <c r="AD127" s="959"/>
      <c r="AE127" s="960"/>
      <c r="AF127" s="961">
        <v>14283</v>
      </c>
      <c r="AG127" s="959"/>
      <c r="AH127" s="959"/>
      <c r="AI127" s="959"/>
      <c r="AJ127" s="960"/>
      <c r="AK127" s="961">
        <v>662</v>
      </c>
      <c r="AL127" s="959"/>
      <c r="AM127" s="959"/>
      <c r="AN127" s="959"/>
      <c r="AO127" s="960"/>
      <c r="AP127" s="962">
        <v>0</v>
      </c>
      <c r="AQ127" s="963"/>
      <c r="AR127" s="963"/>
      <c r="AS127" s="963"/>
      <c r="AT127" s="964"/>
      <c r="AU127" s="220"/>
      <c r="AV127" s="220"/>
      <c r="AW127" s="220"/>
      <c r="AX127" s="1037" t="s">
        <v>457</v>
      </c>
      <c r="AY127" s="1038"/>
      <c r="AZ127" s="1038"/>
      <c r="BA127" s="1038"/>
      <c r="BB127" s="1038"/>
      <c r="BC127" s="1038"/>
      <c r="BD127" s="1038"/>
      <c r="BE127" s="1039"/>
      <c r="BF127" s="1040" t="s">
        <v>458</v>
      </c>
      <c r="BG127" s="1038"/>
      <c r="BH127" s="1038"/>
      <c r="BI127" s="1038"/>
      <c r="BJ127" s="1038"/>
      <c r="BK127" s="1038"/>
      <c r="BL127" s="1039"/>
      <c r="BM127" s="1040" t="s">
        <v>459</v>
      </c>
      <c r="BN127" s="1038"/>
      <c r="BO127" s="1038"/>
      <c r="BP127" s="1038"/>
      <c r="BQ127" s="1038"/>
      <c r="BR127" s="1038"/>
      <c r="BS127" s="1039"/>
      <c r="BT127" s="1040" t="s">
        <v>460</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463</v>
      </c>
      <c r="X128" s="1049"/>
      <c r="Y128" s="1049"/>
      <c r="Z128" s="1050"/>
      <c r="AA128" s="1051">
        <v>201956</v>
      </c>
      <c r="AB128" s="1052"/>
      <c r="AC128" s="1052"/>
      <c r="AD128" s="1052"/>
      <c r="AE128" s="1053"/>
      <c r="AF128" s="1054">
        <v>224093</v>
      </c>
      <c r="AG128" s="1052"/>
      <c r="AH128" s="1052"/>
      <c r="AI128" s="1052"/>
      <c r="AJ128" s="1053"/>
      <c r="AK128" s="1054">
        <v>204423</v>
      </c>
      <c r="AL128" s="1052"/>
      <c r="AM128" s="1052"/>
      <c r="AN128" s="1052"/>
      <c r="AO128" s="1053"/>
      <c r="AP128" s="1055"/>
      <c r="AQ128" s="1056"/>
      <c r="AR128" s="1056"/>
      <c r="AS128" s="1056"/>
      <c r="AT128" s="1057"/>
      <c r="AU128" s="220"/>
      <c r="AV128" s="220"/>
      <c r="AW128" s="220"/>
      <c r="AX128" s="896" t="s">
        <v>464</v>
      </c>
      <c r="AY128" s="897"/>
      <c r="AZ128" s="897"/>
      <c r="BA128" s="897"/>
      <c r="BB128" s="897"/>
      <c r="BC128" s="897"/>
      <c r="BD128" s="897"/>
      <c r="BE128" s="898"/>
      <c r="BF128" s="1058" t="s">
        <v>122</v>
      </c>
      <c r="BG128" s="1059"/>
      <c r="BH128" s="1059"/>
      <c r="BI128" s="1059"/>
      <c r="BJ128" s="1059"/>
      <c r="BK128" s="1059"/>
      <c r="BL128" s="1060"/>
      <c r="BM128" s="1058">
        <v>12.6</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465</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16981218</v>
      </c>
      <c r="AB129" s="959"/>
      <c r="AC129" s="959"/>
      <c r="AD129" s="959"/>
      <c r="AE129" s="960"/>
      <c r="AF129" s="961">
        <v>16955441</v>
      </c>
      <c r="AG129" s="959"/>
      <c r="AH129" s="959"/>
      <c r="AI129" s="959"/>
      <c r="AJ129" s="960"/>
      <c r="AK129" s="961">
        <v>17856288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17.600000000000001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3351881</v>
      </c>
      <c r="AB130" s="959"/>
      <c r="AC130" s="959"/>
      <c r="AD130" s="959"/>
      <c r="AE130" s="960"/>
      <c r="AF130" s="961">
        <v>3192647</v>
      </c>
      <c r="AG130" s="959"/>
      <c r="AH130" s="959"/>
      <c r="AI130" s="959"/>
      <c r="AJ130" s="960"/>
      <c r="AK130" s="961">
        <v>3692773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13629337</v>
      </c>
      <c r="AB131" s="986"/>
      <c r="AC131" s="986"/>
      <c r="AD131" s="986"/>
      <c r="AE131" s="987"/>
      <c r="AF131" s="985">
        <v>13762794</v>
      </c>
      <c r="AG131" s="986"/>
      <c r="AH131" s="986"/>
      <c r="AI131" s="986"/>
      <c r="AJ131" s="987"/>
      <c r="AK131" s="985">
        <v>14163515</v>
      </c>
      <c r="AL131" s="986"/>
      <c r="AM131" s="986"/>
      <c r="AN131" s="986"/>
      <c r="AO131" s="987"/>
      <c r="AP131" s="1110"/>
      <c r="AQ131" s="1111"/>
      <c r="AR131" s="1111"/>
      <c r="AS131" s="1111"/>
      <c r="AT131" s="1112"/>
      <c r="AU131" s="221"/>
      <c r="AV131" s="221"/>
      <c r="AW131" s="221"/>
      <c r="AX131" s="1083" t="s">
        <v>472</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10.85788018</v>
      </c>
      <c r="AB132" s="1097"/>
      <c r="AC132" s="1097"/>
      <c r="AD132" s="1097"/>
      <c r="AE132" s="1098"/>
      <c r="AF132" s="1099">
        <v>8.7154793329999993</v>
      </c>
      <c r="AG132" s="1097"/>
      <c r="AH132" s="1097"/>
      <c r="AI132" s="1097"/>
      <c r="AJ132" s="1098"/>
      <c r="AK132" s="1099">
        <v>8.8570852389999999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9.9</v>
      </c>
      <c r="AB133" s="1080"/>
      <c r="AC133" s="1080"/>
      <c r="AD133" s="1080"/>
      <c r="AE133" s="1081"/>
      <c r="AF133" s="1079">
        <v>9.6</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FiKTEFyBM/EbozQh7WGjIi4oDjnqAV+1GrBxCWBD/6nUBOVsPs5bdVaYynBsd7r16pvoFYnb5VJeajG5hce9A==" saltValue="drGT6+2ZrD5WoqsUpqO4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7" zoomScaleNormal="85" zoomScaleSheetLayoutView="100" workbookViewId="0">
      <selection activeCell="AY73" sqref="AY73"/>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tNlJ6mKivjrfhDjFutU2Gza+3HQQIsVe0gvJbZ8Z55ikt3Wg5lJZcGSV/hiRowmZVp7SESe7UuWs7FjvkiHTQ==" saltValue="qH5OQoUoM+S3d3dF9DC3O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Y2DFEGUqGy6aomes8M5m7OJEYLxJOCAiTw0YDeN6qSeCMjitqZk0uRC0ecR2Ljxw+vnbD1+fcJXECx4r3Jvjg==" saltValue="l1ZVhfg1QKWAAARhJ4mw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5133321</v>
      </c>
      <c r="AP9" s="269">
        <v>106940</v>
      </c>
      <c r="AQ9" s="270">
        <v>117270</v>
      </c>
      <c r="AR9" s="271">
        <v>-8.8000000000000007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49511</v>
      </c>
      <c r="AP10" s="272">
        <v>1031</v>
      </c>
      <c r="AQ10" s="273">
        <v>10490</v>
      </c>
      <c r="AR10" s="274">
        <v>-90.2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173807</v>
      </c>
      <c r="AP11" s="272">
        <v>3621</v>
      </c>
      <c r="AQ11" s="273">
        <v>1802</v>
      </c>
      <c r="AR11" s="274">
        <v>100.9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226891</v>
      </c>
      <c r="AP13" s="272">
        <v>4727</v>
      </c>
      <c r="AQ13" s="273">
        <v>4482</v>
      </c>
      <c r="AR13" s="274">
        <v>5.5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164657</v>
      </c>
      <c r="AP14" s="272">
        <v>3430</v>
      </c>
      <c r="AQ14" s="273">
        <v>2749</v>
      </c>
      <c r="AR14" s="274">
        <v>24.8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-481500</v>
      </c>
      <c r="AP15" s="272">
        <v>-10031</v>
      </c>
      <c r="AQ15" s="273">
        <v>-7399</v>
      </c>
      <c r="AR15" s="274">
        <v>35.6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5266687</v>
      </c>
      <c r="AP16" s="272">
        <v>109718</v>
      </c>
      <c r="AQ16" s="273">
        <v>129397</v>
      </c>
      <c r="AR16" s="274">
        <v>-15.2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9.58</v>
      </c>
      <c r="AP21" s="286">
        <v>11.07</v>
      </c>
      <c r="AQ21" s="287">
        <v>-1.49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97.2</v>
      </c>
      <c r="AP22" s="291">
        <v>97.2</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4341668</v>
      </c>
      <c r="AP32" s="300">
        <v>90448</v>
      </c>
      <c r="AQ32" s="301">
        <v>74841</v>
      </c>
      <c r="AR32" s="302">
        <v>20.9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807029</v>
      </c>
      <c r="AP35" s="300">
        <v>16812</v>
      </c>
      <c r="AQ35" s="301">
        <v>16683</v>
      </c>
      <c r="AR35" s="302">
        <v>0.8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2116</v>
      </c>
      <c r="AP36" s="300">
        <v>44</v>
      </c>
      <c r="AQ36" s="301">
        <v>2411</v>
      </c>
      <c r="AR36" s="302">
        <v>-98.2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662</v>
      </c>
      <c r="AP37" s="300">
        <v>14</v>
      </c>
      <c r="AQ37" s="301">
        <v>548</v>
      </c>
      <c r="AR37" s="302">
        <v>-97.4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196</v>
      </c>
      <c r="AP38" s="303">
        <v>4</v>
      </c>
      <c r="AQ38" s="304">
        <v>7</v>
      </c>
      <c r="AR38" s="292">
        <v>-42.9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-204423</v>
      </c>
      <c r="AP39" s="300">
        <v>-4259</v>
      </c>
      <c r="AQ39" s="301">
        <v>-3756</v>
      </c>
      <c r="AR39" s="302">
        <v>13.4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-3692773</v>
      </c>
      <c r="AP40" s="300">
        <v>-76930</v>
      </c>
      <c r="AQ40" s="301">
        <v>-63247</v>
      </c>
      <c r="AR40" s="302">
        <v>21.6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1254475</v>
      </c>
      <c r="AP41" s="300">
        <v>26134</v>
      </c>
      <c r="AQ41" s="301">
        <v>27488</v>
      </c>
      <c r="AR41" s="302">
        <v>-4.9000000000000004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3446231</v>
      </c>
      <c r="AN51" s="322">
        <v>67839</v>
      </c>
      <c r="AO51" s="323">
        <v>3.6</v>
      </c>
      <c r="AP51" s="324">
        <v>92632</v>
      </c>
      <c r="AQ51" s="325">
        <v>32</v>
      </c>
      <c r="AR51" s="326">
        <v>-28.4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2204426</v>
      </c>
      <c r="AN52" s="330">
        <v>43394</v>
      </c>
      <c r="AO52" s="331">
        <v>6.9</v>
      </c>
      <c r="AP52" s="332">
        <v>47978</v>
      </c>
      <c r="AQ52" s="333">
        <v>32.799999999999997</v>
      </c>
      <c r="AR52" s="334">
        <v>-25.9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2010688</v>
      </c>
      <c r="AN53" s="322">
        <v>40173</v>
      </c>
      <c r="AO53" s="323">
        <v>-40.799999999999997</v>
      </c>
      <c r="AP53" s="324">
        <v>96469</v>
      </c>
      <c r="AQ53" s="325">
        <v>4.0999999999999996</v>
      </c>
      <c r="AR53" s="326">
        <v>-44.9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1597272</v>
      </c>
      <c r="AN54" s="330">
        <v>31913</v>
      </c>
      <c r="AO54" s="331">
        <v>-26.5</v>
      </c>
      <c r="AP54" s="332">
        <v>49775</v>
      </c>
      <c r="AQ54" s="333">
        <v>3.7</v>
      </c>
      <c r="AR54" s="334">
        <v>-30.2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2889107</v>
      </c>
      <c r="AN55" s="322">
        <v>58487</v>
      </c>
      <c r="AO55" s="323">
        <v>45.6</v>
      </c>
      <c r="AP55" s="324">
        <v>85743</v>
      </c>
      <c r="AQ55" s="325">
        <v>-11.1</v>
      </c>
      <c r="AR55" s="326">
        <v>56.7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1521534</v>
      </c>
      <c r="AN56" s="330">
        <v>30802</v>
      </c>
      <c r="AO56" s="331">
        <v>-3.5</v>
      </c>
      <c r="AP56" s="332">
        <v>45231</v>
      </c>
      <c r="AQ56" s="333">
        <v>-9.1</v>
      </c>
      <c r="AR56" s="334">
        <v>5.6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3220475</v>
      </c>
      <c r="AN57" s="322">
        <v>66212</v>
      </c>
      <c r="AO57" s="323">
        <v>13.2</v>
      </c>
      <c r="AP57" s="324">
        <v>92509</v>
      </c>
      <c r="AQ57" s="325">
        <v>7.9</v>
      </c>
      <c r="AR57" s="326">
        <v>5.3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2255245</v>
      </c>
      <c r="AN58" s="330">
        <v>46367</v>
      </c>
      <c r="AO58" s="331">
        <v>50.5</v>
      </c>
      <c r="AP58" s="332">
        <v>52274</v>
      </c>
      <c r="AQ58" s="333">
        <v>15.6</v>
      </c>
      <c r="AR58" s="334">
        <v>34.9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2547224</v>
      </c>
      <c r="AN59" s="322">
        <v>53065</v>
      </c>
      <c r="AO59" s="323">
        <v>-19.899999999999999</v>
      </c>
      <c r="AP59" s="324">
        <v>98544</v>
      </c>
      <c r="AQ59" s="325">
        <v>6.5</v>
      </c>
      <c r="AR59" s="326">
        <v>-26.4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1649902</v>
      </c>
      <c r="AN60" s="330">
        <v>34372</v>
      </c>
      <c r="AO60" s="331">
        <v>-25.9</v>
      </c>
      <c r="AP60" s="332">
        <v>55816</v>
      </c>
      <c r="AQ60" s="333">
        <v>6.8</v>
      </c>
      <c r="AR60" s="334">
        <v>-32.700000000000003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2822745</v>
      </c>
      <c r="AN61" s="337">
        <v>57155</v>
      </c>
      <c r="AO61" s="338">
        <v>0.3</v>
      </c>
      <c r="AP61" s="339">
        <v>93179</v>
      </c>
      <c r="AQ61" s="340">
        <v>7.9</v>
      </c>
      <c r="AR61" s="326">
        <v>-7.6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1845676</v>
      </c>
      <c r="AN62" s="330">
        <v>37370</v>
      </c>
      <c r="AO62" s="331">
        <v>0.3</v>
      </c>
      <c r="AP62" s="332">
        <v>50215</v>
      </c>
      <c r="AQ62" s="333">
        <v>10</v>
      </c>
      <c r="AR62" s="334">
        <v>-9.6999999999999993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z4C2DJr3vY7QdqcuzVDBI00jhI3XAU+O2eLWPm+EBMti6s4/KEejHNhycYOPkoAvr5QmxdtqommMUoTeBw9fw==" saltValue="j6n6Yei/EQfbPBsyBFvg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nAjwCdjmFACU0mS5RHBH4fQoSYyXw6FTy/8JbqlFk4ZjzpenROA/uiFC+3Vpon8FwUmAX5gS6lVMGKwSh1Kk4A==" saltValue="TUc8UwT0NDf6+tvcPF3D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aZZquLS1ehyB+jeJB6LAsyDKOsDerPp4X5JCj648KRA5BStDmg83iWiO3BwBmLCmgUaaWHoYbwwUND3MRTCUBA==" saltValue="qss9Owf8n2ECaFXVrzMx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F47" sqref="F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38.92</v>
      </c>
      <c r="G47" s="12">
        <v>38.04</v>
      </c>
      <c r="H47" s="12">
        <v>37.229999999999997</v>
      </c>
      <c r="I47" s="12">
        <v>33.74</v>
      </c>
      <c r="J47" s="13">
        <v>30.28</v>
      </c>
    </row>
    <row r="48" spans="2:10" ht="57.75" customHeight="1" x14ac:dyDescent="0.2">
      <c r="B48" s="14"/>
      <c r="C48" s="1141" t="s">
        <v>4</v>
      </c>
      <c r="D48" s="1141"/>
      <c r="E48" s="1142"/>
      <c r="F48" s="15">
        <v>7.29</v>
      </c>
      <c r="G48" s="16">
        <v>13.28</v>
      </c>
      <c r="H48" s="16">
        <v>13.16</v>
      </c>
      <c r="I48" s="16">
        <v>13.86</v>
      </c>
      <c r="J48" s="17">
        <v>16.579999999999998</v>
      </c>
    </row>
    <row r="49" spans="2:10" ht="57.75" customHeight="1" thickBot="1" x14ac:dyDescent="0.25">
      <c r="B49" s="18"/>
      <c r="C49" s="1143" t="s">
        <v>5</v>
      </c>
      <c r="D49" s="1143"/>
      <c r="E49" s="1144"/>
      <c r="F49" s="19" t="s">
        <v>531</v>
      </c>
      <c r="G49" s="20">
        <v>6.7</v>
      </c>
      <c r="H49" s="20" t="s">
        <v>532</v>
      </c>
      <c r="I49" s="20">
        <v>0.89</v>
      </c>
      <c r="J49" s="21" t="s">
        <v>533</v>
      </c>
    </row>
    <row r="50" spans="2:10" ht="13" x14ac:dyDescent="0.2"/>
  </sheetData>
  <sheetProtection algorithmName="SHA-512" hashValue="ZE45dseM+/95Lj/xqOSTDmdC90yCXqn857PYmulmhQcyswgP56hp3rMtV6cSag+JtFTZnVHBwjtpMWana9o0dw==" saltValue="ExuE1Ixew7wv0zb8LKem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嶋北 翔太</cp:lastModifiedBy>
  <dcterms:created xsi:type="dcterms:W3CDTF">2026-02-23T09:30:11Z</dcterms:created>
  <dcterms:modified xsi:type="dcterms:W3CDTF">2026-03-11T07:31:01Z</dcterms:modified>
  <cp:category/>
</cp:coreProperties>
</file>