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s3\sections\財政\財政政策係\1200 照会、財務報告\各種照会関係\R07年度\5080304_【県市町村課（照会）3：12（木）〆】令和6年度財政状況資料集の作成等について\03_作成\"/>
    </mc:Choice>
  </mc:AlternateContent>
  <xr:revisionPtr revIDLastSave="0" documentId="13_ncr:1_{0D778EFF-59EC-4EC5-8C8D-FEFD256AC1A7}" xr6:coauthVersionLast="47" xr6:coauthVersionMax="47" xr10:uidLastSave="{00000000-0000-0000-0000-000000000000}"/>
  <bookViews>
    <workbookView xWindow="2868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W36" i="10"/>
  <c r="BE36" i="10"/>
  <c r="BW35" i="10"/>
  <c r="BE35" i="10"/>
  <c r="CO34" i="10"/>
  <c r="CO35" i="10" s="1"/>
  <c r="CO36" i="10" s="1"/>
  <c r="CO37" i="10" s="1"/>
  <c r="CO38" i="10" s="1"/>
  <c r="BW34" i="10"/>
  <c r="BE34" i="10"/>
  <c r="C34" i="10"/>
  <c r="C35" i="10" s="1"/>
  <c r="C36"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<sst xmlns="http://schemas.openxmlformats.org/spreadsheetml/2006/main" count="1040" uniqueCount="569">
  <si>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</si>
  <si>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</si>
  <si>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</si>
  <si>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</si>
  <si>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</si>
  <si>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</si>
  <si>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</si>
  <si>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</si>
  <si>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</si>
  <si>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</si>
  <si>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</si>
  <si>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</si>
  <si>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</si>
  <si>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</si>
  <si>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</si>
  <si>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</si>
  <si>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</si>
  <si>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</si>
  <si>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</si>
  <si>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</si>
  <si>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</si>
  <si>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</si>
  <si>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</si>
  <si>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</si>
  <si>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</si>
  <si>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</si>
  <si>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</si>
  <si>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</si>
  <si>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</si>
  <si>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</si>
  <si>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</si>
  <si>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</si>
  <si>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</si>
  <si>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</si>
  <si>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</si>
  <si>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</si>
  <si>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</si>
  <si>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</si>
  <si>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</si>
  <si>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</si>
  <si>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</si>
  <si>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</si>
  <si>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</si>
  <si>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</si>
  <si>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</si>
  <si>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</si>
  <si>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</si>
  <si>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</si>
  <si>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</si>
  <si>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</si>
  <si>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</si>
  <si>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</si>
  <si>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</si>
  <si>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</si>
  <si>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</si>
  <si>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</si>
  <si>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</si>
  <si>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</si>
  <si>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</si>
  <si>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</si>
  <si>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</si>
  <si>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</si>
  <si>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</si>
  <si>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</si>
  <si>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</si>
  <si>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</si>
  <si>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</si>
  <si>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</si>
  <si>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</si>
  <si>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</si>
  <si>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</si>
  <si>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</si>
  <si>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</si>
  <si>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</si>
  <si>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</si>
  <si>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</si>
  <si>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</si>
  <si>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</si>
  <si>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</si>
  <si>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</si>
  <si>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</si>
  <si>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</si>
  <si>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</si>
  <si>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</si>
  <si>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</si>
  <si>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</si>
  <si>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</si>
  <si>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</si>
  <si>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</si>
  <si>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</si>
  <si>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</si>
  <si>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</si>
  <si>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</si>
  <si>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</si>
  <si>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</si>
  <si>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</si>
  <si>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</si>
  <si>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</si>
  <si>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</si>
  <si>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</si>
  <si>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</si>
  <si>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</si>
  <si>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</si>
  <si>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</si>
  <si>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</si>
  <si>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</si>
  <si>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</si>
  <si>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</si>
  <si>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</si>
  <si>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</si>
  <si>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</si>
  <si>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</si>
  <si>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</si>
  <si>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</si>
  <si>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</si>
  <si>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</si>
  <si>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</si>
  <si>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</si>
  <si>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</si>
  <si>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</si>
  <si>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</si>
  <si>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</si>
  <si>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</si>
  <si>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</si>
  <si>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</si>
  <si>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</si>
  <si>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</si>
  <si>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</si>
  <si>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</si>
  <si>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</si>
  <si>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</si>
  <si>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</si>
  <si>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</si>
  <si>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</si>
  <si>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</si>
  <si>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</si>
  <si>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</si>
  <si>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</si>
  <si>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</si>
  <si>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</si>
  <si>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</si>
  <si>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</si>
  <si>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</si>
  <si>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</si>
  <si>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</si>
  <si>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</si>
  <si>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</si>
  <si>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</si>
  <si>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</si>
  <si>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</si>
  <si>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</si>
  <si>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</si>
  <si>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</si>
  <si>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</si>
  <si>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</si>
  <si>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</si>
  <si>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</si>
  <si>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</si>
  <si>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</si>
  <si>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</si>
  <si>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</si>
  <si>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</si>
  <si>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</si>
  <si>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</si>
  <si>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</si>
  <si>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</si>
  <si>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</si>
  <si>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</si>
  <si>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</si>
  <si>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</si>
  <si>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</si>
  <si>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</si>
  <si>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</si>
  <si>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</si>
  <si>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</si>
  <si>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</si>
  <si>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</si>
  <si>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</si>
  <si>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</si>
  <si>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</si>
  <si>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</si>
  <si>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</si>
  <si>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</si>
  <si>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</si>
  <si>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</si>
  <si>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</si>
  <si>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</si>
  <si>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</si>
  <si>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</si>
  <si>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</si>
  <si>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</si>
  <si>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</si>
  <si>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</si>
  <si>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</si>
  <si>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</si>
  <si>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</si>
  <si>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</si>
  <si>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</si>
  <si>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</si>
  <si>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</si>
  <si>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</si>
  <si>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</si>
  <si>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</si>
  <si>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熊本県八代市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</si>
  <si>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</si>
  <si>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</si>
  <si>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</si>
  <si>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</si>
  <si>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</si>
  <si>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</si>
  <si>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</si>
  <si>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</si>
  <si>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</si>
  <si>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</si>
  <si>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</si>
  <si>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</si>
  <si>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</si>
  <si>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</si>
  <si>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</si>
  <si>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</si>
  <si>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</si>
  <si>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</si>
  <si>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</si>
  <si>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</si>
  <si>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</si>
  <si>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</si>
  <si>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</si>
  <si>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</si>
  <si>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</si>
  <si>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</si>
  <si>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</si>
  <si>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</si>
  <si>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</si>
  <si>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</si>
  <si>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</si>
  <si>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</si>
  <si>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</si>
  <si>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</si>
  <si>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</si>
  <si>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</si>
  <si>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</si>
  <si>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</si>
  <si>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</si>
  <si>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</si>
  <si>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</si>
  <si>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</si>
  <si>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</si>
  <si>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</si>
  <si>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</si>
  <si>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</si>
  <si>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</si>
  <si>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</si>
  <si>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</si>
  <si>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</si>
  <si>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</si>
  <si>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</si>
  <si>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</si>
  <si>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</si>
  <si>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</si>
  <si>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</si>
  <si>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</si>
  <si>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</si>
  <si>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</si>
  <si>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</si>
  <si>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</si>
  <si>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</si>
  <si>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</si>
  <si>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</si>
  <si>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</si>
  <si>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</si>
  <si>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</si>
  <si>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</si>
  <si>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</si>
  <si>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</si>
  <si>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</si>
  <si>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</si>
  <si>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</si>
  <si>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</si>
  <si>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</si>
  <si>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</si>
  <si>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</si>
  <si>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</si>
  <si>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</si>
  <si>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</si>
  <si>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</si>
  <si>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</si>
  <si>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</si>
  <si>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</si>
  <si>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</si>
  <si>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</si>
  <si>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</si>
  <si>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</si>
  <si>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</si>
  <si>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</si>
  <si>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</si>
  <si>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</si>
  <si>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</si>
  <si>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</si>
  <si>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</si>
  <si>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</si>
  <si>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</si>
  <si>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</si>
  <si>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</si>
  <si>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</si>
  <si>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</si>
  <si>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</si>
  <si>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</si>
  <si>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</si>
  <si>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</si>
  <si>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</si>
  <si>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</si>
  <si>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</si>
  <si>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</si>
  <si>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</si>
  <si>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</si>
  <si>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</si>
  <si>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</si>
  <si>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</si>
  <si>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</si>
  <si>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</si>
  <si>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</si>
  <si>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</si>
  <si>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</si>
  <si>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</si>
  <si>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</si>
  <si>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</si>
  <si>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</si>
  <si>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</si>
  <si>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</si>
  <si>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</si>
  <si>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</si>
  <si>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</si>
  <si>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</si>
  <si>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</si>
  <si>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</si>
  <si>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</si>
  <si>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</si>
  <si>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</si>
  <si>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</si>
  <si>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</si>
  <si>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</si>
  <si>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</si>
  <si>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</si>
  <si>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</si>
  <si>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</si>
  <si>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</si>
  <si>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</si>
  <si>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</si>
  <si>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</si>
  <si>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</si>
  <si>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</si>
  <si>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</si>
  <si>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</si>
  <si>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</si>
  <si>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熊本県八代市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</si>
  <si>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</si>
  <si>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</si>
  <si>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</si>
  <si>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</si>
  <si>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</si>
  <si>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</si>
  <si>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</si>
  <si>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</si>
  <si>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</si>
  <si>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</si>
  <si>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</si>
  <si>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</si>
  <si>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</si>
  <si>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</si>
  <si>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</si>
  <si>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</si>
  <si>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</si>
  <si>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</si>
  <si>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</si>
  <si>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</si>
  <si>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</si>
  <si>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</si>
  <si>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</si>
  <si>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</si>
  <si>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</si>
  <si>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</si>
  <si>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</si>
  <si>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</si>
  <si>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</si>
  <si>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</si>
  <si>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</si>
  <si>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</si>
  <si>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</si>
  <si>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</si>
  <si>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</si>
  <si>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</si>
  <si>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</si>
  <si>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</si>
  <si>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</si>
  <si>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</si>
  <si>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</si>
  <si>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</si>
  <si>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</si>
  <si>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</si>
  <si>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</si>
  <si>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</si>
  <si>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</si>
  <si>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</si>
  <si>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</si>
  <si>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</si>
  <si>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</si>
  <si>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</si>
  <si>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</si>
  <si>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</si>
  <si>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</si>
  <si>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</si>
  <si>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</si>
  <si>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</si>
  <si>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</si>
  <si>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</si>
  <si>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</si>
  <si>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</si>
  <si>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</si>
  <si>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</si>
  <si>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</si>
  <si>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</si>
  <si>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</si>
  <si>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</si>
  <si>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</si>
  <si>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</si>
  <si>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</si>
  <si>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</si>
  <si>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</si>
  <si>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</si>
  <si>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</si>
  <si>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</si>
  <si>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</si>
  <si>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</si>
  <si>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</si>
  <si>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</si>
  <si>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</si>
  <si>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</si>
  <si>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</si>
  <si>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</si>
  <si>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</si>
  <si>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</si>
  <si>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</si>
  <si>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</si>
  <si>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</si>
  <si>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</si>
  <si>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</si>
  <si>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</si>
  <si>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</si>
  <si>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</si>
  <si>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</si>
  <si>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</si>
  <si>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</si>
  <si>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</si>
  <si>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</si>
  <si>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</si>
  <si>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</si>
  <si>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</si>
  <si>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</si>
  <si>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</si>
  <si>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</si>
  <si>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</si>
  <si>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</si>
  <si>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</si>
  <si>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</si>
  <si>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</si>
  <si>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</si>
  <si>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</si>
  <si>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</si>
  <si>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</si>
  <si>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</si>
  <si>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</si>
  <si>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</si>
  <si>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</si>
  <si>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</si>
  <si>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</si>
  <si>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</si>
  <si>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</si>
  <si>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</si>
  <si>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</si>
  <si>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</si>
  <si>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</si>
  <si>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</si>
  <si>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</si>
  <si>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</si>
  <si>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</si>
  <si>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</si>
  <si>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</si>
  <si>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</si>
  <si>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</si>
  <si>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</si>
  <si>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</si>
  <si>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</si>
  <si>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</si>
  <si>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</si>
  <si>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</si>
  <si>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</si>
  <si>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</si>
  <si>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</si>
  <si>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</si>
  <si>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</si>
  <si>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</si>
  <si>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</si>
  <si>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</si>
  <si>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</si>
  <si>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</si>
  <si>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</si>
  <si>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</si>
  <si>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</si>
  <si>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</si>
  <si>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</si>
  <si>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</si>
  <si>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</si>
  <si>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</si>
  <si>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</si>
  <si>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</si>
  <si>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</si>
  <si>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</si>
  <si>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</si>
  <si>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</si>
  <si>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</si>
  <si>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</si>
  <si>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</si>
  <si>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</si>
  <si>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</si>
  <si>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</si>
  <si>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</si>
  <si>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</si>
  <si>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</si>
  <si>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</si>
  <si>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</si>
  <si>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</si>
  <si>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</si>
  <si>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0.88</t>
  </si>
  <si>
    <t>一般会計</t>
  </si>
  <si>
    <t>介護保険特別会計</t>
  </si>
  <si>
    <t>水道事業会計</t>
  </si>
  <si>
    <t>国民健康保険特別会計</t>
  </si>
  <si>
    <t>下水道事業会計</t>
  </si>
  <si>
    <t>後期高齢者医療特別会計</t>
  </si>
  <si>
    <t>ケーブルテレビ事業特別会計</t>
  </si>
  <si>
    <t>診療所特別会計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</si>
  <si>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</si>
  <si>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</si>
  <si>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</si>
  <si>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</si>
  <si>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</si>
  <si>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</si>
  <si>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</si>
  <si>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</si>
  <si>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熊本県市町村事務組合</t>
    <rPh sb="0" eb="6">
      <t>クマモトケンシチョウソン</t>
    </rPh>
    <rPh sb="6" eb="10">
      <t>ジムクミアイ</t>
    </rPh>
    <phoneticPr fontId="2"/>
  </si>
  <si>
    <t>氷川町及び八代市中学校組合</t>
    <rPh sb="0" eb="3">
      <t>ヒカワマチ</t>
    </rPh>
    <rPh sb="3" eb="4">
      <t>オヨ</t>
    </rPh>
    <rPh sb="5" eb="8">
      <t>ヤツシロシ</t>
    </rPh>
    <rPh sb="8" eb="11">
      <t>チュウガッコウ</t>
    </rPh>
    <rPh sb="11" eb="13">
      <t>クミアイ</t>
    </rPh>
    <phoneticPr fontId="2"/>
  </si>
  <si>
    <t>八代広域事務組合</t>
    <rPh sb="0" eb="4">
      <t>ヤツシロコウイキ</t>
    </rPh>
    <rPh sb="4" eb="8">
      <t>ジムクミアイ</t>
    </rPh>
    <phoneticPr fontId="2"/>
  </si>
  <si>
    <t>八代生活環境事務組合（一般会計）</t>
    <rPh sb="0" eb="6">
      <t>ヤツシロセイカツカンキョウ</t>
    </rPh>
    <rPh sb="6" eb="10">
      <t>ジムクミアイ</t>
    </rPh>
    <rPh sb="11" eb="13">
      <t>イッパン</t>
    </rPh>
    <rPh sb="13" eb="15">
      <t>カイケイ</t>
    </rPh>
    <phoneticPr fontId="2"/>
  </si>
  <si>
    <t>八代生活環境事務組合（水道事業会計）</t>
    <rPh sb="0" eb="6">
      <t>ヤツシロセイカツカンキョウ</t>
    </rPh>
    <rPh sb="6" eb="10">
      <t>ジムクミアイ</t>
    </rPh>
    <rPh sb="11" eb="15">
      <t>スイドウジギョウ</t>
    </rPh>
    <rPh sb="15" eb="17">
      <t>カイケイ</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</si>
  <si>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</si>
  <si>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熊本県広域高齢者医療広域連合（後期高齢者医療特別会計）</t>
    <rPh sb="0" eb="3">
      <t>クマモトケン</t>
    </rPh>
    <rPh sb="3" eb="8">
      <t>コウイキコウレイシャ</t>
    </rPh>
    <rPh sb="8" eb="10">
      <t>イリョウ</t>
    </rPh>
    <rPh sb="10" eb="14">
      <t>コウイキレンゴウ</t>
    </rPh>
    <rPh sb="15" eb="20">
      <t>コウキコウレイシャ</t>
    </rPh>
    <rPh sb="20" eb="22">
      <t>イリョウ</t>
    </rPh>
    <rPh sb="22" eb="26">
      <t>トクベツカイケイ</t>
    </rPh>
    <phoneticPr fontId="2"/>
  </si>
  <si>
    <t>八代市給食会</t>
    <rPh sb="0" eb="3">
      <t>ヤツシロシ</t>
    </rPh>
    <rPh sb="3" eb="6">
      <t>キュウショクカイ</t>
    </rPh>
    <phoneticPr fontId="2"/>
  </si>
  <si>
    <t>サンライフ八代</t>
    <rPh sb="5" eb="7">
      <t>ヤツシロ</t>
    </rPh>
    <phoneticPr fontId="2"/>
  </si>
  <si>
    <t>さかもと温泉センター</t>
    <rPh sb="4" eb="6">
      <t>オンセン</t>
    </rPh>
    <phoneticPr fontId="2"/>
  </si>
  <si>
    <t>いずみ</t>
  </si>
  <si>
    <t>東陽地区ふるさと公社</t>
    <rPh sb="0" eb="4">
      <t>トウヨウチク</t>
    </rPh>
    <rPh sb="8" eb="10">
      <t>コウシャ</t>
    </rPh>
    <phoneticPr fontId="2"/>
  </si>
  <si>
    <t>市有施設整備基金</t>
    <rPh sb="0" eb="4">
      <t>シユウシセツ</t>
    </rPh>
    <rPh sb="4" eb="6">
      <t>セイビ</t>
    </rPh>
    <rPh sb="6" eb="8">
      <t>キキン</t>
    </rPh>
    <phoneticPr fontId="5"/>
  </si>
  <si>
    <t>ふるさと八代元気づくり応援基金</t>
    <rPh sb="4" eb="6">
      <t>ヤツシロ</t>
    </rPh>
    <rPh sb="6" eb="8">
      <t>ゲンキ</t>
    </rPh>
    <rPh sb="11" eb="15">
      <t>オウエンキキン</t>
    </rPh>
    <phoneticPr fontId="2"/>
  </si>
  <si>
    <t>国営八代平野土地改良事業負担金基金</t>
    <rPh sb="0" eb="2">
      <t>コクエイ</t>
    </rPh>
    <rPh sb="2" eb="4">
      <t>ヤツシロ</t>
    </rPh>
    <rPh sb="4" eb="6">
      <t>ヘイヤ</t>
    </rPh>
    <rPh sb="6" eb="8">
      <t>トチ</t>
    </rPh>
    <rPh sb="8" eb="10">
      <t>カイリョウ</t>
    </rPh>
    <rPh sb="10" eb="12">
      <t>ジギョウ</t>
    </rPh>
    <rPh sb="12" eb="15">
      <t>フタンキン</t>
    </rPh>
    <rPh sb="15" eb="17">
      <t>キキン</t>
    </rPh>
    <phoneticPr fontId="2"/>
  </si>
  <si>
    <t>教育文化センター建設基金</t>
    <rPh sb="0" eb="4">
      <t>キョウイクブンカ</t>
    </rPh>
    <rPh sb="8" eb="10">
      <t>ケンセツ</t>
    </rPh>
    <rPh sb="10" eb="12">
      <t>キキン</t>
    </rPh>
    <phoneticPr fontId="2"/>
  </si>
  <si>
    <t>地域福祉基金</t>
    <rPh sb="0" eb="2">
      <t>チイキ</t>
    </rPh>
    <rPh sb="2" eb="4">
      <t>フクシ</t>
    </rPh>
    <rPh sb="4" eb="6">
      <t>キキン</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</si>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</sst>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62281</c:v>
                </c:pt>
                <c:pt idx="2">
                  <c:v>58940</c:v>
                </c:pt>
                <c:pt idx="3">
                  <c:v>57336</c:v>
                </c:pt>
                <c:pt idx="4">
                  <c:v>69665</c:v>
                </c:pt>
              </c:numCache>
            </c:numRef>
          </c:val>
          <c:smooth val="0"/>
          <c:extLst>
            <c:ext xmlns:c16="http://schemas.microsoft.com/office/drawing/2014/chart" uri="{C3380CC4-5D6E-409C-BE32-E72D297353CC}">
              <c16:uniqueId val="{00000000-EB6A-48AB-A5A4-111564F075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58608</c:v>
                </c:pt>
                <c:pt idx="1">
                  <c:v>58154</c:v>
                </c:pt>
                <c:pt idx="2">
                  <c:v>45006</c:v>
                </c:pt>
                <c:pt idx="3">
                  <c:v>44236</c:v>
                </c:pt>
                <c:pt idx="4">
                  <c:v>67732</c:v>
                </c:pt>
              </c:numCache>
            </c:numRef>
          </c:val>
          <c:smooth val="0"/>
          <c:extLst>
            <c:ext xmlns:c16="http://schemas.microsoft.com/office/drawing/2014/chart" uri="{C3380CC4-5D6E-409C-BE32-E72D297353CC}">
              <c16:uniqueId val="{00000001-EB6A-48AB-A5A4-111564F075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c:v>
                </c:pt>
                <c:pt idx="1">
                  <c:v>4.46</c:v>
                </c:pt>
                <c:pt idx="2">
                  <c:v>4.53</c:v>
                </c:pt>
                <c:pt idx="3">
                  <c:v>5.74</c:v>
                </c:pt>
                <c:pt idx="4">
                  <c:v>4.63</c:v>
                </c:pt>
              </c:numCache>
            </c:numRef>
          </c:val>
          <c:extLst>
            <c:ext xmlns:c16="http://schemas.microsoft.com/office/drawing/2014/chart" uri="{C3380CC4-5D6E-409C-BE32-E72D297353CC}">
              <c16:uniqueId val="{00000000-DEDF-42F1-91F6-4129466B79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5.88</c:v>
                </c:pt>
                <c:pt idx="1">
                  <c:v>10.07</c:v>
                </c:pt>
                <c:pt idx="2">
                  <c:v>10.220000000000001</c:v>
                </c:pt>
                <c:pt idx="3">
                  <c:v>10.14</c:v>
                </c:pt>
                <c:pt idx="4">
                  <c:v>10.65</c:v>
                </c:pt>
              </c:numCache>
            </c:numRef>
          </c:val>
          <c:extLst>
            <c:ext xmlns:c16="http://schemas.microsoft.com/office/drawing/2014/chart" uri="{C3380CC4-5D6E-409C-BE32-E72D297353CC}">
              <c16:uniqueId val="{00000001-DEDF-42F1-91F6-4129466B79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0.66</c:v>
                </c:pt>
                <c:pt idx="1">
                  <c:v>5.0599999999999996</c:v>
                </c:pt>
                <c:pt idx="2">
                  <c:v>0.02</c:v>
                </c:pt>
                <c:pt idx="3">
                  <c:v>1.39</c:v>
                </c:pt>
                <c:pt idx="4">
                  <c:v>-0.88</c:v>
                </c:pt>
              </c:numCache>
            </c:numRef>
          </c:val>
          <c:smooth val="0"/>
          <c:extLst>
            <c:ext xmlns:c16="http://schemas.microsoft.com/office/drawing/2014/chart" uri="{C3380CC4-5D6E-409C-BE32-E72D297353CC}">
              <c16:uniqueId val="{00000002-DEDF-42F1-91F6-4129466B79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0-D4E4-4F16-AD63-85EB596BBC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E4-4F16-AD63-85EB596BBC6E}"/>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4E4-4F16-AD63-85EB596BBC6E}"/>
            </c:ext>
          </c:extLst>
        </c:ser>
        <c:ser>
          <c:idx val="3"/>
          <c:order val="3"/>
          <c:tx>
            <c:strRef>
              <c:f>データシート!$A$30</c:f>
              <c:strCache>
                <c:ptCount val="1"/>
                <c:pt idx="0">
                  <c:v>ケーブルテレビ事業特別会計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4E4-4F16-AD63-85EB596BBC6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0.11</c:v>
                </c:pt>
                <c:pt idx="4">
                  <c:v>#N/A</c:v>
                </c:pt>
                <c:pt idx="5">
                  <c:v>0.12</c:v>
                </c:pt>
                <c:pt idx="6">
                  <c:v>#N/A</c:v>
                </c:pt>
                <c:pt idx="7">
                  <c:v>0.12</c:v>
                </c:pt>
                <c:pt idx="8">
                  <c:v>#N/A</c:v>
                </c:pt>
                <c:pt idx="9">
                  <c:v>0.13</c:v>
                </c:pt>
              </c:numCache>
            </c:numRef>
          </c:val>
          <c:extLst>
            <c:ext xmlns:c16="http://schemas.microsoft.com/office/drawing/2014/chart" uri="{C3380CC4-5D6E-409C-BE32-E72D297353CC}">
              <c16:uniqueId val="{00000004-D4E4-4F16-AD63-85EB596BBC6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1.73</c:v>
                </c:pt>
                <c:pt idx="2">
                  <c:v>#N/A</c:v>
                </c:pt>
                <c:pt idx="3">
                  <c:v>1.82</c:v>
                </c:pt>
                <c:pt idx="4">
                  <c:v>#N/A</c:v>
                </c:pt>
                <c:pt idx="5">
                  <c:v>1.4</c:v>
                </c:pt>
                <c:pt idx="6">
                  <c:v>#N/A</c:v>
                </c:pt>
                <c:pt idx="7">
                  <c:v>1.37</c:v>
                </c:pt>
                <c:pt idx="8">
                  <c:v>#N/A</c:v>
                </c:pt>
                <c:pt idx="9">
                  <c:v>1.04</c:v>
                </c:pt>
              </c:numCache>
            </c:numRef>
          </c:val>
          <c:extLst>
            <c:ext xmlns:c16="http://schemas.microsoft.com/office/drawing/2014/chart" uri="{C3380CC4-5D6E-409C-BE32-E72D297353CC}">
              <c16:uniqueId val="{00000005-D4E4-4F16-AD63-85EB596BBC6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2.0099999999999998</c:v>
                </c:pt>
                <c:pt idx="4">
                  <c:v>#N/A</c:v>
                </c:pt>
                <c:pt idx="5">
                  <c:v>2.13</c:v>
                </c:pt>
                <c:pt idx="6">
                  <c:v>#N/A</c:v>
                </c:pt>
                <c:pt idx="7">
                  <c:v>2.02</c:v>
                </c:pt>
                <c:pt idx="8">
                  <c:v>#N/A</c:v>
                </c:pt>
                <c:pt idx="9">
                  <c:v>1.85</c:v>
                </c:pt>
              </c:numCache>
            </c:numRef>
          </c:val>
          <c:extLst>
            <c:ext xmlns:c16="http://schemas.microsoft.com/office/drawing/2014/chart" uri="{C3380CC4-5D6E-409C-BE32-E72D297353CC}">
              <c16:uniqueId val="{00000006-D4E4-4F16-AD63-85EB596BBC6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c:v>
                </c:pt>
                <c:pt idx="2">
                  <c:v>#N/A</c:v>
                </c:pt>
                <c:pt idx="3">
                  <c:v>1.91</c:v>
                </c:pt>
                <c:pt idx="4">
                  <c:v>#N/A</c:v>
                </c:pt>
                <c:pt idx="5">
                  <c:v>2.12</c:v>
                </c:pt>
                <c:pt idx="6">
                  <c:v>#N/A</c:v>
                </c:pt>
                <c:pt idx="7">
                  <c:v>1.93</c:v>
                </c:pt>
                <c:pt idx="8">
                  <c:v>#N/A</c:v>
                </c:pt>
                <c:pt idx="9">
                  <c:v>2.06</c:v>
                </c:pt>
              </c:numCache>
            </c:numRef>
          </c:val>
          <c:extLst>
            <c:ext xmlns:c16="http://schemas.microsoft.com/office/drawing/2014/chart" uri="{C3380CC4-5D6E-409C-BE32-E72D297353CC}">
              <c16:uniqueId val="{00000007-D4E4-4F16-AD63-85EB596BBC6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2.52</c:v>
                </c:pt>
                <c:pt idx="2">
                  <c:v>#N/A</c:v>
                </c:pt>
                <c:pt idx="3">
                  <c:v>3.52</c:v>
                </c:pt>
                <c:pt idx="4">
                  <c:v>#N/A</c:v>
                </c:pt>
                <c:pt idx="5">
                  <c:v>5.23</c:v>
                </c:pt>
                <c:pt idx="6">
                  <c:v>#N/A</c:v>
                </c:pt>
                <c:pt idx="7">
                  <c:v>5.91</c:v>
                </c:pt>
                <c:pt idx="8">
                  <c:v>#N/A</c:v>
                </c:pt>
                <c:pt idx="9">
                  <c:v>2.73</c:v>
                </c:pt>
              </c:numCache>
            </c:numRef>
          </c:val>
          <c:extLst>
            <c:ext xmlns:c16="http://schemas.microsoft.com/office/drawing/2014/chart" uri="{C3380CC4-5D6E-409C-BE32-E72D297353CC}">
              <c16:uniqueId val="{00000008-D4E4-4F16-AD63-85EB596BBC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3.89</c:v>
                </c:pt>
                <c:pt idx="2">
                  <c:v>#N/A</c:v>
                </c:pt>
                <c:pt idx="3">
                  <c:v>4.45</c:v>
                </c:pt>
                <c:pt idx="4">
                  <c:v>#N/A</c:v>
                </c:pt>
                <c:pt idx="5">
                  <c:v>4.5199999999999996</c:v>
                </c:pt>
                <c:pt idx="6">
                  <c:v>#N/A</c:v>
                </c:pt>
                <c:pt idx="7">
                  <c:v>5.73</c:v>
                </c:pt>
                <c:pt idx="8">
                  <c:v>#N/A</c:v>
                </c:pt>
                <c:pt idx="9">
                  <c:v>4.63</c:v>
                </c:pt>
              </c:numCache>
            </c:numRef>
          </c:val>
          <c:extLst>
            <c:ext xmlns:c16="http://schemas.microsoft.com/office/drawing/2014/chart" uri="{C3380CC4-5D6E-409C-BE32-E72D297353CC}">
              <c16:uniqueId val="{00000009-D4E4-4F16-AD63-85EB596BBC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5125</c:v>
                </c:pt>
                <c:pt idx="5">
                  <c:v>5215</c:v>
                </c:pt>
                <c:pt idx="8">
                  <c:v>5330</c:v>
                </c:pt>
                <c:pt idx="11">
                  <c:v>5555</c:v>
                </c:pt>
                <c:pt idx="14">
                  <c:v>6086</c:v>
                </c:pt>
              </c:numCache>
            </c:numRef>
          </c:val>
          <c:extLst>
            <c:ext xmlns:c16="http://schemas.microsoft.com/office/drawing/2014/chart" uri="{C3380CC4-5D6E-409C-BE32-E72D297353CC}">
              <c16:uniqueId val="{00000000-2465-42EB-BF6E-FDF687F461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65-42EB-BF6E-FDF687F461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104</c:v>
                </c:pt>
                <c:pt idx="3">
                  <c:v>108</c:v>
                </c:pt>
                <c:pt idx="6">
                  <c:v>97</c:v>
                </c:pt>
                <c:pt idx="9">
                  <c:v>96</c:v>
                </c:pt>
                <c:pt idx="12">
                  <c:v>96</c:v>
                </c:pt>
              </c:numCache>
            </c:numRef>
          </c:val>
          <c:extLst>
            <c:ext xmlns:c16="http://schemas.microsoft.com/office/drawing/2014/chart" uri="{C3380CC4-5D6E-409C-BE32-E72D297353CC}">
              <c16:uniqueId val="{00000002-2465-42EB-BF6E-FDF687F461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88</c:v>
                </c:pt>
                <c:pt idx="3">
                  <c:v>90</c:v>
                </c:pt>
                <c:pt idx="6">
                  <c:v>171</c:v>
                </c:pt>
                <c:pt idx="9">
                  <c:v>81</c:v>
                </c:pt>
                <c:pt idx="12">
                  <c:v>85</c:v>
                </c:pt>
              </c:numCache>
            </c:numRef>
          </c:val>
          <c:extLst>
            <c:ext xmlns:c16="http://schemas.microsoft.com/office/drawing/2014/chart" uri="{C3380CC4-5D6E-409C-BE32-E72D297353CC}">
              <c16:uniqueId val="{00000003-2465-42EB-BF6E-FDF687F461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1288</c:v>
                </c:pt>
                <c:pt idx="3">
                  <c:v>1298</c:v>
                </c:pt>
                <c:pt idx="6">
                  <c:v>1261</c:v>
                </c:pt>
                <c:pt idx="9">
                  <c:v>1330</c:v>
                </c:pt>
                <c:pt idx="12">
                  <c:v>1272</c:v>
                </c:pt>
              </c:numCache>
            </c:numRef>
          </c:val>
          <c:extLst>
            <c:ext xmlns:c16="http://schemas.microsoft.com/office/drawing/2014/chart" uri="{C3380CC4-5D6E-409C-BE32-E72D297353CC}">
              <c16:uniqueId val="{00000004-2465-42EB-BF6E-FDF687F461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65-42EB-BF6E-FDF687F461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65-42EB-BF6E-FDF687F461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6237</c:v>
                </c:pt>
                <c:pt idx="3">
                  <c:v>6345</c:v>
                </c:pt>
                <c:pt idx="6">
                  <c:v>6602</c:v>
                </c:pt>
                <c:pt idx="9">
                  <c:v>7012</c:v>
                </c:pt>
                <c:pt idx="12">
                  <c:v>7413</c:v>
                </c:pt>
              </c:numCache>
            </c:numRef>
          </c:val>
          <c:extLst>
            <c:ext xmlns:c16="http://schemas.microsoft.com/office/drawing/2014/chart" uri="{C3380CC4-5D6E-409C-BE32-E72D297353CC}">
              <c16:uniqueId val="{00000007-2465-42EB-BF6E-FDF687F461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2592</c:v>
                </c:pt>
                <c:pt idx="2">
                  <c:v>#N/A</c:v>
                </c:pt>
                <c:pt idx="3">
                  <c:v>#N/A</c:v>
                </c:pt>
                <c:pt idx="4">
                  <c:v>2626</c:v>
                </c:pt>
                <c:pt idx="5">
                  <c:v>#N/A</c:v>
                </c:pt>
                <c:pt idx="6">
                  <c:v>#N/A</c:v>
                </c:pt>
                <c:pt idx="7">
                  <c:v>2801</c:v>
                </c:pt>
                <c:pt idx="8">
                  <c:v>#N/A</c:v>
                </c:pt>
                <c:pt idx="9">
                  <c:v>#N/A</c:v>
                </c:pt>
                <c:pt idx="10">
                  <c:v>2964</c:v>
                </c:pt>
                <c:pt idx="11">
                  <c:v>#N/A</c:v>
                </c:pt>
                <c:pt idx="12">
                  <c:v>#N/A</c:v>
                </c:pt>
                <c:pt idx="13">
                  <c:v>2780</c:v>
                </c:pt>
                <c:pt idx="14">
                  <c:v>#N/A</c:v>
                </c:pt>
              </c:numCache>
            </c:numRef>
          </c:val>
          <c:smooth val="0"/>
          <c:extLst>
            <c:ext xmlns:c16="http://schemas.microsoft.com/office/drawing/2014/chart" uri="{C3380CC4-5D6E-409C-BE32-E72D297353CC}">
              <c16:uniqueId val="{00000008-2465-42EB-BF6E-FDF687F461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66646</c:v>
                </c:pt>
                <c:pt idx="5">
                  <c:v>74641</c:v>
                </c:pt>
                <c:pt idx="8">
                  <c:v>71021</c:v>
                </c:pt>
                <c:pt idx="11">
                  <c:v>70990</c:v>
                </c:pt>
                <c:pt idx="14">
                  <c:v>69314</c:v>
                </c:pt>
              </c:numCache>
            </c:numRef>
          </c:val>
          <c:extLst>
            <c:ext xmlns:c16="http://schemas.microsoft.com/office/drawing/2014/chart" uri="{C3380CC4-5D6E-409C-BE32-E72D297353CC}">
              <c16:uniqueId val="{00000000-BFCB-4DA5-A801-C005A3587F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554</c:v>
                </c:pt>
                <c:pt idx="5">
                  <c:v>541</c:v>
                </c:pt>
                <c:pt idx="8">
                  <c:v>538</c:v>
                </c:pt>
                <c:pt idx="11">
                  <c:v>743</c:v>
                </c:pt>
                <c:pt idx="14">
                  <c:v>739</c:v>
                </c:pt>
              </c:numCache>
            </c:numRef>
          </c:val>
          <c:extLst>
            <c:ext xmlns:c16="http://schemas.microsoft.com/office/drawing/2014/chart" uri="{C3380CC4-5D6E-409C-BE32-E72D297353CC}">
              <c16:uniqueId val="{00000001-BFCB-4DA5-A801-C005A3587F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8903</c:v>
                </c:pt>
                <c:pt idx="5">
                  <c:v>11045</c:v>
                </c:pt>
                <c:pt idx="8">
                  <c:v>12096</c:v>
                </c:pt>
                <c:pt idx="11">
                  <c:v>12077</c:v>
                </c:pt>
                <c:pt idx="14">
                  <c:v>13831</c:v>
                </c:pt>
              </c:numCache>
            </c:numRef>
          </c:val>
          <c:extLst>
            <c:ext xmlns:c16="http://schemas.microsoft.com/office/drawing/2014/chart" uri="{C3380CC4-5D6E-409C-BE32-E72D297353CC}">
              <c16:uniqueId val="{00000002-BFCB-4DA5-A801-C005A3587F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CB-4DA5-A801-C005A3587F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CB-4DA5-A801-C005A3587F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5-BFCB-4DA5-A801-C005A3587F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8947</c:v>
                </c:pt>
                <c:pt idx="3">
                  <c:v>8931</c:v>
                </c:pt>
                <c:pt idx="6">
                  <c:v>8670</c:v>
                </c:pt>
                <c:pt idx="9">
                  <c:v>9080</c:v>
                </c:pt>
                <c:pt idx="12">
                  <c:v>9391</c:v>
                </c:pt>
              </c:numCache>
            </c:numRef>
          </c:val>
          <c:extLst>
            <c:ext xmlns:c16="http://schemas.microsoft.com/office/drawing/2014/chart" uri="{C3380CC4-5D6E-409C-BE32-E72D297353CC}">
              <c16:uniqueId val="{00000006-BFCB-4DA5-A801-C005A3587F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729</c:v>
                </c:pt>
                <c:pt idx="3">
                  <c:v>792</c:v>
                </c:pt>
                <c:pt idx="6">
                  <c:v>697</c:v>
                </c:pt>
                <c:pt idx="9">
                  <c:v>693</c:v>
                </c:pt>
                <c:pt idx="12">
                  <c:v>1149</c:v>
                </c:pt>
              </c:numCache>
            </c:numRef>
          </c:val>
          <c:extLst>
            <c:ext xmlns:c16="http://schemas.microsoft.com/office/drawing/2014/chart" uri="{C3380CC4-5D6E-409C-BE32-E72D297353CC}">
              <c16:uniqueId val="{00000007-BFCB-4DA5-A801-C005A3587F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16685</c:v>
                </c:pt>
                <c:pt idx="3">
                  <c:v>16072</c:v>
                </c:pt>
                <c:pt idx="6">
                  <c:v>14985</c:v>
                </c:pt>
                <c:pt idx="9">
                  <c:v>14890</c:v>
                </c:pt>
                <c:pt idx="12">
                  <c:v>14652</c:v>
                </c:pt>
              </c:numCache>
            </c:numRef>
          </c:val>
          <c:extLst>
            <c:ext xmlns:c16="http://schemas.microsoft.com/office/drawing/2014/chart" uri="{C3380CC4-5D6E-409C-BE32-E72D297353CC}">
              <c16:uniqueId val="{00000008-BFCB-4DA5-A801-C005A3587F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987</c:v>
                </c:pt>
                <c:pt idx="3">
                  <c:v>1070</c:v>
                </c:pt>
                <c:pt idx="6">
                  <c:v>1038</c:v>
                </c:pt>
                <c:pt idx="9">
                  <c:v>1006</c:v>
                </c:pt>
                <c:pt idx="12">
                  <c:v>975</c:v>
                </c:pt>
              </c:numCache>
            </c:numRef>
          </c:val>
          <c:extLst>
            <c:ext xmlns:c16="http://schemas.microsoft.com/office/drawing/2014/chart" uri="{C3380CC4-5D6E-409C-BE32-E72D297353CC}">
              <c16:uniqueId val="{00000009-BFCB-4DA5-A801-C005A3587F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75515</c:v>
                </c:pt>
                <c:pt idx="3">
                  <c:v>85751</c:v>
                </c:pt>
                <c:pt idx="6">
                  <c:v>84056</c:v>
                </c:pt>
                <c:pt idx="9">
                  <c:v>82119</c:v>
                </c:pt>
                <c:pt idx="12">
                  <c:v>81135</c:v>
                </c:pt>
              </c:numCache>
            </c:numRef>
          </c:val>
          <c:extLst>
            <c:ext xmlns:c16="http://schemas.microsoft.com/office/drawing/2014/chart" uri="{C3380CC4-5D6E-409C-BE32-E72D297353CC}">
              <c16:uniqueId val="{0000000A-BFCB-4DA5-A801-C005A3587F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26762</c:v>
                </c:pt>
                <c:pt idx="2">
                  <c:v>#N/A</c:v>
                </c:pt>
                <c:pt idx="3">
                  <c:v>#N/A</c:v>
                </c:pt>
                <c:pt idx="4">
                  <c:v>26388</c:v>
                </c:pt>
                <c:pt idx="5">
                  <c:v>#N/A</c:v>
                </c:pt>
                <c:pt idx="6">
                  <c:v>#N/A</c:v>
                </c:pt>
                <c:pt idx="7">
                  <c:v>25791</c:v>
                </c:pt>
                <c:pt idx="8">
                  <c:v>#N/A</c:v>
                </c:pt>
                <c:pt idx="9">
                  <c:v>#N/A</c:v>
                </c:pt>
                <c:pt idx="10">
                  <c:v>23978</c:v>
                </c:pt>
                <c:pt idx="11">
                  <c:v>#N/A</c:v>
                </c:pt>
                <c:pt idx="12">
                  <c:v>#N/A</c:v>
                </c:pt>
                <c:pt idx="13">
                  <c:v>23417</c:v>
                </c:pt>
                <c:pt idx="14">
                  <c:v>#N/A</c:v>
                </c:pt>
              </c:numCache>
            </c:numRef>
          </c:val>
          <c:smooth val="0"/>
          <c:extLst>
            <c:ext xmlns:c16="http://schemas.microsoft.com/office/drawing/2014/chart" uri="{C3380CC4-5D6E-409C-BE32-E72D297353CC}">
              <c16:uniqueId val="{0000000B-BFCB-4DA5-A801-C005A3587F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3459</c:v>
                </c:pt>
                <c:pt idx="1">
                  <c:v>3465</c:v>
                </c:pt>
                <c:pt idx="2">
                  <c:v>3774</c:v>
                </c:pt>
              </c:numCache>
            </c:numRef>
          </c:val>
          <c:extLst>
            <c:ext xmlns:c16="http://schemas.microsoft.com/office/drawing/2014/chart" uri="{C3380CC4-5D6E-409C-BE32-E72D297353CC}">
              <c16:uniqueId val="{00000000-42EA-4CBC-8A20-B0DC3451F6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3046</c:v>
                </c:pt>
                <c:pt idx="1">
                  <c:v>3124</c:v>
                </c:pt>
                <c:pt idx="2">
                  <c:v>3070</c:v>
                </c:pt>
              </c:numCache>
            </c:numRef>
          </c:val>
          <c:extLst>
            <c:ext xmlns:c16="http://schemas.microsoft.com/office/drawing/2014/chart" uri="{C3380CC4-5D6E-409C-BE32-E72D297353CC}">
              <c16:uniqueId val="{00000001-42EA-4CBC-8A20-B0DC3451F6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4963</c:v>
                </c:pt>
                <c:pt idx="1">
                  <c:v>4679</c:v>
                </c:pt>
                <c:pt idx="2">
                  <c:v>5198</c:v>
                </c:pt>
              </c:numCache>
            </c:numRef>
          </c:val>
          <c:extLst>
            <c:ext xmlns:c16="http://schemas.microsoft.com/office/drawing/2014/chart" uri="{C3380CC4-5D6E-409C-BE32-E72D297353CC}">
              <c16:uniqueId val="{00000002-42EA-4CBC-8A20-B0DC3451F6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環境センターや新庁舎建設に係る地方債の償還により、元利償還金が増加しています。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月豪雨等の災害復旧事業等により、元利償還金は増加する見込みであり、これまで以上に建設事業債の発行額を抑え、公債費の抑制に努めます。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地方債借入額を元金償還金を超えないように抑制したことで、一般会計等に係る地方債の現在高が減少しています。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公営企業債等繰入見込額は企業会計等の健全な財政運営により減少傾向にあるため、将来負担額の大幅な伸びを抑えることにつながっています。</a:t>
          </a:r>
        </a:p>
        <a:p>
          <a:r>
            <a:rPr kumimoji="1" lang="ja-JP" altLang="en-US" sz="1400">
              <a:latin typeface="ＭＳ ゴシック" pitchFamily="49" charset="-128"/>
              <a:ea typeface="ＭＳ ゴシック" pitchFamily="49" charset="-128"/>
            </a:rPr>
            <a:t>　充当可能財源等については、ふるさと納税寄附金を原資とする基金の積立額が増加しています。</a:t>
          </a:r>
        </a:p>
        <a:p>
          <a:r>
            <a:rPr kumimoji="1" lang="ja-JP" altLang="en-US" sz="1400">
              <a:latin typeface="ＭＳ ゴシック" pitchFamily="49" charset="-128"/>
              <a:ea typeface="ＭＳ ゴシック" pitchFamily="49" charset="-128"/>
            </a:rPr>
            <a:t>　今後も、令和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等の災害復旧事業、給食センター建設や合併特例債を活用した地域振興基金の創設を予定しており、地方債現在高は伸びる見通しです。引き続き有利な地方債を活用しながら、地方債発行額の抑制に努めるとともに、事業の見直しや充当可能財源の確保に努め、財政の健全化に取り組み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熊本県八代市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ただし書の規定に基づく積立て、ふるさと納税の推進に伴う寄付額の増加により基金全体でみると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・中期財政計画において、まちづくり交流基金残高がなくなった後もイベント等の地域振興を継続して実施していくため、令和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年度に合併特例債を活用して新たに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億円の地域振興基金を造成する見込みです。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月豪雨の経験を踏まえ、災害時に迅速かつ柔軟な対応を行うため、基金の最低限度額を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億円と設定し、この金額を下回らないよう各事業の抜本的な見直しや施設の統廃合を進めるなどして、歳出削減に取り組みます。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は、新型コロナウイルス感染症の影響により国及び熊本県の融資制度を利用したものに対して金利負担分及び保証料の補助を行うため、新型コロナウイルス感染症対策地方創生臨時交付金より積み立てましたが、補助は最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年としているため、令和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年度末をもって廃止します。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・ふるさと納税の推進により、基金の原資となる寄付金の増加に取り組み、各種街づくり事業の財源として積極的に活用する見込みです。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　　　　　　　　　：市有施設の整備に要する経費の財源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　　：ふるさと納税制度による寄附金を財源とした、元気なまちづくり事業を推進する財源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・国営八代平野土地改良事業負担金基金：国営八代土地改良事業負担金の支払に充てるための財源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・教育文化センター基金　　　　　　　：教育文化センター建設に要する経費の財源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：地域福祉の推進に寄与する各種民間団体等が行う先導的事業の支援及び社会福祉の向上に要する経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　　：ふるさと納税の推進により寄附額が伸びたことによる増加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　　：ふるさと納税の推進により、寄附金が増加し、これを原資とした基金積立金が増加傾向にあるこ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とから各種まちづくり事業の財源として随時取り崩す予定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ただし書の規定に基づく積立て、基金一括運用益を積み立てたことで増加しています。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中長期財政計画において、令和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年度以降の隔年（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）に退職手当相当分として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億円程度を積み立てる見込みです。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環境センター、新庁舎建設に係る地方債償還のため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環境センターや新庁舎等の大型事業に係る起債の償還が重なる令和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年度以降、単年度の市債償還は約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年度までは増加が見込まれます。公債費の負担軽減を図るため、減債基金を取り崩して対応する予定です。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120,023
116,027
681.30
73,638,427
71,852,943
1,641,169
35,428,833
81,134,834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市民税の法人分は製造業・建設業の収益増により税収が増加していますが、個人分が定額減税の実施により減額しています。生産年齢人口は減少傾向にあり、大幅な増収は厳しい状況です。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公共施設の個別施設計画の策定や市税の収納率向上への取り組みに注力しており、引き続き、歳入の確保に努めるとともに事業の見直しによる計画的な歳出削減により、財政基盤の強化に努めます。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普通交付税や地方特例交付金の増加により、経常一般財源総額は</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億円増加し、給与改定に伴う広域行政事務組合負担金増による補助費の増加や新庁舎建設等の大型事業に係る償還が重なったことで公債費が増加するなど、経常一般財源充当経費が</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億円増加したことで、前年度と比較し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今後も物価高騰による物件費の増加等が見込まれるため、引き続き事務事業の精査を行い、経常経費削減に努めます。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65617</xdr:rowOff>
    </xdr:from>
    <xdr:to>
      <xdr:col>23</xdr:col>
      <xdr:colOff>133350</xdr:colOff>
      <xdr:row>67</xdr:row>
      <xdr:rowOff>85372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52617"/>
          <a:ext cx="0" cy="1219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57449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4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85372</xdr:rowOff>
    </xdr:from>
    <xdr:to>
      <xdr:col>24</xdr:col>
      <xdr:colOff>12700</xdr:colOff>
      <xdr:row>67</xdr:row>
      <xdr:rowOff>85372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7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151994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65617</xdr:rowOff>
    </xdr:from>
    <xdr:to>
      <xdr:col>24</xdr:col>
      <xdr:colOff>12700</xdr:colOff>
      <xdr:row>60</xdr:row>
      <xdr:rowOff>65617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87489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3521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102605</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0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130528</xdr:rowOff>
    </xdr:from>
    <xdr:to>
      <xdr:col>23</xdr:col>
      <xdr:colOff>184150</xdr:colOff>
      <xdr:row>64</xdr:row>
      <xdr:rowOff>60678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3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17639</xdr:rowOff>
    </xdr:from>
    <xdr:to>
      <xdr:col>19</xdr:col>
      <xdr:colOff>133350</xdr:colOff>
      <xdr:row>63</xdr:row>
      <xdr:rowOff>33867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47539"/>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62</xdr:row>
      <xdr:rowOff>17639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31967"/>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64</xdr:row>
      <xdr:rowOff>90311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31967"/>
          <a:ext cx="889000" cy="8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79022</xdr:rowOff>
    </xdr:from>
    <xdr:to>
      <xdr:col>11</xdr:col>
      <xdr:colOff>82550</xdr:colOff>
      <xdr:row>60</xdr:row>
      <xdr:rowOff>9172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165399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100895</xdr:rowOff>
    </xdr:from>
    <xdr:to>
      <xdr:col>7</xdr:col>
      <xdr:colOff>31750</xdr:colOff>
      <xdr:row>63</xdr:row>
      <xdr:rowOff>31045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41222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53216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8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138289</xdr:rowOff>
    </xdr:from>
    <xdr:to>
      <xdr:col>15</xdr:col>
      <xdr:colOff>133350</xdr:colOff>
      <xdr:row>62</xdr:row>
      <xdr:rowOff>68439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78616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6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39511</xdr:rowOff>
    </xdr:from>
    <xdr:to>
      <xdr:col>7</xdr:col>
      <xdr:colOff>31750</xdr:colOff>
      <xdr:row>64</xdr:row>
      <xdr:rowOff>141111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125888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定年による退職金の増加や、児童の定期接種に係る委託料の増加、ごみの有料指定袋の作成経費の増加などにより人件費・物件費ともに前年度と比べ高くなっています。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今後も、物件費の計画的な削減を行うとともに、適正な定員管理を図りながら、経費の削減に努めていきます。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157842</xdr:rowOff>
    </xdr:from>
    <xdr:to>
      <xdr:col>23</xdr:col>
      <xdr:colOff>133350</xdr:colOff>
      <xdr:row>82</xdr:row>
      <xdr:rowOff>85458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45292"/>
          <a:ext cx="838200" cy="9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33038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157842</xdr:rowOff>
    </xdr:from>
    <xdr:to>
      <xdr:col>19</xdr:col>
      <xdr:colOff>133350</xdr:colOff>
      <xdr:row>81</xdr:row>
      <xdr:rowOff>165509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45292"/>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37292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3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165509</xdr:rowOff>
    </xdr:from>
    <xdr:to>
      <xdr:col>15</xdr:col>
      <xdr:colOff>82550</xdr:colOff>
      <xdr:row>82</xdr:row>
      <xdr:rowOff>160610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52959"/>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15319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159731</xdr:rowOff>
    </xdr:from>
    <xdr:to>
      <xdr:col>11</xdr:col>
      <xdr:colOff>31750</xdr:colOff>
      <xdr:row>82</xdr:row>
      <xdr:rowOff>160610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47181"/>
          <a:ext cx="889000" cy="1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114769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4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145676</xdr:rowOff>
    </xdr:from>
    <xdr:to>
      <xdr:col>7</xdr:col>
      <xdr:colOff>31750</xdr:colOff>
      <xdr:row>82</xdr:row>
      <xdr:rowOff>75826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60603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34658</xdr:rowOff>
    </xdr:from>
    <xdr:to>
      <xdr:col>23</xdr:col>
      <xdr:colOff>184150</xdr:colOff>
      <xdr:row>82</xdr:row>
      <xdr:rowOff>136258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51185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107042</xdr:rowOff>
    </xdr:from>
    <xdr:to>
      <xdr:col>19</xdr:col>
      <xdr:colOff>184150</xdr:colOff>
      <xdr:row>82</xdr:row>
      <xdr:rowOff>37192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47369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63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114709</xdr:rowOff>
    </xdr:from>
    <xdr:to>
      <xdr:col>15</xdr:col>
      <xdr:colOff>133350</xdr:colOff>
      <xdr:row>82</xdr:row>
      <xdr:rowOff>44859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55036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7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109810</xdr:rowOff>
    </xdr:from>
    <xdr:to>
      <xdr:col>11</xdr:col>
      <xdr:colOff>82550</xdr:colOff>
      <xdr:row>83</xdr:row>
      <xdr:rowOff>39960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50137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3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108931</xdr:rowOff>
    </xdr:from>
    <xdr:to>
      <xdr:col>7</xdr:col>
      <xdr:colOff>31750</xdr:colOff>
      <xdr:row>82</xdr:row>
      <xdr:rowOff>39081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49258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6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類似団体平均を下回る給与水準となっています。今後も国や県等との均衡を考慮しながら、引き続き給与水準の適正化に努めます。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27214</xdr:rowOff>
    </xdr:from>
    <xdr:to>
      <xdr:col>81</xdr:col>
      <xdr:colOff>44450</xdr:colOff>
      <xdr:row>80</xdr:row>
      <xdr:rowOff>96157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37432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20156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27214</xdr:rowOff>
    </xdr:from>
    <xdr:to>
      <xdr:col>77</xdr:col>
      <xdr:colOff>44450</xdr:colOff>
      <xdr:row>81</xdr:row>
      <xdr:rowOff>62593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37432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81</xdr:row>
      <xdr:rowOff>131536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395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83</xdr:row>
      <xdr:rowOff>29936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0189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147864</xdr:rowOff>
    </xdr:from>
    <xdr:to>
      <xdr:col>77</xdr:col>
      <xdr:colOff>95250</xdr:colOff>
      <xdr:row>80</xdr:row>
      <xdr:rowOff>78014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88191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46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80736</xdr:rowOff>
    </xdr:from>
    <xdr:to>
      <xdr:col>68</xdr:col>
      <xdr:colOff>203200</xdr:colOff>
      <xdr:row>82</xdr:row>
      <xdr:rowOff>10886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21063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人の増加となった。今後は令和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八代市定員管理計画に基づき、市総合計画の重点戦略に掲げる重点取組等に必要な人員を確保するとともに、年齢構成の偏りの是正や専門的な職種の人材確保に重点を置きつつ、適正な定員管理に努め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62019</xdr:rowOff>
    </xdr:from>
    <xdr:to>
      <xdr:col>81</xdr:col>
      <xdr:colOff>44450</xdr:colOff>
      <xdr:row>63</xdr:row>
      <xdr:rowOff>150495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63369"/>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167022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62019</xdr:rowOff>
    </xdr:from>
    <xdr:to>
      <xdr:col>77</xdr:col>
      <xdr:colOff>44450</xdr:colOff>
      <xdr:row>63</xdr:row>
      <xdr:rowOff>74083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86336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50606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63</xdr:row>
      <xdr:rowOff>74083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58805"/>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22454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128905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2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153687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99695</xdr:rowOff>
    </xdr:from>
    <xdr:to>
      <xdr:col>81</xdr:col>
      <xdr:colOff>95250</xdr:colOff>
      <xdr:row>64</xdr:row>
      <xdr:rowOff>29845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71772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11219</xdr:rowOff>
    </xdr:from>
    <xdr:to>
      <xdr:col>77</xdr:col>
      <xdr:colOff>95250</xdr:colOff>
      <xdr:row>63</xdr:row>
      <xdr:rowOff>112819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97596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9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23283</xdr:rowOff>
    </xdr:from>
    <xdr:to>
      <xdr:col>73</xdr:col>
      <xdr:colOff>44450</xdr:colOff>
      <xdr:row>63</xdr:row>
      <xdr:rowOff>124883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109660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128287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類似団体平均値及び熊本県平均値を上回っており、前年度と比較して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ポイント上昇しています。要因としては、新庁舎建設に係る地方債借入の元金償還が前年度より開始したことによるものです。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今後も引き続き、実質公債費比率は一時的に上昇する見込みであり、事業内容の見直しや事業計画の整理などにより、地方債発行額の抑制を図り、長期的な公債費負担の低減に努めます。</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12954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16320"/>
          <a:ext cx="0" cy="1611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41</xdr:row>
      <xdr:rowOff>167894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876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158242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1587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129286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138938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490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117094</xdr:rowOff>
    </xdr:from>
    <xdr:to>
      <xdr:col>81</xdr:col>
      <xdr:colOff>95250</xdr:colOff>
      <xdr:row>42</xdr:row>
      <xdr:rowOff>47244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89171</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ポイント減少していますが、類似団体平均値及び熊本県平均値を大きく上回っています。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要因としては、新庁舎建設等の大型事業や令和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月豪雨による災害復旧事業の地方債の増加が挙げられます。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新庁舎関連の事業は完了していますが、災害復旧事業は複数年を要し、令和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月豪雨以降も自然災害は発生しているため、今後も地方債の増加が見込まれます。建設事業の精査を行い、地方債発行額の抑制を行うとともに、借入残高の減少に努め、財政の健全化を図ります。</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130404</xdr:rowOff>
    </xdr:from>
    <xdr:to>
      <xdr:col>81</xdr:col>
      <xdr:colOff>44450</xdr:colOff>
      <xdr:row>18</xdr:row>
      <xdr:rowOff>169012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21650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30751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60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169012</xdr:rowOff>
    </xdr:from>
    <xdr:to>
      <xdr:col>77</xdr:col>
      <xdr:colOff>44450</xdr:colOff>
      <xdr:row>19</xdr:row>
      <xdr:rowOff>63195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55112"/>
          <a:ext cx="8890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99941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63195</xdr:rowOff>
    </xdr:from>
    <xdr:to>
      <xdr:col>72</xdr:col>
      <xdr:colOff>203200</xdr:colOff>
      <xdr:row>19</xdr:row>
      <xdr:rowOff>65125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20745"/>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32563</xdr:rowOff>
    </xdr:from>
    <xdr:to>
      <xdr:col>73</xdr:col>
      <xdr:colOff>44450</xdr:colOff>
      <xdr:row>16</xdr:row>
      <xdr:rowOff>134163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65125</xdr:rowOff>
    </xdr:from>
    <xdr:to>
      <xdr:col>68</xdr:col>
      <xdr:colOff>152400</xdr:colOff>
      <xdr:row>19</xdr:row>
      <xdr:rowOff>107594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322675"/>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94336</xdr:rowOff>
    </xdr:from>
    <xdr:to>
      <xdr:col>68</xdr:col>
      <xdr:colOff>203200</xdr:colOff>
      <xdr:row>17</xdr:row>
      <xdr:rowOff>24486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34663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109779</xdr:rowOff>
    </xdr:from>
    <xdr:to>
      <xdr:col>64</xdr:col>
      <xdr:colOff>152400</xdr:colOff>
      <xdr:row>17</xdr:row>
      <xdr:rowOff>39929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2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79604</xdr:rowOff>
    </xdr:from>
    <xdr:to>
      <xdr:col>81</xdr:col>
      <xdr:colOff>95250</xdr:colOff>
      <xdr:row>19</xdr:row>
      <xdr:rowOff>9754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51681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118212</xdr:rowOff>
    </xdr:from>
    <xdr:to>
      <xdr:col>77</xdr:col>
      <xdr:colOff>95250</xdr:colOff>
      <xdr:row>19</xdr:row>
      <xdr:rowOff>48361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204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33139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90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12395</xdr:rowOff>
    </xdr:from>
    <xdr:to>
      <xdr:col>73</xdr:col>
      <xdr:colOff>44450</xdr:colOff>
      <xdr:row>19</xdr:row>
      <xdr:rowOff>113995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2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98772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35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14325</xdr:rowOff>
    </xdr:from>
    <xdr:to>
      <xdr:col>68</xdr:col>
      <xdr:colOff>203200</xdr:colOff>
      <xdr:row>19</xdr:row>
      <xdr:rowOff>115925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2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100702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35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56794</xdr:rowOff>
    </xdr:from>
    <xdr:to>
      <xdr:col>64</xdr:col>
      <xdr:colOff>152400</xdr:colOff>
      <xdr:row>19</xdr:row>
      <xdr:rowOff>158394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3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143171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0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120,023
116,027
681.30
73,638,427
71,852,943
1,641,169
35,428,833
81,134,834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下回るものの、前年度の値を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％上回る結果となっています。主な要因は退職手当の増加や人事院勧告に基づく給与改定を実施したことによる費用の増加です。</a:t>
          </a:r>
        </a:p>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ラスパイレス指数は類似団体平均値を下回る傾向にあることから、今後も現在の給与水準を維持しながら組織体制の見直し等を積極的に進め、適正な定員管理により人権費の抑制に努めます。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4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4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0</xdr:rowOff>
    </xdr:from>
    <xdr:to>
      <xdr:col>11</xdr:col>
      <xdr:colOff>60325</xdr:colOff>
      <xdr:row>35</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こどもの定期接種に係る委託料やごみの有料指定袋の作成経費が増加しましたが、人件費や補助費等が増加したことで、前年度より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ポイント下がっています。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物価高騰による影響で今後増加が見込まれるため、経常経費を中心に経費削減に努めていきます。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29029</xdr:rowOff>
    </xdr:from>
    <xdr:to>
      <xdr:col>82</xdr:col>
      <xdr:colOff>107950</xdr:colOff>
      <xdr:row>22</xdr:row>
      <xdr:rowOff>110672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29329"/>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82749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110672</xdr:rowOff>
    </xdr:from>
    <xdr:to>
      <xdr:col>82</xdr:col>
      <xdr:colOff>196850</xdr:colOff>
      <xdr:row>22</xdr:row>
      <xdr:rowOff>110672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115406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7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29029</xdr:rowOff>
    </xdr:from>
    <xdr:to>
      <xdr:col>82</xdr:col>
      <xdr:colOff>196850</xdr:colOff>
      <xdr:row>14</xdr:row>
      <xdr:rowOff>29029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2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45357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293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40113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5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45357</xdr:rowOff>
    </xdr:from>
    <xdr:to>
      <xdr:col>78</xdr:col>
      <xdr:colOff>69850</xdr:colOff>
      <xdr:row>14</xdr:row>
      <xdr:rowOff>94343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45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14</xdr:row>
      <xdr:rowOff>94343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31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14</xdr:row>
      <xdr:rowOff>94343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31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117021</xdr:rowOff>
    </xdr:from>
    <xdr:to>
      <xdr:col>69</xdr:col>
      <xdr:colOff>142875</xdr:colOff>
      <xdr:row>16</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58256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8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166007</xdr:rowOff>
    </xdr:from>
    <xdr:to>
      <xdr:col>78</xdr:col>
      <xdr:colOff>120650</xdr:colOff>
      <xdr:row>14</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106334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6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昨年度と同水準で推移していますが、類似団体内平均値より高い数値となっています。主な要因としては、本市独自で少子化対策として、こども子育て事業を拡充しているためです。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今後も、財政状況を踏まえつつ、適切な事業実施に努めてまいります。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9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04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04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59</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996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ポイント低下していますが、類似団体平均値及び熊本県平均値と比較し、高い水準となっています。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前年度より低下した要因としては、公営企業会計への移行に伴い、特別会計繰出金事業（農集）、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特別会計繰出金事業（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浄化槽）が減少したためです。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各特別会計への繰出金の見直しを行い、健全な財政運営に努めます。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94343</xdr:rowOff>
    </xdr:from>
    <xdr:to>
      <xdr:col>82</xdr:col>
      <xdr:colOff>107950</xdr:colOff>
      <xdr:row>61</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813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94343</xdr:rowOff>
    </xdr:from>
    <xdr:to>
      <xdr:col>78</xdr:col>
      <xdr:colOff>69850</xdr:colOff>
      <xdr:row>61</xdr:row>
      <xdr:rowOff>4535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813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94343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99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110672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99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43543</xdr:rowOff>
    </xdr:from>
    <xdr:to>
      <xdr:col>82</xdr:col>
      <xdr:colOff>158750</xdr:colOff>
      <xdr:row>60</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15620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125185</xdr:rowOff>
    </xdr:from>
    <xdr:to>
      <xdr:col>78</xdr:col>
      <xdr:colOff>120650</xdr:colOff>
      <xdr:row>61</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40112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43543</xdr:rowOff>
    </xdr:from>
    <xdr:to>
      <xdr:col>74</xdr:col>
      <xdr:colOff>31750</xdr:colOff>
      <xdr:row>60</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59872</xdr:rowOff>
    </xdr:from>
    <xdr:to>
      <xdr:col>65</xdr:col>
      <xdr:colOff>53975</xdr:colOff>
      <xdr:row>60</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146249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給与改定による広域行政事務組合への負担金、及びし尿処理施設の修繕量増加による生活環境事務組合への負担金の増加により、前年度より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各種補助金については、目的・効果等の検証を行い、適切な執行に努めていきます。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27940</xdr:rowOff>
    </xdr:from>
    <xdr:to>
      <xdr:col>82</xdr:col>
      <xdr:colOff>107950</xdr:colOff>
      <xdr:row>38</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543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40657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55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153670</xdr:rowOff>
    </xdr:from>
    <xdr:to>
      <xdr:col>78</xdr:col>
      <xdr:colOff>69850</xdr:colOff>
      <xdr:row>38</xdr:row>
      <xdr:rowOff>27940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9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83820</xdr:rowOff>
    </xdr:from>
    <xdr:to>
      <xdr:col>78</xdr:col>
      <xdr:colOff>120650</xdr:colOff>
      <xdr:row>39</xdr:row>
      <xdr:rowOff>13970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170197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153670</xdr:rowOff>
    </xdr:from>
    <xdr:to>
      <xdr:col>73</xdr:col>
      <xdr:colOff>180975</xdr:colOff>
      <xdr:row>37</xdr:row>
      <xdr:rowOff>161290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9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91440</xdr:rowOff>
    </xdr:from>
    <xdr:to>
      <xdr:col>74</xdr:col>
      <xdr:colOff>31750</xdr:colOff>
      <xdr:row>39</xdr:row>
      <xdr:rowOff>21590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43180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504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76200</xdr:rowOff>
    </xdr:from>
    <xdr:to>
      <xdr:col>69</xdr:col>
      <xdr:colOff>142875</xdr:colOff>
      <xdr:row>39</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148590</xdr:rowOff>
    </xdr:from>
    <xdr:to>
      <xdr:col>78</xdr:col>
      <xdr:colOff>120650</xdr:colOff>
      <xdr:row>38</xdr:row>
      <xdr:rowOff>78740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88917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26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102870</xdr:rowOff>
    </xdr:from>
    <xdr:to>
      <xdr:col>74</xdr:col>
      <xdr:colOff>31750</xdr:colOff>
      <xdr:row>38</xdr:row>
      <xdr:rowOff>33020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43197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163830</xdr:rowOff>
    </xdr:from>
    <xdr:to>
      <xdr:col>65</xdr:col>
      <xdr:colOff>53975</xdr:colOff>
      <xdr:row>38</xdr:row>
      <xdr:rowOff>93980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104157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環境センターや新庁舎建設に係る地方債借入の元金償還により、前年度より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今後も公債費は増加する見込みとなっており、通常の建設事業発行額を公債費償還元金の範囲内に抑えながら、抑制を図ります。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80735</xdr:rowOff>
    </xdr:from>
    <xdr:to>
      <xdr:col>24</xdr:col>
      <xdr:colOff>25400</xdr:colOff>
      <xdr:row>82</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167112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80735</xdr:rowOff>
    </xdr:from>
    <xdr:to>
      <xdr:col>24</xdr:col>
      <xdr:colOff>114300</xdr:colOff>
      <xdr:row>73</xdr:row>
      <xdr:rowOff>80735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53521</xdr:rowOff>
    </xdr:from>
    <xdr:to>
      <xdr:col>24</xdr:col>
      <xdr:colOff>25400</xdr:colOff>
      <xdr:row>79</xdr:row>
      <xdr:rowOff>64407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5980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60070</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6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94343</xdr:rowOff>
    </xdr:from>
    <xdr:to>
      <xdr:col>19</xdr:col>
      <xdr:colOff>187325</xdr:colOff>
      <xdr:row>79</xdr:row>
      <xdr:rowOff>53521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4674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119743</xdr:rowOff>
    </xdr:from>
    <xdr:to>
      <xdr:col>20</xdr:col>
      <xdr:colOff>38100</xdr:colOff>
      <xdr:row>79</xdr:row>
      <xdr:rowOff>49893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60070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156936</xdr:rowOff>
    </xdr:from>
    <xdr:to>
      <xdr:col>15</xdr:col>
      <xdr:colOff>98425</xdr:colOff>
      <xdr:row>78</xdr:row>
      <xdr:rowOff>94343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358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13607</xdr:rowOff>
    </xdr:from>
    <xdr:to>
      <xdr:col>15</xdr:col>
      <xdr:colOff>149225</xdr:colOff>
      <xdr:row>79</xdr:row>
      <xdr:rowOff>115207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99984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156936</xdr:rowOff>
    </xdr:from>
    <xdr:to>
      <xdr:col>11</xdr:col>
      <xdr:colOff>9525</xdr:colOff>
      <xdr:row>78</xdr:row>
      <xdr:rowOff>50800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358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152598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13607</xdr:rowOff>
    </xdr:from>
    <xdr:to>
      <xdr:col>24</xdr:col>
      <xdr:colOff>76200</xdr:colOff>
      <xdr:row>79</xdr:row>
      <xdr:rowOff>115207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157134</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2721</xdr:rowOff>
    </xdr:from>
    <xdr:to>
      <xdr:col>20</xdr:col>
      <xdr:colOff>38100</xdr:colOff>
      <xdr:row>79</xdr:row>
      <xdr:rowOff>104321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89098</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155320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106136</xdr:rowOff>
    </xdr:from>
    <xdr:to>
      <xdr:col>11</xdr:col>
      <xdr:colOff>60325</xdr:colOff>
      <xdr:row>78</xdr:row>
      <xdr:rowOff>36286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46463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定年による退職金の増加や、給与改定による広域行政事務組合への負担金、及びし尿処理施設の修繕量増加による生活環境事務組合への負担金の増加などにより、前年度より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計画的な事業費の削減を図りつつ、持続可能な財政運営に努めたいきます。</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81</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54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1270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180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74947</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76</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164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76</xdr:row>
      <xdr:rowOff>134620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004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78</xdr:row>
      <xdr:rowOff>58420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00480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58877</xdr:rowOff>
    </xdr:from>
    <xdr:to>
      <xdr:col>29</xdr:col>
      <xdr:colOff>127000</xdr:colOff>
      <xdr:row>21</xdr:row>
      <xdr:rowOff>2642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3902"/>
          <a:ext cx="0" cy="14868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146169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2642</xdr:rowOff>
    </xdr:from>
    <xdr:to>
      <xdr:col>30</xdr:col>
      <xdr:colOff>25400</xdr:colOff>
      <xdr:row>21</xdr:row>
      <xdr:rowOff>2642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145254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58877</xdr:rowOff>
    </xdr:from>
    <xdr:to>
      <xdr:col>30</xdr:col>
      <xdr:colOff>25400</xdr:colOff>
      <xdr:row>12</xdr:row>
      <xdr:rowOff>58877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3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155461</xdr:rowOff>
    </xdr:from>
    <xdr:to>
      <xdr:col>29</xdr:col>
      <xdr:colOff>127000</xdr:colOff>
      <xdr:row>15</xdr:row>
      <xdr:rowOff>133325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3386"/>
          <a:ext cx="647700" cy="149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71213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90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99136</xdr:rowOff>
    </xdr:from>
    <xdr:to>
      <xdr:col>29</xdr:col>
      <xdr:colOff>177800</xdr:colOff>
      <xdr:row>16</xdr:row>
      <xdr:rowOff>29286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85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133325</xdr:rowOff>
    </xdr:from>
    <xdr:to>
      <xdr:col>26</xdr:col>
      <xdr:colOff>50800</xdr:colOff>
      <xdr:row>16</xdr:row>
      <xdr:rowOff>88824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52700"/>
          <a:ext cx="698500" cy="126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128664</xdr:rowOff>
    </xdr:from>
    <xdr:to>
      <xdr:col>26</xdr:col>
      <xdr:colOff>101600</xdr:colOff>
      <xdr:row>17</xdr:row>
      <xdr:rowOff>58814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43591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5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86271</xdr:rowOff>
    </xdr:from>
    <xdr:to>
      <xdr:col>22</xdr:col>
      <xdr:colOff>114300</xdr:colOff>
      <xdr:row>16</xdr:row>
      <xdr:rowOff>88824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77096"/>
          <a:ext cx="698500" cy="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59588</xdr:rowOff>
    </xdr:from>
    <xdr:to>
      <xdr:col>22</xdr:col>
      <xdr:colOff>165100</xdr:colOff>
      <xdr:row>17</xdr:row>
      <xdr:rowOff>161188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145965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86271</xdr:rowOff>
    </xdr:from>
    <xdr:to>
      <xdr:col>18</xdr:col>
      <xdr:colOff>177800</xdr:colOff>
      <xdr:row>16</xdr:row>
      <xdr:rowOff>110465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7096"/>
          <a:ext cx="698500" cy="24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100470</xdr:rowOff>
    </xdr:from>
    <xdr:to>
      <xdr:col>19</xdr:col>
      <xdr:colOff>38100</xdr:colOff>
      <xdr:row>18</xdr:row>
      <xdr:rowOff>30620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132436</xdr:rowOff>
    </xdr:from>
    <xdr:to>
      <xdr:col>15</xdr:col>
      <xdr:colOff>101600</xdr:colOff>
      <xdr:row>19</xdr:row>
      <xdr:rowOff>62586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6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47363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104661</xdr:rowOff>
    </xdr:from>
    <xdr:to>
      <xdr:col>29</xdr:col>
      <xdr:colOff>177800</xdr:colOff>
      <xdr:row>15</xdr:row>
      <xdr:rowOff>34811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2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121188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82525</xdr:rowOff>
    </xdr:from>
    <xdr:to>
      <xdr:col>26</xdr:col>
      <xdr:colOff>101600</xdr:colOff>
      <xdr:row>16</xdr:row>
      <xdr:rowOff>12675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0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22852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7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38024</xdr:rowOff>
    </xdr:from>
    <xdr:to>
      <xdr:col>22</xdr:col>
      <xdr:colOff>165100</xdr:colOff>
      <xdr:row>16</xdr:row>
      <xdr:rowOff>139624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149801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35471</xdr:rowOff>
    </xdr:from>
    <xdr:to>
      <xdr:col>19</xdr:col>
      <xdr:colOff>38100</xdr:colOff>
      <xdr:row>16</xdr:row>
      <xdr:rowOff>137071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6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147248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59665</xdr:rowOff>
    </xdr:from>
    <xdr:to>
      <xdr:col>15</xdr:col>
      <xdr:colOff>101600</xdr:colOff>
      <xdr:row>16</xdr:row>
      <xdr:rowOff>161265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171442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144831</xdr:rowOff>
    </xdr:from>
    <xdr:to>
      <xdr:col>29</xdr:col>
      <xdr:colOff>127000</xdr:colOff>
      <xdr:row>37</xdr:row>
      <xdr:rowOff>242182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69381"/>
          <a:ext cx="0" cy="1297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242182</xdr:rowOff>
    </xdr:from>
    <xdr:to>
      <xdr:col>30</xdr:col>
      <xdr:colOff>25400</xdr:colOff>
      <xdr:row>37</xdr:row>
      <xdr:rowOff>242182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6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59758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144831</xdr:rowOff>
    </xdr:from>
    <xdr:to>
      <xdr:col>30</xdr:col>
      <xdr:colOff>25400</xdr:colOff>
      <xdr:row>33</xdr:row>
      <xdr:rowOff>144831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693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221379</xdr:rowOff>
    </xdr:from>
    <xdr:to>
      <xdr:col>29</xdr:col>
      <xdr:colOff>127000</xdr:colOff>
      <xdr:row>34</xdr:row>
      <xdr:rowOff>260339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88829"/>
          <a:ext cx="647700" cy="38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272534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39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300457</xdr:rowOff>
    </xdr:from>
    <xdr:to>
      <xdr:col>29</xdr:col>
      <xdr:colOff>177800</xdr:colOff>
      <xdr:row>35</xdr:row>
      <xdr:rowOff>59157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67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221379</xdr:rowOff>
    </xdr:from>
    <xdr:to>
      <xdr:col>26</xdr:col>
      <xdr:colOff>50800</xdr:colOff>
      <xdr:row>34</xdr:row>
      <xdr:rowOff>271280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88829"/>
          <a:ext cx="698500" cy="49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302971</xdr:rowOff>
    </xdr:from>
    <xdr:to>
      <xdr:col>26</xdr:col>
      <xdr:colOff>101600</xdr:colOff>
      <xdr:row>35</xdr:row>
      <xdr:rowOff>61671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46448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6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271280</xdr:rowOff>
    </xdr:from>
    <xdr:to>
      <xdr:col>22</xdr:col>
      <xdr:colOff>114300</xdr:colOff>
      <xdr:row>34</xdr:row>
      <xdr:rowOff>324968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38730"/>
          <a:ext cx="698500" cy="5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243111</xdr:rowOff>
    </xdr:from>
    <xdr:to>
      <xdr:col>22</xdr:col>
      <xdr:colOff>165100</xdr:colOff>
      <xdr:row>35</xdr:row>
      <xdr:rowOff>1811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324968</xdr:rowOff>
    </xdr:from>
    <xdr:to>
      <xdr:col>18</xdr:col>
      <xdr:colOff>177800</xdr:colOff>
      <xdr:row>34</xdr:row>
      <xdr:rowOff>341819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92418"/>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21172</xdr:rowOff>
    </xdr:from>
    <xdr:to>
      <xdr:col>19</xdr:col>
      <xdr:colOff>38100</xdr:colOff>
      <xdr:row>35</xdr:row>
      <xdr:rowOff>122772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107549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122442</xdr:rowOff>
    </xdr:from>
    <xdr:to>
      <xdr:col>15</xdr:col>
      <xdr:colOff>101600</xdr:colOff>
      <xdr:row>35</xdr:row>
      <xdr:rowOff>224042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208819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1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209539</xdr:rowOff>
    </xdr:from>
    <xdr:to>
      <xdr:col>29</xdr:col>
      <xdr:colOff>177800</xdr:colOff>
      <xdr:row>34</xdr:row>
      <xdr:rowOff>311139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76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54616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2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170579</xdr:rowOff>
    </xdr:from>
    <xdr:to>
      <xdr:col>26</xdr:col>
      <xdr:colOff>101600</xdr:colOff>
      <xdr:row>34</xdr:row>
      <xdr:rowOff>272179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3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282356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06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220479</xdr:rowOff>
    </xdr:from>
    <xdr:to>
      <xdr:col>22</xdr:col>
      <xdr:colOff>165100</xdr:colOff>
      <xdr:row>34</xdr:row>
      <xdr:rowOff>322080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8792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332256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5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274168</xdr:rowOff>
    </xdr:from>
    <xdr:to>
      <xdr:col>19</xdr:col>
      <xdr:colOff>38100</xdr:colOff>
      <xdr:row>35</xdr:row>
      <xdr:rowOff>32868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43045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291019</xdr:rowOff>
    </xdr:from>
    <xdr:to>
      <xdr:col>15</xdr:col>
      <xdr:colOff>101600</xdr:colOff>
      <xdr:row>35</xdr:row>
      <xdr:rowOff>49719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8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59896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120,023
116,027
681.30
73,638,427
71,852,943
1,641,169
35,428,833
81,134,834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102438</xdr:rowOff>
    </xdr:from>
    <xdr:to>
      <xdr:col>24</xdr:col>
      <xdr:colOff>62865</xdr:colOff>
      <xdr:row>39</xdr:row>
      <xdr:rowOff>76541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5938"/>
          <a:ext cx="1270" cy="151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80368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76541</xdr:rowOff>
    </xdr:from>
    <xdr:to>
      <xdr:col>24</xdr:col>
      <xdr:colOff>152400</xdr:colOff>
      <xdr:row>39</xdr:row>
      <xdr:rowOff>76541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49115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102438</xdr:rowOff>
    </xdr:from>
    <xdr:to>
      <xdr:col>24</xdr:col>
      <xdr:colOff>152400</xdr:colOff>
      <xdr:row>30</xdr:row>
      <xdr:rowOff>102438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31638</xdr:rowOff>
    </xdr:from>
    <xdr:to>
      <xdr:col>24</xdr:col>
      <xdr:colOff>63500</xdr:colOff>
      <xdr:row>37</xdr:row>
      <xdr:rowOff>90486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3838"/>
          <a:ext cx="838200" cy="23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32011</xdr:rowOff>
    </xdr:from>
    <xdr:to>
      <xdr:col>24</xdr:col>
      <xdr:colOff>114300</xdr:colOff>
      <xdr:row>35</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84575</xdr:rowOff>
    </xdr:from>
    <xdr:to>
      <xdr:col>19</xdr:col>
      <xdr:colOff>177800</xdr:colOff>
      <xdr:row>37</xdr:row>
      <xdr:rowOff>90486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56775"/>
          <a:ext cx="889000" cy="17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50691</xdr:rowOff>
    </xdr:from>
    <xdr:to>
      <xdr:col>20</xdr:col>
      <xdr:colOff>38100</xdr:colOff>
      <xdr:row>36</xdr:row>
      <xdr:rowOff>152291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168818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84575</xdr:rowOff>
    </xdr:from>
    <xdr:to>
      <xdr:col>15</xdr:col>
      <xdr:colOff>50800</xdr:colOff>
      <xdr:row>37</xdr:row>
      <xdr:rowOff>20795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6775"/>
          <a:ext cx="889000" cy="1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87430</xdr:rowOff>
    </xdr:from>
    <xdr:to>
      <xdr:col>15</xdr:col>
      <xdr:colOff>101600</xdr:colOff>
      <xdr:row>37</xdr:row>
      <xdr:rowOff>17580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8707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156518</xdr:rowOff>
    </xdr:from>
    <xdr:to>
      <xdr:col>10</xdr:col>
      <xdr:colOff>114300</xdr:colOff>
      <xdr:row>37</xdr:row>
      <xdr:rowOff>20795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28718"/>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135143</xdr:rowOff>
    </xdr:from>
    <xdr:to>
      <xdr:col>10</xdr:col>
      <xdr:colOff>165100</xdr:colOff>
      <xdr:row>37</xdr:row>
      <xdr:rowOff>65293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81820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91578</xdr:rowOff>
    </xdr:from>
    <xdr:to>
      <xdr:col>6</xdr:col>
      <xdr:colOff>38100</xdr:colOff>
      <xdr:row>38</xdr:row>
      <xdr:rowOff>21727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352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152288</xdr:rowOff>
    </xdr:from>
    <xdr:to>
      <xdr:col>24</xdr:col>
      <xdr:colOff>114300</xdr:colOff>
      <xdr:row>36</xdr:row>
      <xdr:rowOff>82438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130715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39686</xdr:rowOff>
    </xdr:from>
    <xdr:to>
      <xdr:col>20</xdr:col>
      <xdr:colOff>38100</xdr:colOff>
      <xdr:row>37</xdr:row>
      <xdr:rowOff>141286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132413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33775</xdr:rowOff>
    </xdr:from>
    <xdr:to>
      <xdr:col>15</xdr:col>
      <xdr:colOff>101600</xdr:colOff>
      <xdr:row>36</xdr:row>
      <xdr:rowOff>135375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151902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8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141445</xdr:rowOff>
    </xdr:from>
    <xdr:to>
      <xdr:col>10</xdr:col>
      <xdr:colOff>165100</xdr:colOff>
      <xdr:row>37</xdr:row>
      <xdr:rowOff>71595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62722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105718</xdr:rowOff>
    </xdr:from>
    <xdr:to>
      <xdr:col>6</xdr:col>
      <xdr:colOff>38100</xdr:colOff>
      <xdr:row>37</xdr:row>
      <xdr:rowOff>35868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52395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141015</xdr:rowOff>
    </xdr:from>
    <xdr:to>
      <xdr:col>24</xdr:col>
      <xdr:colOff>62865</xdr:colOff>
      <xdr:row>59</xdr:row>
      <xdr:rowOff>45117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84965"/>
          <a:ext cx="1270" cy="127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48944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45117</xdr:rowOff>
    </xdr:from>
    <xdr:to>
      <xdr:col>24</xdr:col>
      <xdr:colOff>152400</xdr:colOff>
      <xdr:row>59</xdr:row>
      <xdr:rowOff>45117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6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141015</xdr:rowOff>
    </xdr:from>
    <xdr:to>
      <xdr:col>24</xdr:col>
      <xdr:colOff>152400</xdr:colOff>
      <xdr:row>51</xdr:row>
      <xdr:rowOff>141015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123241</xdr:rowOff>
    </xdr:from>
    <xdr:to>
      <xdr:col>24</xdr:col>
      <xdr:colOff>63500</xdr:colOff>
      <xdr:row>59</xdr:row>
      <xdr:rowOff>14465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67341"/>
          <a:ext cx="8382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16910</xdr:rowOff>
    </xdr:from>
    <xdr:to>
      <xdr:col>24</xdr:col>
      <xdr:colOff>114300</xdr:colOff>
      <xdr:row>56</xdr:row>
      <xdr:rowOff>118510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150101</xdr:rowOff>
    </xdr:from>
    <xdr:to>
      <xdr:col>19</xdr:col>
      <xdr:colOff>177800</xdr:colOff>
      <xdr:row>59</xdr:row>
      <xdr:rowOff>14465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10094201"/>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70231</xdr:rowOff>
    </xdr:from>
    <xdr:to>
      <xdr:col>20</xdr:col>
      <xdr:colOff>38100</xdr:colOff>
      <xdr:row>57</xdr:row>
      <xdr:rowOff>381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4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68072</xdr:rowOff>
    </xdr:from>
    <xdr:to>
      <xdr:col>15</xdr:col>
      <xdr:colOff>50800</xdr:colOff>
      <xdr:row>58</xdr:row>
      <xdr:rowOff>150101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40722"/>
          <a:ext cx="889000" cy="25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63392</xdr:rowOff>
    </xdr:from>
    <xdr:to>
      <xdr:col>15</xdr:col>
      <xdr:colOff>101600</xdr:colOff>
      <xdr:row>56</xdr:row>
      <xdr:rowOff>164992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10069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3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68072</xdr:rowOff>
    </xdr:from>
    <xdr:to>
      <xdr:col>10</xdr:col>
      <xdr:colOff>114300</xdr:colOff>
      <xdr:row>58</xdr:row>
      <xdr:rowOff>129946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40722"/>
          <a:ext cx="889000" cy="2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159766</xdr:rowOff>
    </xdr:from>
    <xdr:to>
      <xdr:col>10</xdr:col>
      <xdr:colOff>165100</xdr:colOff>
      <xdr:row>57</xdr:row>
      <xdr:rowOff>89916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16605</xdr:rowOff>
    </xdr:from>
    <xdr:to>
      <xdr:col>6</xdr:col>
      <xdr:colOff>38100</xdr:colOff>
      <xdr:row>58</xdr:row>
      <xdr:rowOff>118205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134732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72441</xdr:rowOff>
    </xdr:from>
    <xdr:to>
      <xdr:col>24</xdr:col>
      <xdr:colOff>114300</xdr:colOff>
      <xdr:row>59</xdr:row>
      <xdr:rowOff>2591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158818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135115</xdr:rowOff>
    </xdr:from>
    <xdr:to>
      <xdr:col>20</xdr:col>
      <xdr:colOff>38100</xdr:colOff>
      <xdr:row>59</xdr:row>
      <xdr:rowOff>65265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56392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7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99301</xdr:rowOff>
    </xdr:from>
    <xdr:to>
      <xdr:col>15</xdr:col>
      <xdr:colOff>101600</xdr:colOff>
      <xdr:row>59</xdr:row>
      <xdr:rowOff>29451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20578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3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17272</xdr:rowOff>
    </xdr:from>
    <xdr:to>
      <xdr:col>10</xdr:col>
      <xdr:colOff>165100</xdr:colOff>
      <xdr:row>57</xdr:row>
      <xdr:rowOff>118872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109999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8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79146</xdr:rowOff>
    </xdr:from>
    <xdr:to>
      <xdr:col>6</xdr:col>
      <xdr:colOff>38100</xdr:colOff>
      <xdr:row>59</xdr:row>
      <xdr:rowOff>9296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136454</xdr:rowOff>
    </xdr:from>
    <xdr:to>
      <xdr:col>24</xdr:col>
      <xdr:colOff>63500</xdr:colOff>
      <xdr:row>77</xdr:row>
      <xdr:rowOff>140477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8104"/>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72412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1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140477</xdr:rowOff>
    </xdr:from>
    <xdr:to>
      <xdr:col>19</xdr:col>
      <xdr:colOff>177800</xdr:colOff>
      <xdr:row>77</xdr:row>
      <xdr:rowOff>147290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2127"/>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168622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147290</xdr:rowOff>
    </xdr:from>
    <xdr:to>
      <xdr:col>15</xdr:col>
      <xdr:colOff>50800</xdr:colOff>
      <xdr:row>77</xdr:row>
      <xdr:rowOff>155519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4894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3710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150399</xdr:rowOff>
    </xdr:from>
    <xdr:to>
      <xdr:col>10</xdr:col>
      <xdr:colOff>114300</xdr:colOff>
      <xdr:row>77</xdr:row>
      <xdr:rowOff>155519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2049"/>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128219</xdr:rowOff>
    </xdr:from>
    <xdr:to>
      <xdr:col>6</xdr:col>
      <xdr:colOff>38100</xdr:colOff>
      <xdr:row>77</xdr:row>
      <xdr:rowOff>58369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74896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85654</xdr:rowOff>
    </xdr:from>
    <xdr:to>
      <xdr:col>24</xdr:col>
      <xdr:colOff>114300</xdr:colOff>
      <xdr:row>78</xdr:row>
      <xdr:rowOff>15804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64081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89677</xdr:rowOff>
    </xdr:from>
    <xdr:to>
      <xdr:col>20</xdr:col>
      <xdr:colOff>38100</xdr:colOff>
      <xdr:row>78</xdr:row>
      <xdr:rowOff>19827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96490</xdr:rowOff>
    </xdr:from>
    <xdr:to>
      <xdr:col>15</xdr:col>
      <xdr:colOff>101600</xdr:colOff>
      <xdr:row>78</xdr:row>
      <xdr:rowOff>26640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17767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104719</xdr:rowOff>
    </xdr:from>
    <xdr:to>
      <xdr:col>10</xdr:col>
      <xdr:colOff>165100</xdr:colOff>
      <xdr:row>78</xdr:row>
      <xdr:rowOff>34869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25996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20876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84624</xdr:rowOff>
    </xdr:from>
    <xdr:to>
      <xdr:col>24</xdr:col>
      <xdr:colOff>62865</xdr:colOff>
      <xdr:row>98</xdr:row>
      <xdr:rowOff>34136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5124"/>
          <a:ext cx="1270" cy="132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37963</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34136</xdr:rowOff>
    </xdr:from>
    <xdr:to>
      <xdr:col>24</xdr:col>
      <xdr:colOff>152400</xdr:colOff>
      <xdr:row>98</xdr:row>
      <xdr:rowOff>34136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31301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84624</xdr:rowOff>
    </xdr:from>
    <xdr:to>
      <xdr:col>24</xdr:col>
      <xdr:colOff>152400</xdr:colOff>
      <xdr:row>90</xdr:row>
      <xdr:rowOff>84624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37810</xdr:rowOff>
    </xdr:from>
    <xdr:to>
      <xdr:col>24</xdr:col>
      <xdr:colOff>63500</xdr:colOff>
      <xdr:row>95</xdr:row>
      <xdr:rowOff>18019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54110"/>
          <a:ext cx="838200" cy="15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88946</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6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110519</xdr:rowOff>
    </xdr:from>
    <xdr:to>
      <xdr:col>24</xdr:col>
      <xdr:colOff>114300</xdr:colOff>
      <xdr:row>96</xdr:row>
      <xdr:rowOff>40669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18019</xdr:rowOff>
    </xdr:from>
    <xdr:to>
      <xdr:col>19</xdr:col>
      <xdr:colOff>177800</xdr:colOff>
      <xdr:row>96</xdr:row>
      <xdr:rowOff>26217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05769"/>
          <a:ext cx="889000" cy="17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65746</xdr:rowOff>
    </xdr:from>
    <xdr:to>
      <xdr:col>20</xdr:col>
      <xdr:colOff>38100</xdr:colOff>
      <xdr:row>96</xdr:row>
      <xdr:rowOff>167346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158473</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1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87644</xdr:rowOff>
    </xdr:from>
    <xdr:to>
      <xdr:col>15</xdr:col>
      <xdr:colOff>50800</xdr:colOff>
      <xdr:row>96</xdr:row>
      <xdr:rowOff>26217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03944"/>
          <a:ext cx="889000" cy="2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51704</xdr:rowOff>
    </xdr:from>
    <xdr:to>
      <xdr:col>15</xdr:col>
      <xdr:colOff>101600</xdr:colOff>
      <xdr:row>97</xdr:row>
      <xdr:rowOff>153304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144431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87644</xdr:rowOff>
    </xdr:from>
    <xdr:to>
      <xdr:col>10</xdr:col>
      <xdr:colOff>114300</xdr:colOff>
      <xdr:row>96</xdr:row>
      <xdr:rowOff>159947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03944"/>
          <a:ext cx="889000" cy="4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1787</xdr:rowOff>
    </xdr:from>
    <xdr:to>
      <xdr:col>10</xdr:col>
      <xdr:colOff>165100</xdr:colOff>
      <xdr:row>96</xdr:row>
      <xdr:rowOff>103387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94514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165252</xdr:rowOff>
    </xdr:from>
    <xdr:to>
      <xdr:col>6</xdr:col>
      <xdr:colOff>38100</xdr:colOff>
      <xdr:row>97</xdr:row>
      <xdr:rowOff>95402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86529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71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158460</xdr:rowOff>
    </xdr:from>
    <xdr:to>
      <xdr:col>24</xdr:col>
      <xdr:colOff>114300</xdr:colOff>
      <xdr:row>94</xdr:row>
      <xdr:rowOff>88610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0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9887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5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138669</xdr:rowOff>
    </xdr:from>
    <xdr:to>
      <xdr:col>20</xdr:col>
      <xdr:colOff>38100</xdr:colOff>
      <xdr:row>95</xdr:row>
      <xdr:rowOff>68819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85346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3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146867</xdr:rowOff>
    </xdr:from>
    <xdr:to>
      <xdr:col>15</xdr:col>
      <xdr:colOff>101600</xdr:colOff>
      <xdr:row>96</xdr:row>
      <xdr:rowOff>77017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93544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0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36844</xdr:rowOff>
    </xdr:from>
    <xdr:to>
      <xdr:col>10</xdr:col>
      <xdr:colOff>165100</xdr:colOff>
      <xdr:row>94</xdr:row>
      <xdr:rowOff>138444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5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154971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2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109147</xdr:rowOff>
    </xdr:from>
    <xdr:to>
      <xdr:col>6</xdr:col>
      <xdr:colOff>38100</xdr:colOff>
      <xdr:row>97</xdr:row>
      <xdr:rowOff>39297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55824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4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143173</xdr:rowOff>
    </xdr:from>
    <xdr:to>
      <xdr:col>54</xdr:col>
      <xdr:colOff>189865</xdr:colOff>
      <xdr:row>39</xdr:row>
      <xdr:rowOff>126234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801023"/>
          <a:ext cx="1270" cy="101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130061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126234</xdr:rowOff>
    </xdr:from>
    <xdr:to>
      <xdr:col>55</xdr:col>
      <xdr:colOff>88900</xdr:colOff>
      <xdr:row>39</xdr:row>
      <xdr:rowOff>126234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1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89850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57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143173</xdr:rowOff>
    </xdr:from>
    <xdr:to>
      <xdr:col>55</xdr:col>
      <xdr:colOff>88900</xdr:colOff>
      <xdr:row>33</xdr:row>
      <xdr:rowOff>143173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8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19478</xdr:rowOff>
    </xdr:from>
    <xdr:to>
      <xdr:col>55</xdr:col>
      <xdr:colOff>0</xdr:colOff>
      <xdr:row>36</xdr:row>
      <xdr:rowOff>108839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191678"/>
          <a:ext cx="838200" cy="8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65970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66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43093</xdr:rowOff>
    </xdr:from>
    <xdr:to>
      <xdr:col>55</xdr:col>
      <xdr:colOff>50800</xdr:colOff>
      <xdr:row>36</xdr:row>
      <xdr:rowOff>144693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1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19478</xdr:rowOff>
    </xdr:from>
    <xdr:to>
      <xdr:col>50</xdr:col>
      <xdr:colOff>114300</xdr:colOff>
      <xdr:row>36</xdr:row>
      <xdr:rowOff>81875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191678"/>
          <a:ext cx="889000" cy="6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20331</xdr:rowOff>
    </xdr:from>
    <xdr:to>
      <xdr:col>50</xdr:col>
      <xdr:colOff>165100</xdr:colOff>
      <xdr:row>36</xdr:row>
      <xdr:rowOff>121931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113058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8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81875</xdr:rowOff>
    </xdr:from>
    <xdr:to>
      <xdr:col>45</xdr:col>
      <xdr:colOff>177800</xdr:colOff>
      <xdr:row>37</xdr:row>
      <xdr:rowOff>14547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54075"/>
          <a:ext cx="889000" cy="10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3806</xdr:rowOff>
    </xdr:from>
    <xdr:to>
      <xdr:col>46</xdr:col>
      <xdr:colOff>38100</xdr:colOff>
      <xdr:row>36</xdr:row>
      <xdr:rowOff>105406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121933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21786</xdr:rowOff>
    </xdr:from>
    <xdr:to>
      <xdr:col>41</xdr:col>
      <xdr:colOff>50800</xdr:colOff>
      <xdr:row>37</xdr:row>
      <xdr:rowOff>14547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36736"/>
          <a:ext cx="889000" cy="10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98577</xdr:rowOff>
    </xdr:from>
    <xdr:to>
      <xdr:col>41</xdr:col>
      <xdr:colOff>101600</xdr:colOff>
      <xdr:row>37</xdr:row>
      <xdr:rowOff>28727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45254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138245</xdr:rowOff>
    </xdr:from>
    <xdr:to>
      <xdr:col>36</xdr:col>
      <xdr:colOff>165100</xdr:colOff>
      <xdr:row>31</xdr:row>
      <xdr:rowOff>68395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84922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58039</xdr:rowOff>
    </xdr:from>
    <xdr:to>
      <xdr:col>55</xdr:col>
      <xdr:colOff>50800</xdr:colOff>
      <xdr:row>36</xdr:row>
      <xdr:rowOff>159639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36466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140128</xdr:rowOff>
    </xdr:from>
    <xdr:to>
      <xdr:col>50</xdr:col>
      <xdr:colOff>165100</xdr:colOff>
      <xdr:row>36</xdr:row>
      <xdr:rowOff>70278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4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86805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31075</xdr:rowOff>
    </xdr:from>
    <xdr:to>
      <xdr:col>46</xdr:col>
      <xdr:colOff>38100</xdr:colOff>
      <xdr:row>36</xdr:row>
      <xdr:rowOff>132675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123802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135197</xdr:rowOff>
    </xdr:from>
    <xdr:to>
      <xdr:col>41</xdr:col>
      <xdr:colOff>101600</xdr:colOff>
      <xdr:row>37</xdr:row>
      <xdr:rowOff>65347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56474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142436</xdr:rowOff>
    </xdr:from>
    <xdr:to>
      <xdr:col>36</xdr:col>
      <xdr:colOff>165100</xdr:colOff>
      <xdr:row>31</xdr:row>
      <xdr:rowOff>72586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8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63713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3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73044</xdr:rowOff>
    </xdr:from>
    <xdr:to>
      <xdr:col>54</xdr:col>
      <xdr:colOff>189865</xdr:colOff>
      <xdr:row>58</xdr:row>
      <xdr:rowOff>56661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6994"/>
          <a:ext cx="1270" cy="118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60488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56661</xdr:rowOff>
    </xdr:from>
    <xdr:to>
      <xdr:col>55</xdr:col>
      <xdr:colOff>88900</xdr:colOff>
      <xdr:row>58</xdr:row>
      <xdr:rowOff>56661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0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19721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73044</xdr:rowOff>
    </xdr:from>
    <xdr:to>
      <xdr:col>55</xdr:col>
      <xdr:colOff>88900</xdr:colOff>
      <xdr:row>51</xdr:row>
      <xdr:rowOff>73044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30505</xdr:rowOff>
    </xdr:from>
    <xdr:to>
      <xdr:col>55</xdr:col>
      <xdr:colOff>0</xdr:colOff>
      <xdr:row>58</xdr:row>
      <xdr:rowOff>135204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31705"/>
          <a:ext cx="838200" cy="4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137209</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114332</xdr:rowOff>
    </xdr:from>
    <xdr:to>
      <xdr:col>55</xdr:col>
      <xdr:colOff>50800</xdr:colOff>
      <xdr:row>56</xdr:row>
      <xdr:rowOff>44482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120536</xdr:rowOff>
    </xdr:from>
    <xdr:to>
      <xdr:col>50</xdr:col>
      <xdr:colOff>114300</xdr:colOff>
      <xdr:row>58</xdr:row>
      <xdr:rowOff>135204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10064636"/>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6299</xdr:rowOff>
    </xdr:from>
    <xdr:to>
      <xdr:col>50</xdr:col>
      <xdr:colOff>165100</xdr:colOff>
      <xdr:row>57</xdr:row>
      <xdr:rowOff>107899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124426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41516</xdr:rowOff>
    </xdr:from>
    <xdr:to>
      <xdr:col>45</xdr:col>
      <xdr:colOff>177800</xdr:colOff>
      <xdr:row>58</xdr:row>
      <xdr:rowOff>120536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14166"/>
          <a:ext cx="889000" cy="2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147193</xdr:rowOff>
    </xdr:from>
    <xdr:to>
      <xdr:col>46</xdr:col>
      <xdr:colOff>38100</xdr:colOff>
      <xdr:row>57</xdr:row>
      <xdr:rowOff>77343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93870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32868</xdr:rowOff>
    </xdr:from>
    <xdr:to>
      <xdr:col>41</xdr:col>
      <xdr:colOff>50800</xdr:colOff>
      <xdr:row>57</xdr:row>
      <xdr:rowOff>41516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05518"/>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83547</xdr:rowOff>
    </xdr:from>
    <xdr:to>
      <xdr:col>41</xdr:col>
      <xdr:colOff>101600</xdr:colOff>
      <xdr:row>57</xdr:row>
      <xdr:rowOff>13697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55449</xdr:rowOff>
    </xdr:from>
    <xdr:to>
      <xdr:col>36</xdr:col>
      <xdr:colOff>165100</xdr:colOff>
      <xdr:row>55</xdr:row>
      <xdr:rowOff>157049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2126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151155</xdr:rowOff>
    </xdr:from>
    <xdr:to>
      <xdr:col>55</xdr:col>
      <xdr:colOff>50800</xdr:colOff>
      <xdr:row>56</xdr:row>
      <xdr:rowOff>81305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129582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84404</xdr:rowOff>
    </xdr:from>
    <xdr:to>
      <xdr:col>50</xdr:col>
      <xdr:colOff>165100</xdr:colOff>
      <xdr:row>59</xdr:row>
      <xdr:rowOff>14554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12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69736</xdr:rowOff>
    </xdr:from>
    <xdr:to>
      <xdr:col>46</xdr:col>
      <xdr:colOff>38100</xdr:colOff>
      <xdr:row>58</xdr:row>
      <xdr:rowOff>171336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162463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162166</xdr:rowOff>
    </xdr:from>
    <xdr:to>
      <xdr:col>41</xdr:col>
      <xdr:colOff>101600</xdr:colOff>
      <xdr:row>57</xdr:row>
      <xdr:rowOff>92316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83443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153518</xdr:rowOff>
    </xdr:from>
    <xdr:to>
      <xdr:col>36</xdr:col>
      <xdr:colOff>165100</xdr:colOff>
      <xdr:row>57</xdr:row>
      <xdr:rowOff>83668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74795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104724</xdr:rowOff>
    </xdr:from>
    <xdr:to>
      <xdr:col>54</xdr:col>
      <xdr:colOff>189865</xdr:colOff>
      <xdr:row>78</xdr:row>
      <xdr:rowOff>100290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6224"/>
          <a:ext cx="1270" cy="1367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104117</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7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100290</xdr:rowOff>
    </xdr:from>
    <xdr:to>
      <xdr:col>55</xdr:col>
      <xdr:colOff>88900</xdr:colOff>
      <xdr:row>78</xdr:row>
      <xdr:rowOff>100290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51401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104724</xdr:rowOff>
    </xdr:from>
    <xdr:to>
      <xdr:col>55</xdr:col>
      <xdr:colOff>88900</xdr:colOff>
      <xdr:row>70</xdr:row>
      <xdr:rowOff>104724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11136</xdr:rowOff>
    </xdr:from>
    <xdr:to>
      <xdr:col>55</xdr:col>
      <xdr:colOff>0</xdr:colOff>
      <xdr:row>77</xdr:row>
      <xdr:rowOff>119400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12786"/>
          <a:ext cx="838200" cy="10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128648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81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105771</xdr:rowOff>
    </xdr:from>
    <xdr:to>
      <xdr:col>55</xdr:col>
      <xdr:colOff>50800</xdr:colOff>
      <xdr:row>76</xdr:row>
      <xdr:rowOff>35920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9645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119400</xdr:rowOff>
    </xdr:from>
    <xdr:to>
      <xdr:col>50</xdr:col>
      <xdr:colOff>114300</xdr:colOff>
      <xdr:row>77</xdr:row>
      <xdr:rowOff>125664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21050"/>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78659</xdr:rowOff>
    </xdr:from>
    <xdr:to>
      <xdr:col>50</xdr:col>
      <xdr:colOff>165100</xdr:colOff>
      <xdr:row>76</xdr:row>
      <xdr:rowOff>8809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25336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71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11638</xdr:rowOff>
    </xdr:from>
    <xdr:to>
      <xdr:col>45</xdr:col>
      <xdr:colOff>177800</xdr:colOff>
      <xdr:row>77</xdr:row>
      <xdr:rowOff>125664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41838"/>
          <a:ext cx="889000" cy="28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143124</xdr:rowOff>
    </xdr:from>
    <xdr:to>
      <xdr:col>46</xdr:col>
      <xdr:colOff>38100</xdr:colOff>
      <xdr:row>75</xdr:row>
      <xdr:rowOff>73274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89801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36327</xdr:rowOff>
    </xdr:from>
    <xdr:to>
      <xdr:col>41</xdr:col>
      <xdr:colOff>50800</xdr:colOff>
      <xdr:row>76</xdr:row>
      <xdr:rowOff>11638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895077"/>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20594</xdr:rowOff>
    </xdr:from>
    <xdr:to>
      <xdr:col>41</xdr:col>
      <xdr:colOff>101600</xdr:colOff>
      <xdr:row>75</xdr:row>
      <xdr:rowOff>122194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138721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65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64851</xdr:rowOff>
    </xdr:from>
    <xdr:to>
      <xdr:col>36</xdr:col>
      <xdr:colOff>165100</xdr:colOff>
      <xdr:row>73</xdr:row>
      <xdr:rowOff>166451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131786</xdr:rowOff>
    </xdr:from>
    <xdr:to>
      <xdr:col>55</xdr:col>
      <xdr:colOff>50800</xdr:colOff>
      <xdr:row>77</xdr:row>
      <xdr:rowOff>61936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110213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4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68600</xdr:rowOff>
    </xdr:from>
    <xdr:to>
      <xdr:col>50</xdr:col>
      <xdr:colOff>165100</xdr:colOff>
      <xdr:row>77</xdr:row>
      <xdr:rowOff>170200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161327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6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74864</xdr:rowOff>
    </xdr:from>
    <xdr:to>
      <xdr:col>46</xdr:col>
      <xdr:colOff>38100</xdr:colOff>
      <xdr:row>78</xdr:row>
      <xdr:rowOff>5014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7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167591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6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132288</xdr:rowOff>
    </xdr:from>
    <xdr:to>
      <xdr:col>41</xdr:col>
      <xdr:colOff>101600</xdr:colOff>
      <xdr:row>76</xdr:row>
      <xdr:rowOff>62438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9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53565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8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156977</xdr:rowOff>
    </xdr:from>
    <xdr:to>
      <xdr:col>36</xdr:col>
      <xdr:colOff>165100</xdr:colOff>
      <xdr:row>75</xdr:row>
      <xdr:rowOff>87127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8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78254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3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149644</xdr:rowOff>
    </xdr:from>
    <xdr:to>
      <xdr:col>54</xdr:col>
      <xdr:colOff>189865</xdr:colOff>
      <xdr:row>99</xdr:row>
      <xdr:rowOff>35779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0144"/>
          <a:ext cx="1270" cy="14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39606</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35779</xdr:rowOff>
    </xdr:from>
    <xdr:to>
      <xdr:col>55</xdr:col>
      <xdr:colOff>88900</xdr:colOff>
      <xdr:row>99</xdr:row>
      <xdr:rowOff>35779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0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96321</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149644</xdr:rowOff>
    </xdr:from>
    <xdr:to>
      <xdr:col>55</xdr:col>
      <xdr:colOff>88900</xdr:colOff>
      <xdr:row>90</xdr:row>
      <xdr:rowOff>149644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72606</xdr:rowOff>
    </xdr:from>
    <xdr:to>
      <xdr:col>55</xdr:col>
      <xdr:colOff>0</xdr:colOff>
      <xdr:row>97</xdr:row>
      <xdr:rowOff>90140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60356"/>
          <a:ext cx="838200" cy="36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34408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22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55981</xdr:rowOff>
    </xdr:from>
    <xdr:to>
      <xdr:col>55</xdr:col>
      <xdr:colOff>50800</xdr:colOff>
      <xdr:row>95</xdr:row>
      <xdr:rowOff>157581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90140</xdr:rowOff>
    </xdr:from>
    <xdr:to>
      <xdr:col>50</xdr:col>
      <xdr:colOff>114300</xdr:colOff>
      <xdr:row>97</xdr:row>
      <xdr:rowOff>90734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20790"/>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99484</xdr:rowOff>
    </xdr:from>
    <xdr:to>
      <xdr:col>50</xdr:col>
      <xdr:colOff>165100</xdr:colOff>
      <xdr:row>97</xdr:row>
      <xdr:rowOff>29634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46161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90734</xdr:rowOff>
    </xdr:from>
    <xdr:to>
      <xdr:col>45</xdr:col>
      <xdr:colOff>177800</xdr:colOff>
      <xdr:row>97</xdr:row>
      <xdr:rowOff>93546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21384"/>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125819</xdr:rowOff>
    </xdr:from>
    <xdr:to>
      <xdr:col>46</xdr:col>
      <xdr:colOff>38100</xdr:colOff>
      <xdr:row>97</xdr:row>
      <xdr:rowOff>55969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8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72496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93546</xdr:rowOff>
    </xdr:from>
    <xdr:to>
      <xdr:col>41</xdr:col>
      <xdr:colOff>50800</xdr:colOff>
      <xdr:row>97</xdr:row>
      <xdr:rowOff>141872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24196"/>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7358</xdr:rowOff>
    </xdr:from>
    <xdr:to>
      <xdr:col>41</xdr:col>
      <xdr:colOff>101600</xdr:colOff>
      <xdr:row>96</xdr:row>
      <xdr:rowOff>108958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6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125485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15267</xdr:rowOff>
    </xdr:from>
    <xdr:to>
      <xdr:col>36</xdr:col>
      <xdr:colOff>165100</xdr:colOff>
      <xdr:row>96</xdr:row>
      <xdr:rowOff>116867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133394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4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21806</xdr:rowOff>
    </xdr:from>
    <xdr:to>
      <xdr:col>55</xdr:col>
      <xdr:colOff>50800</xdr:colOff>
      <xdr:row>95</xdr:row>
      <xdr:rowOff>123406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44683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6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39340</xdr:rowOff>
    </xdr:from>
    <xdr:to>
      <xdr:col>50</xdr:col>
      <xdr:colOff>165100</xdr:colOff>
      <xdr:row>97</xdr:row>
      <xdr:rowOff>140940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132067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39934</xdr:rowOff>
    </xdr:from>
    <xdr:to>
      <xdr:col>46</xdr:col>
      <xdr:colOff>38100</xdr:colOff>
      <xdr:row>97</xdr:row>
      <xdr:rowOff>141534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7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132661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6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42746</xdr:rowOff>
    </xdr:from>
    <xdr:to>
      <xdr:col>41</xdr:col>
      <xdr:colOff>101600</xdr:colOff>
      <xdr:row>97</xdr:row>
      <xdr:rowOff>144346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135473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91072</xdr:rowOff>
    </xdr:from>
    <xdr:to>
      <xdr:col>36</xdr:col>
      <xdr:colOff>165100</xdr:colOff>
      <xdr:row>98</xdr:row>
      <xdr:rowOff>21222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12349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1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167997</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6340197"/>
          <a:ext cx="1269" cy="44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611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167997</xdr:rowOff>
    </xdr:from>
    <xdr:to>
      <xdr:col>86</xdr:col>
      <xdr:colOff>25400</xdr:colOff>
      <xdr:row>36</xdr:row>
      <xdr:rowOff>167997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34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22575</xdr:rowOff>
    </xdr:from>
    <xdr:to>
      <xdr:col>85</xdr:col>
      <xdr:colOff>127000</xdr:colOff>
      <xdr:row>38</xdr:row>
      <xdr:rowOff>30886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37675"/>
          <a:ext cx="8382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96898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11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118471</xdr:rowOff>
    </xdr:from>
    <xdr:to>
      <xdr:col>85</xdr:col>
      <xdr:colOff>177800</xdr:colOff>
      <xdr:row>39</xdr:row>
      <xdr:rowOff>48621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3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14019</xdr:rowOff>
    </xdr:from>
    <xdr:to>
      <xdr:col>81</xdr:col>
      <xdr:colOff>50800</xdr:colOff>
      <xdr:row>38</xdr:row>
      <xdr:rowOff>30886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29119"/>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136237</xdr:rowOff>
    </xdr:from>
    <xdr:to>
      <xdr:col>81</xdr:col>
      <xdr:colOff>101600</xdr:colOff>
      <xdr:row>39</xdr:row>
      <xdr:rowOff>66387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57514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99254</xdr:rowOff>
    </xdr:from>
    <xdr:to>
      <xdr:col>76</xdr:col>
      <xdr:colOff>114300</xdr:colOff>
      <xdr:row>38</xdr:row>
      <xdr:rowOff>14019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5242754"/>
          <a:ext cx="889000" cy="12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146621</xdr:rowOff>
    </xdr:from>
    <xdr:to>
      <xdr:col>76</xdr:col>
      <xdr:colOff>165100</xdr:colOff>
      <xdr:row>39</xdr:row>
      <xdr:rowOff>76771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67898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7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99254</xdr:rowOff>
    </xdr:from>
    <xdr:to>
      <xdr:col>71</xdr:col>
      <xdr:colOff>177800</xdr:colOff>
      <xdr:row>35</xdr:row>
      <xdr:rowOff>93180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5242754"/>
          <a:ext cx="889000" cy="85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24581</xdr:rowOff>
    </xdr:from>
    <xdr:to>
      <xdr:col>72</xdr:col>
      <xdr:colOff>38100</xdr:colOff>
      <xdr:row>38</xdr:row>
      <xdr:rowOff>126181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117308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63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148923</xdr:rowOff>
    </xdr:from>
    <xdr:to>
      <xdr:col>67</xdr:col>
      <xdr:colOff>101600</xdr:colOff>
      <xdr:row>39</xdr:row>
      <xdr:rowOff>79073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6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70200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5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143225</xdr:rowOff>
    </xdr:from>
    <xdr:to>
      <xdr:col>85</xdr:col>
      <xdr:colOff>177800</xdr:colOff>
      <xdr:row>38</xdr:row>
      <xdr:rowOff>73375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166102</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151536</xdr:rowOff>
    </xdr:from>
    <xdr:to>
      <xdr:col>81</xdr:col>
      <xdr:colOff>101600</xdr:colOff>
      <xdr:row>38</xdr:row>
      <xdr:rowOff>81686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98213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62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134669</xdr:rowOff>
    </xdr:from>
    <xdr:to>
      <xdr:col>76</xdr:col>
      <xdr:colOff>165100</xdr:colOff>
      <xdr:row>38</xdr:row>
      <xdr:rowOff>64819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81346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625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48454</xdr:rowOff>
    </xdr:from>
    <xdr:to>
      <xdr:col>72</xdr:col>
      <xdr:colOff>38100</xdr:colOff>
      <xdr:row>30</xdr:row>
      <xdr:rowOff>150054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51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166581</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49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42380</xdr:rowOff>
    </xdr:from>
    <xdr:to>
      <xdr:col>67</xdr:col>
      <xdr:colOff>101600</xdr:colOff>
      <xdr:row>35</xdr:row>
      <xdr:rowOff>143980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0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160507</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581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106115</xdr:rowOff>
    </xdr:from>
    <xdr:to>
      <xdr:col>85</xdr:col>
      <xdr:colOff>127000</xdr:colOff>
      <xdr:row>75</xdr:row>
      <xdr:rowOff>13227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793415"/>
          <a:ext cx="838200" cy="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98836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8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13227</xdr:rowOff>
    </xdr:from>
    <xdr:to>
      <xdr:col>81</xdr:col>
      <xdr:colOff>50800</xdr:colOff>
      <xdr:row>75</xdr:row>
      <xdr:rowOff>85598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871977"/>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59809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5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85598</xdr:rowOff>
    </xdr:from>
    <xdr:to>
      <xdr:col>76</xdr:col>
      <xdr:colOff>114300</xdr:colOff>
      <xdr:row>75</xdr:row>
      <xdr:rowOff>135719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44348"/>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45597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135719</xdr:rowOff>
    </xdr:from>
    <xdr:to>
      <xdr:col>71</xdr:col>
      <xdr:colOff>177800</xdr:colOff>
      <xdr:row>75</xdr:row>
      <xdr:rowOff>158998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94469"/>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129398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29978</xdr:rowOff>
    </xdr:from>
    <xdr:to>
      <xdr:col>67</xdr:col>
      <xdr:colOff>101600</xdr:colOff>
      <xdr:row>76</xdr:row>
      <xdr:rowOff>131578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122705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55315</xdr:rowOff>
    </xdr:from>
    <xdr:to>
      <xdr:col>85</xdr:col>
      <xdr:colOff>177800</xdr:colOff>
      <xdr:row>74</xdr:row>
      <xdr:rowOff>156915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78192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9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133877</xdr:rowOff>
    </xdr:from>
    <xdr:to>
      <xdr:col>81</xdr:col>
      <xdr:colOff>101600</xdr:colOff>
      <xdr:row>75</xdr:row>
      <xdr:rowOff>64027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55154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91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34798</xdr:rowOff>
    </xdr:from>
    <xdr:to>
      <xdr:col>76</xdr:col>
      <xdr:colOff>165100</xdr:colOff>
      <xdr:row>75</xdr:row>
      <xdr:rowOff>136398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127525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9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84919</xdr:rowOff>
    </xdr:from>
    <xdr:to>
      <xdr:col>72</xdr:col>
      <xdr:colOff>38100</xdr:colOff>
      <xdr:row>76</xdr:row>
      <xdr:rowOff>15069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6196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0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108197</xdr:rowOff>
    </xdr:from>
    <xdr:to>
      <xdr:col>67</xdr:col>
      <xdr:colOff>101600</xdr:colOff>
      <xdr:row>76</xdr:row>
      <xdr:rowOff>38348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669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54874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7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37745</xdr:rowOff>
    </xdr:from>
    <xdr:to>
      <xdr:col>85</xdr:col>
      <xdr:colOff>126364</xdr:colOff>
      <xdr:row>98</xdr:row>
      <xdr:rowOff>93134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68245"/>
          <a:ext cx="1269" cy="142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96961</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89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93134</xdr:rowOff>
    </xdr:from>
    <xdr:to>
      <xdr:col>86</xdr:col>
      <xdr:colOff>25400</xdr:colOff>
      <xdr:row>98</xdr:row>
      <xdr:rowOff>93134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89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155872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4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37745</xdr:rowOff>
    </xdr:from>
    <xdr:to>
      <xdr:col>86</xdr:col>
      <xdr:colOff>25400</xdr:colOff>
      <xdr:row>90</xdr:row>
      <xdr:rowOff>37745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6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129618</xdr:rowOff>
    </xdr:from>
    <xdr:to>
      <xdr:col>85</xdr:col>
      <xdr:colOff>127000</xdr:colOff>
      <xdr:row>97</xdr:row>
      <xdr:rowOff>102095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588818"/>
          <a:ext cx="838200" cy="1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144970</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08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122093</xdr:rowOff>
    </xdr:from>
    <xdr:to>
      <xdr:col>85</xdr:col>
      <xdr:colOff>177800</xdr:colOff>
      <xdr:row>95</xdr:row>
      <xdr:rowOff>52243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23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128795</xdr:rowOff>
    </xdr:from>
    <xdr:to>
      <xdr:col>81</xdr:col>
      <xdr:colOff>50800</xdr:colOff>
      <xdr:row>97</xdr:row>
      <xdr:rowOff>102095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16545"/>
          <a:ext cx="889000" cy="3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157046</xdr:rowOff>
    </xdr:from>
    <xdr:to>
      <xdr:col>81</xdr:col>
      <xdr:colOff>101600</xdr:colOff>
      <xdr:row>95</xdr:row>
      <xdr:rowOff>87196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103723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0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149165</xdr:rowOff>
    </xdr:from>
    <xdr:to>
      <xdr:col>76</xdr:col>
      <xdr:colOff>114300</xdr:colOff>
      <xdr:row>95</xdr:row>
      <xdr:rowOff>128795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265465"/>
          <a:ext cx="889000" cy="15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117932</xdr:rowOff>
    </xdr:from>
    <xdr:to>
      <xdr:col>76</xdr:col>
      <xdr:colOff>165100</xdr:colOff>
      <xdr:row>94</xdr:row>
      <xdr:rowOff>48082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64609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149165</xdr:rowOff>
    </xdr:from>
    <xdr:to>
      <xdr:col>71</xdr:col>
      <xdr:colOff>177800</xdr:colOff>
      <xdr:row>96</xdr:row>
      <xdr:rowOff>156525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265465"/>
          <a:ext cx="889000" cy="35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60553</xdr:rowOff>
    </xdr:from>
    <xdr:to>
      <xdr:col>72</xdr:col>
      <xdr:colOff>38100</xdr:colOff>
      <xdr:row>94</xdr:row>
      <xdr:rowOff>162153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7230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66588</xdr:rowOff>
    </xdr:from>
    <xdr:to>
      <xdr:col>67</xdr:col>
      <xdr:colOff>101600</xdr:colOff>
      <xdr:row>96</xdr:row>
      <xdr:rowOff>168188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13265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78818</xdr:rowOff>
    </xdr:from>
    <xdr:to>
      <xdr:col>85</xdr:col>
      <xdr:colOff>177800</xdr:colOff>
      <xdr:row>97</xdr:row>
      <xdr:rowOff>8968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3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57245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1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51295</xdr:rowOff>
    </xdr:from>
    <xdr:to>
      <xdr:col>81</xdr:col>
      <xdr:colOff>101600</xdr:colOff>
      <xdr:row>97</xdr:row>
      <xdr:rowOff>152895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144022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77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77995</xdr:rowOff>
    </xdr:from>
    <xdr:to>
      <xdr:col>76</xdr:col>
      <xdr:colOff>165100</xdr:colOff>
      <xdr:row>96</xdr:row>
      <xdr:rowOff>8145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170722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5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98365</xdr:rowOff>
    </xdr:from>
    <xdr:to>
      <xdr:col>72</xdr:col>
      <xdr:colOff>38100</xdr:colOff>
      <xdr:row>95</xdr:row>
      <xdr:rowOff>28515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19642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0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105725</xdr:rowOff>
    </xdr:from>
    <xdr:to>
      <xdr:col>67</xdr:col>
      <xdr:colOff>101600</xdr:colOff>
      <xdr:row>97</xdr:row>
      <xdr:rowOff>35875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27002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5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107206</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50706"/>
          <a:ext cx="1269" cy="153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53883</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107206</xdr:rowOff>
    </xdr:from>
    <xdr:to>
      <xdr:col>116</xdr:col>
      <xdr:colOff>152400</xdr:colOff>
      <xdr:row>30</xdr:row>
      <xdr:rowOff>107206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5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28338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2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xdr:rowOff>
    </xdr:from>
    <xdr:to>
      <xdr:col>116</xdr:col>
      <xdr:colOff>114300</xdr:colOff>
      <xdr:row>36</xdr:row>
      <xdr:rowOff>107061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20483</xdr:rowOff>
    </xdr:from>
    <xdr:to>
      <xdr:col>112</xdr:col>
      <xdr:colOff>38100</xdr:colOff>
      <xdr:row>36</xdr:row>
      <xdr:rowOff>122083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138610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9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29790</xdr:rowOff>
    </xdr:from>
    <xdr:to>
      <xdr:col>107</xdr:col>
      <xdr:colOff>101600</xdr:colOff>
      <xdr:row>36</xdr:row>
      <xdr:rowOff>131390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147917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7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164828</xdr:rowOff>
    </xdr:from>
    <xdr:to>
      <xdr:col>102</xdr:col>
      <xdr:colOff>165100</xdr:colOff>
      <xdr:row>36</xdr:row>
      <xdr:rowOff>94978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16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111505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594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6114</xdr:rowOff>
    </xdr:from>
    <xdr:to>
      <xdr:col>98</xdr:col>
      <xdr:colOff>38100</xdr:colOff>
      <xdr:row>37</xdr:row>
      <xdr:rowOff>107714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124241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159969</xdr:rowOff>
    </xdr:from>
    <xdr:to>
      <xdr:col>116</xdr:col>
      <xdr:colOff>62864</xdr:colOff>
      <xdr:row>59</xdr:row>
      <xdr:rowOff>24181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32469"/>
          <a:ext cx="1269"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28008</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24181</xdr:rowOff>
    </xdr:from>
    <xdr:to>
      <xdr:col>116</xdr:col>
      <xdr:colOff>152400</xdr:colOff>
      <xdr:row>59</xdr:row>
      <xdr:rowOff>24181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3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106646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159969</xdr:rowOff>
    </xdr:from>
    <xdr:to>
      <xdr:col>116</xdr:col>
      <xdr:colOff>152400</xdr:colOff>
      <xdr:row>50</xdr:row>
      <xdr:rowOff>159969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3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60909</xdr:rowOff>
    </xdr:from>
    <xdr:to>
      <xdr:col>116</xdr:col>
      <xdr:colOff>63500</xdr:colOff>
      <xdr:row>57</xdr:row>
      <xdr:rowOff>60452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662109"/>
          <a:ext cx="838200" cy="1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10583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44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159156</xdr:rowOff>
    </xdr:from>
    <xdr:to>
      <xdr:col>116</xdr:col>
      <xdr:colOff>114300</xdr:colOff>
      <xdr:row>56</xdr:row>
      <xdr:rowOff>89306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5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60909</xdr:rowOff>
    </xdr:from>
    <xdr:to>
      <xdr:col>111</xdr:col>
      <xdr:colOff>177800</xdr:colOff>
      <xdr:row>57</xdr:row>
      <xdr:rowOff>72263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662109"/>
          <a:ext cx="889000" cy="1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83033</xdr:rowOff>
    </xdr:from>
    <xdr:to>
      <xdr:col>112</xdr:col>
      <xdr:colOff>38100</xdr:colOff>
      <xdr:row>56</xdr:row>
      <xdr:rowOff>13183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51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29710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28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72263</xdr:rowOff>
    </xdr:from>
    <xdr:to>
      <xdr:col>107</xdr:col>
      <xdr:colOff>50800</xdr:colOff>
      <xdr:row>57</xdr:row>
      <xdr:rowOff>76073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84491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144450</xdr:rowOff>
    </xdr:from>
    <xdr:to>
      <xdr:col>107</xdr:col>
      <xdr:colOff>101600</xdr:colOff>
      <xdr:row>56</xdr:row>
      <xdr:rowOff>74600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91127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3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60147</xdr:rowOff>
    </xdr:from>
    <xdr:to>
      <xdr:col>102</xdr:col>
      <xdr:colOff>114300</xdr:colOff>
      <xdr:row>57</xdr:row>
      <xdr:rowOff>76073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832797"/>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134620</xdr:rowOff>
    </xdr:from>
    <xdr:to>
      <xdr:col>102</xdr:col>
      <xdr:colOff>165100</xdr:colOff>
      <xdr:row>56</xdr:row>
      <xdr:rowOff>64770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81297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162831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4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9652</xdr:rowOff>
    </xdr:from>
    <xdr:to>
      <xdr:col>116</xdr:col>
      <xdr:colOff>114300</xdr:colOff>
      <xdr:row>57</xdr:row>
      <xdr:rowOff>111252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7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159529</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76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10109</xdr:rowOff>
    </xdr:from>
    <xdr:to>
      <xdr:col>112</xdr:col>
      <xdr:colOff>38100</xdr:colOff>
      <xdr:row>56</xdr:row>
      <xdr:rowOff>111709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61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102836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70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21463</xdr:rowOff>
    </xdr:from>
    <xdr:to>
      <xdr:col>107</xdr:col>
      <xdr:colOff>101600</xdr:colOff>
      <xdr:row>57</xdr:row>
      <xdr:rowOff>123063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7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114190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88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25273</xdr:rowOff>
    </xdr:from>
    <xdr:to>
      <xdr:col>102</xdr:col>
      <xdr:colOff>165100</xdr:colOff>
      <xdr:row>57</xdr:row>
      <xdr:rowOff>126873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7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118000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89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9347</xdr:rowOff>
    </xdr:from>
    <xdr:to>
      <xdr:col>98</xdr:col>
      <xdr:colOff>38100</xdr:colOff>
      <xdr:row>57</xdr:row>
      <xdr:rowOff>110947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7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102074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87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16576</xdr:rowOff>
    </xdr:from>
    <xdr:to>
      <xdr:col>116</xdr:col>
      <xdr:colOff>62864</xdr:colOff>
      <xdr:row>78</xdr:row>
      <xdr:rowOff>153050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60976"/>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153050</xdr:rowOff>
    </xdr:from>
    <xdr:to>
      <xdr:col>116</xdr:col>
      <xdr:colOff>152400</xdr:colOff>
      <xdr:row>78</xdr:row>
      <xdr:rowOff>153050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134703</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1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16576</xdr:rowOff>
    </xdr:from>
    <xdr:to>
      <xdr:col>116</xdr:col>
      <xdr:colOff>152400</xdr:colOff>
      <xdr:row>72</xdr:row>
      <xdr:rowOff>16576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6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16576</xdr:rowOff>
    </xdr:from>
    <xdr:to>
      <xdr:col>116</xdr:col>
      <xdr:colOff>63500</xdr:colOff>
      <xdr:row>72</xdr:row>
      <xdr:rowOff>61244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360976"/>
          <a:ext cx="838200" cy="4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109161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79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130734</xdr:rowOff>
    </xdr:from>
    <xdr:to>
      <xdr:col>116</xdr:col>
      <xdr:colOff>114300</xdr:colOff>
      <xdr:row>75</xdr:row>
      <xdr:rowOff>60884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61244</xdr:rowOff>
    </xdr:from>
    <xdr:to>
      <xdr:col>111</xdr:col>
      <xdr:colOff>177800</xdr:colOff>
      <xdr:row>72</xdr:row>
      <xdr:rowOff>123927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405644"/>
          <a:ext cx="889000" cy="6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43545</xdr:rowOff>
    </xdr:from>
    <xdr:to>
      <xdr:col>112</xdr:col>
      <xdr:colOff>38100</xdr:colOff>
      <xdr:row>75</xdr:row>
      <xdr:rowOff>145145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136273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123927</xdr:rowOff>
    </xdr:from>
    <xdr:to>
      <xdr:col>107</xdr:col>
      <xdr:colOff>50800</xdr:colOff>
      <xdr:row>73</xdr:row>
      <xdr:rowOff>28784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468327"/>
          <a:ext cx="889000" cy="7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102388</xdr:rowOff>
    </xdr:from>
    <xdr:to>
      <xdr:col>107</xdr:col>
      <xdr:colOff>101600</xdr:colOff>
      <xdr:row>76</xdr:row>
      <xdr:rowOff>32538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23665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28784</xdr:rowOff>
    </xdr:from>
    <xdr:to>
      <xdr:col>102</xdr:col>
      <xdr:colOff>114300</xdr:colOff>
      <xdr:row>73</xdr:row>
      <xdr:rowOff>67188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54463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129362</xdr:rowOff>
    </xdr:from>
    <xdr:to>
      <xdr:col>102</xdr:col>
      <xdr:colOff>165100</xdr:colOff>
      <xdr:row>76</xdr:row>
      <xdr:rowOff>59513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50640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134941</xdr:rowOff>
    </xdr:from>
    <xdr:to>
      <xdr:col>98</xdr:col>
      <xdr:colOff>38100</xdr:colOff>
      <xdr:row>77</xdr:row>
      <xdr:rowOff>65091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56218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137226</xdr:rowOff>
    </xdr:from>
    <xdr:to>
      <xdr:col>116</xdr:col>
      <xdr:colOff>114300</xdr:colOff>
      <xdr:row>72</xdr:row>
      <xdr:rowOff>67376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3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90253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26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10444</xdr:rowOff>
    </xdr:from>
    <xdr:to>
      <xdr:col>112</xdr:col>
      <xdr:colOff>38100</xdr:colOff>
      <xdr:row>72</xdr:row>
      <xdr:rowOff>112044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3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128571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13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73127</xdr:rowOff>
    </xdr:from>
    <xdr:to>
      <xdr:col>107</xdr:col>
      <xdr:colOff>101600</xdr:colOff>
      <xdr:row>73</xdr:row>
      <xdr:rowOff>3277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41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19804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19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149434</xdr:rowOff>
    </xdr:from>
    <xdr:to>
      <xdr:col>102</xdr:col>
      <xdr:colOff>165100</xdr:colOff>
      <xdr:row>73</xdr:row>
      <xdr:rowOff>79584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4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96111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2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16388</xdr:rowOff>
    </xdr:from>
    <xdr:to>
      <xdr:col>98</xdr:col>
      <xdr:colOff>38100</xdr:colOff>
      <xdr:row>73</xdr:row>
      <xdr:rowOff>117988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5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134515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30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598,659</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42,666</a:t>
          </a:r>
          <a:r>
            <a:rPr kumimoji="1" lang="ja-JP" altLang="en-US" sz="1300">
              <a:latin typeface="ＭＳ Ｐゴシック" panose="020B0600070205080204" pitchFamily="50" charset="-128"/>
              <a:ea typeface="ＭＳ Ｐゴシック" panose="020B0600070205080204" pitchFamily="50" charset="-128"/>
            </a:rPr>
            <a:t>円増加しています。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主な要因として、人件費、扶助費、普通建設事業費、公債費の増加が挙げられます。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定年による退職金の支給などが増加しており、扶助費は公定価格の改定に伴う私立保育所給付費の増加に加え、また、障害福祉サービス給付費の増加によるもので、類似団体も同様の推移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普通建設事業費は小学校施設トイレ改修事業の増加や博物館施設整備事業の増加によるもので、既存施設の更新整備に係る経費が増加しています。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公債費は、環境センターや新庁舎建設に係る単独災害復旧事業債の元金償還が開始したことによるもので、今後も増加する見込みです。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計画的な事業実施を行い、健全な財政運営に努めていきます。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120,023
116,027
681.30
73,638,427
71,852,943
1,641,169
35,428,833
81,134,834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44450</xdr:rowOff>
    </xdr:from>
    <xdr:to>
      <xdr:col>24</xdr:col>
      <xdr:colOff>63500</xdr:colOff>
      <xdr:row>32</xdr:row>
      <xdr:rowOff>17780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594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73423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5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17780</xdr:rowOff>
    </xdr:from>
    <xdr:to>
      <xdr:col>19</xdr:col>
      <xdr:colOff>177800</xdr:colOff>
      <xdr:row>32</xdr:row>
      <xdr:rowOff>145796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041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116857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145796</xdr:rowOff>
    </xdr:from>
    <xdr:to>
      <xdr:col>15</xdr:col>
      <xdr:colOff>50800</xdr:colOff>
      <xdr:row>32</xdr:row>
      <xdr:rowOff>170180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3219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32275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101600</xdr:rowOff>
    </xdr:from>
    <xdr:to>
      <xdr:col>10</xdr:col>
      <xdr:colOff>114300</xdr:colOff>
      <xdr:row>32</xdr:row>
      <xdr:rowOff>170180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88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82567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171196</xdr:rowOff>
    </xdr:from>
    <xdr:to>
      <xdr:col>6</xdr:col>
      <xdr:colOff>38100</xdr:colOff>
      <xdr:row>33</xdr:row>
      <xdr:rowOff>101346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92473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165100</xdr:rowOff>
    </xdr:from>
    <xdr:to>
      <xdr:col>24</xdr:col>
      <xdr:colOff>114300</xdr:colOff>
      <xdr:row>31</xdr:row>
      <xdr:rowOff>95250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16527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138430</xdr:rowOff>
    </xdr:from>
    <xdr:to>
      <xdr:col>20</xdr:col>
      <xdr:colOff>38100</xdr:colOff>
      <xdr:row>32</xdr:row>
      <xdr:rowOff>68580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85107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94996</xdr:rowOff>
    </xdr:from>
    <xdr:to>
      <xdr:col>15</xdr:col>
      <xdr:colOff>101600</xdr:colOff>
      <xdr:row>33</xdr:row>
      <xdr:rowOff>25146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41673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119380</xdr:rowOff>
    </xdr:from>
    <xdr:to>
      <xdr:col>10</xdr:col>
      <xdr:colOff>165100</xdr:colOff>
      <xdr:row>33</xdr:row>
      <xdr:rowOff>49530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66057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50800</xdr:rowOff>
    </xdr:from>
    <xdr:to>
      <xdr:col>6</xdr:col>
      <xdr:colOff>38100</xdr:colOff>
      <xdr:row>32</xdr:row>
      <xdr:rowOff>152400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168927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152286</xdr:rowOff>
    </xdr:from>
    <xdr:to>
      <xdr:col>24</xdr:col>
      <xdr:colOff>62865</xdr:colOff>
      <xdr:row>59</xdr:row>
      <xdr:rowOff>121603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24786"/>
          <a:ext cx="1270" cy="15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125430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121603</xdr:rowOff>
    </xdr:from>
    <xdr:to>
      <xdr:col>24</xdr:col>
      <xdr:colOff>152400</xdr:colOff>
      <xdr:row>59</xdr:row>
      <xdr:rowOff>121603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7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98963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0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152286</xdr:rowOff>
    </xdr:from>
    <xdr:to>
      <xdr:col>24</xdr:col>
      <xdr:colOff>152400</xdr:colOff>
      <xdr:row>50</xdr:row>
      <xdr:rowOff>152286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2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58979</xdr:rowOff>
    </xdr:from>
    <xdr:to>
      <xdr:col>24</xdr:col>
      <xdr:colOff>63500</xdr:colOff>
      <xdr:row>58</xdr:row>
      <xdr:rowOff>123876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31629"/>
          <a:ext cx="838200" cy="2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109973</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87096</xdr:rowOff>
    </xdr:from>
    <xdr:to>
      <xdr:col>24</xdr:col>
      <xdr:colOff>114300</xdr:colOff>
      <xdr:row>57</xdr:row>
      <xdr:rowOff>17246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77889</xdr:rowOff>
    </xdr:from>
    <xdr:to>
      <xdr:col>19</xdr:col>
      <xdr:colOff>177800</xdr:colOff>
      <xdr:row>58</xdr:row>
      <xdr:rowOff>123876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50539"/>
          <a:ext cx="889000" cy="2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24320</xdr:rowOff>
    </xdr:from>
    <xdr:to>
      <xdr:col>20</xdr:col>
      <xdr:colOff>38100</xdr:colOff>
      <xdr:row>57</xdr:row>
      <xdr:rowOff>125920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7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142447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75616</xdr:rowOff>
    </xdr:from>
    <xdr:to>
      <xdr:col>15</xdr:col>
      <xdr:colOff>50800</xdr:colOff>
      <xdr:row>57</xdr:row>
      <xdr:rowOff>77889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48266"/>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55575</xdr:rowOff>
    </xdr:from>
    <xdr:to>
      <xdr:col>15</xdr:col>
      <xdr:colOff>101600</xdr:colOff>
      <xdr:row>56</xdr:row>
      <xdr:rowOff>157175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5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2252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4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81204</xdr:rowOff>
    </xdr:from>
    <xdr:to>
      <xdr:col>10</xdr:col>
      <xdr:colOff>114300</xdr:colOff>
      <xdr:row>57</xdr:row>
      <xdr:rowOff>75616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825154"/>
          <a:ext cx="889000" cy="10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148869</xdr:rowOff>
    </xdr:from>
    <xdr:to>
      <xdr:col>10</xdr:col>
      <xdr:colOff>165100</xdr:colOff>
      <xdr:row>57</xdr:row>
      <xdr:rowOff>79019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95546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32486</xdr:rowOff>
    </xdr:from>
    <xdr:to>
      <xdr:col>6</xdr:col>
      <xdr:colOff>38100</xdr:colOff>
      <xdr:row>51</xdr:row>
      <xdr:rowOff>134086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877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125213</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886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8179</xdr:rowOff>
    </xdr:from>
    <xdr:to>
      <xdr:col>24</xdr:col>
      <xdr:colOff>114300</xdr:colOff>
      <xdr:row>57</xdr:row>
      <xdr:rowOff>109779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158056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5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73076</xdr:rowOff>
    </xdr:from>
    <xdr:to>
      <xdr:col>20</xdr:col>
      <xdr:colOff>38100</xdr:colOff>
      <xdr:row>59</xdr:row>
      <xdr:rowOff>3226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165803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1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27089</xdr:rowOff>
    </xdr:from>
    <xdr:to>
      <xdr:col>15</xdr:col>
      <xdr:colOff>101600</xdr:colOff>
      <xdr:row>57</xdr:row>
      <xdr:rowOff>128689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119816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8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24816</xdr:rowOff>
    </xdr:from>
    <xdr:to>
      <xdr:col>10</xdr:col>
      <xdr:colOff>165100</xdr:colOff>
      <xdr:row>57</xdr:row>
      <xdr:rowOff>126416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117543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30404</xdr:rowOff>
    </xdr:from>
    <xdr:to>
      <xdr:col>6</xdr:col>
      <xdr:colOff>38100</xdr:colOff>
      <xdr:row>51</xdr:row>
      <xdr:rowOff>132004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77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148531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54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66243</xdr:rowOff>
    </xdr:from>
    <xdr:to>
      <xdr:col>24</xdr:col>
      <xdr:colOff>62865</xdr:colOff>
      <xdr:row>79</xdr:row>
      <xdr:rowOff>116497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9193"/>
          <a:ext cx="1270" cy="142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120324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6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116497</xdr:rowOff>
    </xdr:from>
    <xdr:to>
      <xdr:col>24</xdr:col>
      <xdr:colOff>152400</xdr:colOff>
      <xdr:row>79</xdr:row>
      <xdr:rowOff>116497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6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12920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1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66243</xdr:rowOff>
    </xdr:from>
    <xdr:to>
      <xdr:col>24</xdr:col>
      <xdr:colOff>152400</xdr:colOff>
      <xdr:row>71</xdr:row>
      <xdr:rowOff>66243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9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116840</xdr:rowOff>
    </xdr:from>
    <xdr:to>
      <xdr:col>24</xdr:col>
      <xdr:colOff>63500</xdr:colOff>
      <xdr:row>74</xdr:row>
      <xdr:rowOff>76435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32690"/>
          <a:ext cx="838200" cy="13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46315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05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67888</xdr:rowOff>
    </xdr:from>
    <xdr:to>
      <xdr:col>24</xdr:col>
      <xdr:colOff>114300</xdr:colOff>
      <xdr:row>75</xdr:row>
      <xdr:rowOff>169487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66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76435</xdr:rowOff>
    </xdr:from>
    <xdr:to>
      <xdr:col>19</xdr:col>
      <xdr:colOff>177800</xdr:colOff>
      <xdr:row>76</xdr:row>
      <xdr:rowOff>24581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63735"/>
          <a:ext cx="889000" cy="2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98044</xdr:rowOff>
    </xdr:from>
    <xdr:to>
      <xdr:col>20</xdr:col>
      <xdr:colOff>38100</xdr:colOff>
      <xdr:row>77</xdr:row>
      <xdr:rowOff>28194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19321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22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54680</xdr:rowOff>
    </xdr:from>
    <xdr:to>
      <xdr:col>15</xdr:col>
      <xdr:colOff>50800</xdr:colOff>
      <xdr:row>76</xdr:row>
      <xdr:rowOff>24581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741980"/>
          <a:ext cx="889000" cy="3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135286</xdr:rowOff>
    </xdr:from>
    <xdr:to>
      <xdr:col>15</xdr:col>
      <xdr:colOff>101600</xdr:colOff>
      <xdr:row>78</xdr:row>
      <xdr:rowOff>65436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3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56563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54680</xdr:rowOff>
    </xdr:from>
    <xdr:to>
      <xdr:col>10</xdr:col>
      <xdr:colOff>114300</xdr:colOff>
      <xdr:row>77</xdr:row>
      <xdr:rowOff>35782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41980"/>
          <a:ext cx="889000" cy="49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110692</xdr:rowOff>
    </xdr:from>
    <xdr:to>
      <xdr:col>10</xdr:col>
      <xdr:colOff>165100</xdr:colOff>
      <xdr:row>77</xdr:row>
      <xdr:rowOff>40842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4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31969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3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152394</xdr:rowOff>
    </xdr:from>
    <xdr:to>
      <xdr:col>6</xdr:col>
      <xdr:colOff>38100</xdr:colOff>
      <xdr:row>78</xdr:row>
      <xdr:rowOff>82544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66040</xdr:rowOff>
    </xdr:from>
    <xdr:to>
      <xdr:col>24</xdr:col>
      <xdr:colOff>114300</xdr:colOff>
      <xdr:row>73</xdr:row>
      <xdr:rowOff>167640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88917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3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25635</xdr:rowOff>
    </xdr:from>
    <xdr:to>
      <xdr:col>20</xdr:col>
      <xdr:colOff>38100</xdr:colOff>
      <xdr:row>74</xdr:row>
      <xdr:rowOff>127235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143762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8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145231</xdr:rowOff>
    </xdr:from>
    <xdr:to>
      <xdr:col>15</xdr:col>
      <xdr:colOff>101600</xdr:colOff>
      <xdr:row>76</xdr:row>
      <xdr:rowOff>75381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91908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3880</xdr:rowOff>
    </xdr:from>
    <xdr:to>
      <xdr:col>10</xdr:col>
      <xdr:colOff>165100</xdr:colOff>
      <xdr:row>74</xdr:row>
      <xdr:rowOff>105480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122007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6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156432</xdr:rowOff>
    </xdr:from>
    <xdr:to>
      <xdr:col>6</xdr:col>
      <xdr:colOff>38100</xdr:colOff>
      <xdr:row>77</xdr:row>
      <xdr:rowOff>86582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103109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6263</xdr:rowOff>
    </xdr:from>
    <xdr:to>
      <xdr:col>24</xdr:col>
      <xdr:colOff>62865</xdr:colOff>
      <xdr:row>98</xdr:row>
      <xdr:rowOff>55510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8213"/>
          <a:ext cx="1270" cy="124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59337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55510</xdr:rowOff>
    </xdr:from>
    <xdr:to>
      <xdr:col>24</xdr:col>
      <xdr:colOff>152400</xdr:colOff>
      <xdr:row>98</xdr:row>
      <xdr:rowOff>55510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124390</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6263</xdr:rowOff>
    </xdr:from>
    <xdr:to>
      <xdr:col>24</xdr:col>
      <xdr:colOff>152400</xdr:colOff>
      <xdr:row>91</xdr:row>
      <xdr:rowOff>6263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32389</xdr:rowOff>
    </xdr:from>
    <xdr:to>
      <xdr:col>24</xdr:col>
      <xdr:colOff>63500</xdr:colOff>
      <xdr:row>96</xdr:row>
      <xdr:rowOff>75202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91589"/>
          <a:ext cx="8382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19880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5964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168453</xdr:rowOff>
    </xdr:from>
    <xdr:to>
      <xdr:col>24</xdr:col>
      <xdr:colOff>114300</xdr:colOff>
      <xdr:row>94</xdr:row>
      <xdr:rowOff>98603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1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32389</xdr:rowOff>
    </xdr:from>
    <xdr:to>
      <xdr:col>19</xdr:col>
      <xdr:colOff>177800</xdr:colOff>
      <xdr:row>96</xdr:row>
      <xdr:rowOff>32584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91589"/>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76000</xdr:rowOff>
    </xdr:from>
    <xdr:to>
      <xdr:col>20</xdr:col>
      <xdr:colOff>38100</xdr:colOff>
      <xdr:row>95</xdr:row>
      <xdr:rowOff>6150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22677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60212</xdr:rowOff>
    </xdr:from>
    <xdr:to>
      <xdr:col>15</xdr:col>
      <xdr:colOff>50800</xdr:colOff>
      <xdr:row>96</xdr:row>
      <xdr:rowOff>32584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005062"/>
          <a:ext cx="889000" cy="48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161040</xdr:rowOff>
    </xdr:from>
    <xdr:to>
      <xdr:col>15</xdr:col>
      <xdr:colOff>101600</xdr:colOff>
      <xdr:row>94</xdr:row>
      <xdr:rowOff>91190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107717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8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60212</xdr:rowOff>
    </xdr:from>
    <xdr:to>
      <xdr:col>10</xdr:col>
      <xdr:colOff>114300</xdr:colOff>
      <xdr:row>96</xdr:row>
      <xdr:rowOff>48326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05062"/>
          <a:ext cx="889000" cy="50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160355</xdr:rowOff>
    </xdr:from>
    <xdr:to>
      <xdr:col>10</xdr:col>
      <xdr:colOff>165100</xdr:colOff>
      <xdr:row>94</xdr:row>
      <xdr:rowOff>90505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81632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19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20907</xdr:rowOff>
    </xdr:from>
    <xdr:to>
      <xdr:col>6</xdr:col>
      <xdr:colOff>38100</xdr:colOff>
      <xdr:row>95</xdr:row>
      <xdr:rowOff>122507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139034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0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24402</xdr:rowOff>
    </xdr:from>
    <xdr:to>
      <xdr:col>24</xdr:col>
      <xdr:colOff>114300</xdr:colOff>
      <xdr:row>96</xdr:row>
      <xdr:rowOff>126002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2829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6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153039</xdr:rowOff>
    </xdr:from>
    <xdr:to>
      <xdr:col>20</xdr:col>
      <xdr:colOff>38100</xdr:colOff>
      <xdr:row>96</xdr:row>
      <xdr:rowOff>83189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74316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153234</xdr:rowOff>
    </xdr:from>
    <xdr:to>
      <xdr:col>15</xdr:col>
      <xdr:colOff>101600</xdr:colOff>
      <xdr:row>96</xdr:row>
      <xdr:rowOff>83384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74511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9412</xdr:rowOff>
    </xdr:from>
    <xdr:to>
      <xdr:col>10</xdr:col>
      <xdr:colOff>165100</xdr:colOff>
      <xdr:row>93</xdr:row>
      <xdr:rowOff>111012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5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127539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7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168976</xdr:rowOff>
    </xdr:from>
    <xdr:to>
      <xdr:col>6</xdr:col>
      <xdr:colOff>38100</xdr:colOff>
      <xdr:row>96</xdr:row>
      <xdr:rowOff>99126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90253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91122</xdr:rowOff>
    </xdr:from>
    <xdr:to>
      <xdr:col>55</xdr:col>
      <xdr:colOff>0</xdr:colOff>
      <xdr:row>38</xdr:row>
      <xdr:rowOff>124841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06222"/>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83393</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55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124841</xdr:rowOff>
    </xdr:from>
    <xdr:to>
      <xdr:col>50</xdr:col>
      <xdr:colOff>114300</xdr:colOff>
      <xdr:row>38</xdr:row>
      <xdr:rowOff>131128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39941"/>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10431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127508</xdr:rowOff>
    </xdr:from>
    <xdr:to>
      <xdr:col>45</xdr:col>
      <xdr:colOff>177800</xdr:colOff>
      <xdr:row>38</xdr:row>
      <xdr:rowOff>131128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4260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160355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127508</xdr:rowOff>
    </xdr:from>
    <xdr:to>
      <xdr:col>41</xdr:col>
      <xdr:colOff>50800</xdr:colOff>
      <xdr:row>38</xdr:row>
      <xdr:rowOff>133794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42608"/>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162641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74803</xdr:rowOff>
    </xdr:from>
    <xdr:to>
      <xdr:col>36</xdr:col>
      <xdr:colOff>165100</xdr:colOff>
      <xdr:row>38</xdr:row>
      <xdr:rowOff>4953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21480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40322</xdr:rowOff>
    </xdr:from>
    <xdr:to>
      <xdr:col>55</xdr:col>
      <xdr:colOff>50800</xdr:colOff>
      <xdr:row>38</xdr:row>
      <xdr:rowOff>141922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126699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74041</xdr:rowOff>
    </xdr:from>
    <xdr:to>
      <xdr:col>50</xdr:col>
      <xdr:colOff>165100</xdr:colOff>
      <xdr:row>39</xdr:row>
      <xdr:rowOff>4191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80328</xdr:rowOff>
    </xdr:from>
    <xdr:to>
      <xdr:col>46</xdr:col>
      <xdr:colOff>38100</xdr:colOff>
      <xdr:row>39</xdr:row>
      <xdr:rowOff>10478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1605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8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76708</xdr:rowOff>
    </xdr:from>
    <xdr:to>
      <xdr:col>41</xdr:col>
      <xdr:colOff>101600</xdr:colOff>
      <xdr:row>39</xdr:row>
      <xdr:rowOff>6858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169435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8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82994</xdr:rowOff>
    </xdr:from>
    <xdr:to>
      <xdr:col>36</xdr:col>
      <xdr:colOff>165100</xdr:colOff>
      <xdr:row>39</xdr:row>
      <xdr:rowOff>13144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4271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168104</xdr:rowOff>
    </xdr:from>
    <xdr:to>
      <xdr:col>55</xdr:col>
      <xdr:colOff>0</xdr:colOff>
      <xdr:row>56</xdr:row>
      <xdr:rowOff>41193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597854"/>
          <a:ext cx="8382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103560</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33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41193</xdr:rowOff>
    </xdr:from>
    <xdr:to>
      <xdr:col>50</xdr:col>
      <xdr:colOff>114300</xdr:colOff>
      <xdr:row>56</xdr:row>
      <xdr:rowOff>41707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42393"/>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89317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3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133052</xdr:rowOff>
    </xdr:from>
    <xdr:to>
      <xdr:col>45</xdr:col>
      <xdr:colOff>177800</xdr:colOff>
      <xdr:row>56</xdr:row>
      <xdr:rowOff>41707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562802"/>
          <a:ext cx="889000" cy="8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98347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3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133052</xdr:rowOff>
    </xdr:from>
    <xdr:to>
      <xdr:col>41</xdr:col>
      <xdr:colOff>50800</xdr:colOff>
      <xdr:row>55</xdr:row>
      <xdr:rowOff>168904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62802"/>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119886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166624</xdr:rowOff>
    </xdr:from>
    <xdr:to>
      <xdr:col>36</xdr:col>
      <xdr:colOff>165100</xdr:colOff>
      <xdr:row>57</xdr:row>
      <xdr:rowOff>96774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87901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117304</xdr:rowOff>
    </xdr:from>
    <xdr:to>
      <xdr:col>55</xdr:col>
      <xdr:colOff>50800</xdr:colOff>
      <xdr:row>56</xdr:row>
      <xdr:rowOff>47454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140181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161843</xdr:rowOff>
    </xdr:from>
    <xdr:to>
      <xdr:col>50</xdr:col>
      <xdr:colOff>165100</xdr:colOff>
      <xdr:row>56</xdr:row>
      <xdr:rowOff>91993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83120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162357</xdr:rowOff>
    </xdr:from>
    <xdr:to>
      <xdr:col>46</xdr:col>
      <xdr:colOff>38100</xdr:colOff>
      <xdr:row>56</xdr:row>
      <xdr:rowOff>92507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83634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8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82252</xdr:rowOff>
    </xdr:from>
    <xdr:to>
      <xdr:col>41</xdr:col>
      <xdr:colOff>101600</xdr:colOff>
      <xdr:row>56</xdr:row>
      <xdr:rowOff>12402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1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28929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8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118104</xdr:rowOff>
    </xdr:from>
    <xdr:to>
      <xdr:col>36</xdr:col>
      <xdr:colOff>165100</xdr:colOff>
      <xdr:row>56</xdr:row>
      <xdr:rowOff>48254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4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64781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70853</xdr:rowOff>
    </xdr:from>
    <xdr:to>
      <xdr:col>54</xdr:col>
      <xdr:colOff>189865</xdr:colOff>
      <xdr:row>78</xdr:row>
      <xdr:rowOff>71425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353"/>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75252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71425</xdr:rowOff>
    </xdr:from>
    <xdr:to>
      <xdr:col>55</xdr:col>
      <xdr:colOff>88900</xdr:colOff>
      <xdr:row>78</xdr:row>
      <xdr:rowOff>71425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17530</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70853</xdr:rowOff>
    </xdr:from>
    <xdr:to>
      <xdr:col>55</xdr:col>
      <xdr:colOff>88900</xdr:colOff>
      <xdr:row>70</xdr:row>
      <xdr:rowOff>70853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80759</xdr:rowOff>
    </xdr:from>
    <xdr:to>
      <xdr:col>55</xdr:col>
      <xdr:colOff>0</xdr:colOff>
      <xdr:row>75</xdr:row>
      <xdr:rowOff>87579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768059"/>
          <a:ext cx="838200" cy="1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88269</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0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65392</xdr:rowOff>
    </xdr:from>
    <xdr:to>
      <xdr:col>55</xdr:col>
      <xdr:colOff>50800</xdr:colOff>
      <xdr:row>74</xdr:row>
      <xdr:rowOff>166992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14960</xdr:rowOff>
    </xdr:from>
    <xdr:to>
      <xdr:col>50</xdr:col>
      <xdr:colOff>114300</xdr:colOff>
      <xdr:row>74</xdr:row>
      <xdr:rowOff>80759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702260"/>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133706</xdr:rowOff>
    </xdr:from>
    <xdr:to>
      <xdr:col>50</xdr:col>
      <xdr:colOff>165100</xdr:colOff>
      <xdr:row>74</xdr:row>
      <xdr:rowOff>63856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64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80383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4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14960</xdr:rowOff>
    </xdr:from>
    <xdr:to>
      <xdr:col>45</xdr:col>
      <xdr:colOff>177800</xdr:colOff>
      <xdr:row>74</xdr:row>
      <xdr:rowOff>82855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702260"/>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156794</xdr:rowOff>
    </xdr:from>
    <xdr:to>
      <xdr:col>46</xdr:col>
      <xdr:colOff>38100</xdr:colOff>
      <xdr:row>74</xdr:row>
      <xdr:rowOff>86944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6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78071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7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82855</xdr:rowOff>
    </xdr:from>
    <xdr:to>
      <xdr:col>41</xdr:col>
      <xdr:colOff>50800</xdr:colOff>
      <xdr:row>74</xdr:row>
      <xdr:rowOff>158941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770155"/>
          <a:ext cx="889000" cy="7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63144</xdr:rowOff>
    </xdr:from>
    <xdr:to>
      <xdr:col>41</xdr:col>
      <xdr:colOff>101600</xdr:colOff>
      <xdr:row>74</xdr:row>
      <xdr:rowOff>164744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155871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98158</xdr:rowOff>
    </xdr:from>
    <xdr:to>
      <xdr:col>36</xdr:col>
      <xdr:colOff>165100</xdr:colOff>
      <xdr:row>74</xdr:row>
      <xdr:rowOff>28308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6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44835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3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36779</xdr:rowOff>
    </xdr:from>
    <xdr:to>
      <xdr:col>55</xdr:col>
      <xdr:colOff>50800</xdr:colOff>
      <xdr:row>75</xdr:row>
      <xdr:rowOff>138379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9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15206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29959</xdr:rowOff>
    </xdr:from>
    <xdr:to>
      <xdr:col>50</xdr:col>
      <xdr:colOff>165100</xdr:colOff>
      <xdr:row>74</xdr:row>
      <xdr:rowOff>131559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122686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135610</xdr:rowOff>
    </xdr:from>
    <xdr:to>
      <xdr:col>46</xdr:col>
      <xdr:colOff>38100</xdr:colOff>
      <xdr:row>74</xdr:row>
      <xdr:rowOff>65760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82287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4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32055</xdr:rowOff>
    </xdr:from>
    <xdr:to>
      <xdr:col>41</xdr:col>
      <xdr:colOff>101600</xdr:colOff>
      <xdr:row>74</xdr:row>
      <xdr:rowOff>133655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7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150182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49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108141</xdr:rowOff>
    </xdr:from>
    <xdr:to>
      <xdr:col>36</xdr:col>
      <xdr:colOff>165100</xdr:colOff>
      <xdr:row>75</xdr:row>
      <xdr:rowOff>38291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29418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20681</xdr:rowOff>
    </xdr:from>
    <xdr:to>
      <xdr:col>55</xdr:col>
      <xdr:colOff>0</xdr:colOff>
      <xdr:row>97</xdr:row>
      <xdr:rowOff>103679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51331"/>
          <a:ext cx="838200" cy="8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57893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45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88151</xdr:rowOff>
    </xdr:from>
    <xdr:to>
      <xdr:col>50</xdr:col>
      <xdr:colOff>114300</xdr:colOff>
      <xdr:row>97</xdr:row>
      <xdr:rowOff>103679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18801"/>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70831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5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69977</xdr:rowOff>
    </xdr:from>
    <xdr:to>
      <xdr:col>45</xdr:col>
      <xdr:colOff>177800</xdr:colOff>
      <xdr:row>97</xdr:row>
      <xdr:rowOff>88151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00627"/>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21159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69977</xdr:rowOff>
    </xdr:from>
    <xdr:to>
      <xdr:col>41</xdr:col>
      <xdr:colOff>50800</xdr:colOff>
      <xdr:row>97</xdr:row>
      <xdr:rowOff>117804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00627"/>
          <a:ext cx="889000" cy="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28784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65067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141331</xdr:rowOff>
    </xdr:from>
    <xdr:to>
      <xdr:col>55</xdr:col>
      <xdr:colOff>50800</xdr:colOff>
      <xdr:row>97</xdr:row>
      <xdr:rowOff>71481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119758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52879</xdr:rowOff>
    </xdr:from>
    <xdr:to>
      <xdr:col>50</xdr:col>
      <xdr:colOff>165100</xdr:colOff>
      <xdr:row>97</xdr:row>
      <xdr:rowOff>154479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145606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37351</xdr:rowOff>
    </xdr:from>
    <xdr:to>
      <xdr:col>46</xdr:col>
      <xdr:colOff>38100</xdr:colOff>
      <xdr:row>97</xdr:row>
      <xdr:rowOff>138951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130078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19177</xdr:rowOff>
    </xdr:from>
    <xdr:to>
      <xdr:col>41</xdr:col>
      <xdr:colOff>101600</xdr:colOff>
      <xdr:row>97</xdr:row>
      <xdr:rowOff>120777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111904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67004</xdr:rowOff>
    </xdr:from>
    <xdr:to>
      <xdr:col>36</xdr:col>
      <xdr:colOff>165100</xdr:colOff>
      <xdr:row>97</xdr:row>
      <xdr:rowOff>168604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9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159731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39225</xdr:rowOff>
    </xdr:from>
    <xdr:to>
      <xdr:col>85</xdr:col>
      <xdr:colOff>127000</xdr:colOff>
      <xdr:row>31</xdr:row>
      <xdr:rowOff>84401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354175"/>
          <a:ext cx="8382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3863</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83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84401</xdr:rowOff>
    </xdr:from>
    <xdr:to>
      <xdr:col>81</xdr:col>
      <xdr:colOff>50800</xdr:colOff>
      <xdr:row>34</xdr:row>
      <xdr:rowOff>101491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399351"/>
          <a:ext cx="889000" cy="53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159964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90714</xdr:rowOff>
    </xdr:from>
    <xdr:to>
      <xdr:col>76</xdr:col>
      <xdr:colOff>114300</xdr:colOff>
      <xdr:row>34</xdr:row>
      <xdr:rowOff>101491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748564"/>
          <a:ext cx="889000" cy="18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134819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12446</xdr:rowOff>
    </xdr:from>
    <xdr:to>
      <xdr:col>71</xdr:col>
      <xdr:colOff>177800</xdr:colOff>
      <xdr:row>33</xdr:row>
      <xdr:rowOff>90714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327396"/>
          <a:ext cx="889000" cy="4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111523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70394</xdr:rowOff>
    </xdr:from>
    <xdr:to>
      <xdr:col>67</xdr:col>
      <xdr:colOff>101600</xdr:colOff>
      <xdr:row>37</xdr:row>
      <xdr:rowOff>544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163121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159875</xdr:rowOff>
    </xdr:from>
    <xdr:to>
      <xdr:col>85</xdr:col>
      <xdr:colOff>177800</xdr:colOff>
      <xdr:row>31</xdr:row>
      <xdr:rowOff>90025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112902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25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33601</xdr:rowOff>
    </xdr:from>
    <xdr:to>
      <xdr:col>81</xdr:col>
      <xdr:colOff>101600</xdr:colOff>
      <xdr:row>31</xdr:row>
      <xdr:rowOff>135201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34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151728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1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50691</xdr:rowOff>
    </xdr:from>
    <xdr:to>
      <xdr:col>76</xdr:col>
      <xdr:colOff>165100</xdr:colOff>
      <xdr:row>34</xdr:row>
      <xdr:rowOff>152291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8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168818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65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39914</xdr:rowOff>
    </xdr:from>
    <xdr:to>
      <xdr:col>72</xdr:col>
      <xdr:colOff>38100</xdr:colOff>
      <xdr:row>33</xdr:row>
      <xdr:rowOff>141514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6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158041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4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133096</xdr:rowOff>
    </xdr:from>
    <xdr:to>
      <xdr:col>67</xdr:col>
      <xdr:colOff>101600</xdr:colOff>
      <xdr:row>31</xdr:row>
      <xdr:rowOff>63246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2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79773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05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140071</xdr:rowOff>
    </xdr:from>
    <xdr:to>
      <xdr:col>85</xdr:col>
      <xdr:colOff>126364</xdr:colOff>
      <xdr:row>56</xdr:row>
      <xdr:rowOff>164932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2571"/>
          <a:ext cx="1269" cy="105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168759</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976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164932</xdr:rowOff>
    </xdr:from>
    <xdr:to>
      <xdr:col>86</xdr:col>
      <xdr:colOff>25400</xdr:colOff>
      <xdr:row>56</xdr:row>
      <xdr:rowOff>164932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976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86748</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140071</xdr:rowOff>
    </xdr:from>
    <xdr:to>
      <xdr:col>86</xdr:col>
      <xdr:colOff>25400</xdr:colOff>
      <xdr:row>50</xdr:row>
      <xdr:rowOff>140071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131870</xdr:rowOff>
    </xdr:from>
    <xdr:to>
      <xdr:col>85</xdr:col>
      <xdr:colOff>127000</xdr:colOff>
      <xdr:row>58</xdr:row>
      <xdr:rowOff>144101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733070"/>
          <a:ext cx="838200" cy="3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152068</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06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129191</xdr:rowOff>
    </xdr:from>
    <xdr:to>
      <xdr:col>85</xdr:col>
      <xdr:colOff>177800</xdr:colOff>
      <xdr:row>54</xdr:row>
      <xdr:rowOff>59341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2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93437</xdr:rowOff>
    </xdr:from>
    <xdr:to>
      <xdr:col>81</xdr:col>
      <xdr:colOff>50800</xdr:colOff>
      <xdr:row>58</xdr:row>
      <xdr:rowOff>144101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10037537"/>
          <a:ext cx="889000" cy="5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55181</xdr:rowOff>
    </xdr:from>
    <xdr:to>
      <xdr:col>81</xdr:col>
      <xdr:colOff>101600</xdr:colOff>
      <xdr:row>54</xdr:row>
      <xdr:rowOff>156781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31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1858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08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93437</xdr:rowOff>
    </xdr:from>
    <xdr:to>
      <xdr:col>76</xdr:col>
      <xdr:colOff>114300</xdr:colOff>
      <xdr:row>58</xdr:row>
      <xdr:rowOff>126984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10037537"/>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163423</xdr:rowOff>
    </xdr:from>
    <xdr:to>
      <xdr:col>76</xdr:col>
      <xdr:colOff>165100</xdr:colOff>
      <xdr:row>55</xdr:row>
      <xdr:rowOff>93573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4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110100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19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137757</xdr:rowOff>
    </xdr:from>
    <xdr:to>
      <xdr:col>71</xdr:col>
      <xdr:colOff>177800</xdr:colOff>
      <xdr:row>58</xdr:row>
      <xdr:rowOff>126984</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910407"/>
          <a:ext cx="889000" cy="1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15748</xdr:rowOff>
    </xdr:from>
    <xdr:to>
      <xdr:col>72</xdr:col>
      <xdr:colOff>38100</xdr:colOff>
      <xdr:row>55</xdr:row>
      <xdr:rowOff>117348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44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133875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22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137078</xdr:rowOff>
    </xdr:from>
    <xdr:to>
      <xdr:col>67</xdr:col>
      <xdr:colOff>101600</xdr:colOff>
      <xdr:row>55</xdr:row>
      <xdr:rowOff>67228</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3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83755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1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81070</xdr:rowOff>
    </xdr:from>
    <xdr:to>
      <xdr:col>85</xdr:col>
      <xdr:colOff>177800</xdr:colOff>
      <xdr:row>57</xdr:row>
      <xdr:rowOff>11220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6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167447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59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93301</xdr:rowOff>
    </xdr:from>
    <xdr:to>
      <xdr:col>81</xdr:col>
      <xdr:colOff>101600</xdr:colOff>
      <xdr:row>59</xdr:row>
      <xdr:rowOff>23451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100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14578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1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42637</xdr:rowOff>
    </xdr:from>
    <xdr:to>
      <xdr:col>76</xdr:col>
      <xdr:colOff>165100</xdr:colOff>
      <xdr:row>58</xdr:row>
      <xdr:rowOff>144237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9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135364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1007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76184</xdr:rowOff>
    </xdr:from>
    <xdr:to>
      <xdr:col>72</xdr:col>
      <xdr:colOff>38100</xdr:colOff>
      <xdr:row>59</xdr:row>
      <xdr:rowOff>6334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1002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168911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1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86957</xdr:rowOff>
    </xdr:from>
    <xdr:to>
      <xdr:col>67</xdr:col>
      <xdr:colOff>101600</xdr:colOff>
      <xdr:row>58</xdr:row>
      <xdr:rowOff>17107</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8234</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167997</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3198197"/>
          <a:ext cx="1269" cy="44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114674</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297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167997</xdr:rowOff>
    </xdr:from>
    <xdr:to>
      <xdr:col>86</xdr:col>
      <xdr:colOff>25400</xdr:colOff>
      <xdr:row>76</xdr:row>
      <xdr:rowOff>167997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319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22575</xdr:rowOff>
    </xdr:from>
    <xdr:to>
      <xdr:col>85</xdr:col>
      <xdr:colOff>127000</xdr:colOff>
      <xdr:row>78</xdr:row>
      <xdr:rowOff>30886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5481300" y="13395675"/>
          <a:ext cx="8382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96897</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6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118470</xdr:rowOff>
    </xdr:from>
    <xdr:to>
      <xdr:col>85</xdr:col>
      <xdr:colOff>177800</xdr:colOff>
      <xdr:row>79</xdr:row>
      <xdr:rowOff>48620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4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14019</xdr:rowOff>
    </xdr:from>
    <xdr:to>
      <xdr:col>81</xdr:col>
      <xdr:colOff>50800</xdr:colOff>
      <xdr:row>78</xdr:row>
      <xdr:rowOff>30886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387119"/>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136237</xdr:rowOff>
    </xdr:from>
    <xdr:to>
      <xdr:col>81</xdr:col>
      <xdr:colOff>101600</xdr:colOff>
      <xdr:row>79</xdr:row>
      <xdr:rowOff>66387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0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57514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99254</xdr:rowOff>
    </xdr:from>
    <xdr:to>
      <xdr:col>76</xdr:col>
      <xdr:colOff>114300</xdr:colOff>
      <xdr:row>78</xdr:row>
      <xdr:rowOff>14019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2100754"/>
          <a:ext cx="889000" cy="12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146360</xdr:rowOff>
    </xdr:from>
    <xdr:to>
      <xdr:col>76</xdr:col>
      <xdr:colOff>165100</xdr:colOff>
      <xdr:row>79</xdr:row>
      <xdr:rowOff>76510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67637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99254</xdr:rowOff>
    </xdr:from>
    <xdr:to>
      <xdr:col>71</xdr:col>
      <xdr:colOff>177800</xdr:colOff>
      <xdr:row>75</xdr:row>
      <xdr:rowOff>93180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2100754"/>
          <a:ext cx="889000" cy="85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24581</xdr:rowOff>
    </xdr:from>
    <xdr:to>
      <xdr:col>72</xdr:col>
      <xdr:colOff>38100</xdr:colOff>
      <xdr:row>78</xdr:row>
      <xdr:rowOff>126181</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39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117308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4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148924</xdr:rowOff>
    </xdr:from>
    <xdr:to>
      <xdr:col>67</xdr:col>
      <xdr:colOff>101600</xdr:colOff>
      <xdr:row>79</xdr:row>
      <xdr:rowOff>79074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70201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1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143225</xdr:rowOff>
    </xdr:from>
    <xdr:to>
      <xdr:col>85</xdr:col>
      <xdr:colOff>177800</xdr:colOff>
      <xdr:row>78</xdr:row>
      <xdr:rowOff>73375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3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166102</xdr:rowOff>
    </xdr:from>
    <xdr:ext cx="534377"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1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151536</xdr:rowOff>
    </xdr:from>
    <xdr:to>
      <xdr:col>81</xdr:col>
      <xdr:colOff>101600</xdr:colOff>
      <xdr:row>78</xdr:row>
      <xdr:rowOff>81686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98213</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14111" y="131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134669</xdr:rowOff>
    </xdr:from>
    <xdr:to>
      <xdr:col>76</xdr:col>
      <xdr:colOff>165100</xdr:colOff>
      <xdr:row>78</xdr:row>
      <xdr:rowOff>64819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3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81346</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325111" y="1311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48454</xdr:rowOff>
    </xdr:from>
    <xdr:to>
      <xdr:col>72</xdr:col>
      <xdr:colOff>38100</xdr:colOff>
      <xdr:row>70</xdr:row>
      <xdr:rowOff>150054</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20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166581</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436111" y="1182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42380</xdr:rowOff>
    </xdr:from>
    <xdr:to>
      <xdr:col>67</xdr:col>
      <xdr:colOff>101600</xdr:colOff>
      <xdr:row>75</xdr:row>
      <xdr:rowOff>143980</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29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160507</xdr:rowOff>
    </xdr:from>
    <xdr:ext cx="534377"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547111" y="126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106114</xdr:rowOff>
    </xdr:from>
    <xdr:to>
      <xdr:col>85</xdr:col>
      <xdr:colOff>127000</xdr:colOff>
      <xdr:row>95</xdr:row>
      <xdr:rowOff>13227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222414"/>
          <a:ext cx="838200" cy="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98835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215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13227</xdr:rowOff>
    </xdr:from>
    <xdr:to>
      <xdr:col>81</xdr:col>
      <xdr:colOff>50800</xdr:colOff>
      <xdr:row>95</xdr:row>
      <xdr:rowOff>85598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300977"/>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59808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00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85598</xdr:rowOff>
    </xdr:from>
    <xdr:to>
      <xdr:col>76</xdr:col>
      <xdr:colOff>114300</xdr:colOff>
      <xdr:row>95</xdr:row>
      <xdr:rowOff>135719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373348"/>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45597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135719</xdr:rowOff>
    </xdr:from>
    <xdr:to>
      <xdr:col>71</xdr:col>
      <xdr:colOff>177800</xdr:colOff>
      <xdr:row>95</xdr:row>
      <xdr:rowOff>158998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423469"/>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129398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29959</xdr:rowOff>
    </xdr:from>
    <xdr:to>
      <xdr:col>67</xdr:col>
      <xdr:colOff>101600</xdr:colOff>
      <xdr:row>96</xdr:row>
      <xdr:rowOff>131559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122686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55314</xdr:rowOff>
    </xdr:from>
    <xdr:to>
      <xdr:col>85</xdr:col>
      <xdr:colOff>177800</xdr:colOff>
      <xdr:row>94</xdr:row>
      <xdr:rowOff>156914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17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78191</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02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133877</xdr:rowOff>
    </xdr:from>
    <xdr:to>
      <xdr:col>81</xdr:col>
      <xdr:colOff>101600</xdr:colOff>
      <xdr:row>95</xdr:row>
      <xdr:rowOff>64027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2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55154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3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34798</xdr:rowOff>
    </xdr:from>
    <xdr:to>
      <xdr:col>76</xdr:col>
      <xdr:colOff>165100</xdr:colOff>
      <xdr:row>95</xdr:row>
      <xdr:rowOff>136398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127525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4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84919</xdr:rowOff>
    </xdr:from>
    <xdr:to>
      <xdr:col>72</xdr:col>
      <xdr:colOff>38100</xdr:colOff>
      <xdr:row>96</xdr:row>
      <xdr:rowOff>15069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3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6196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4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108198</xdr:rowOff>
    </xdr:from>
    <xdr:to>
      <xdr:col>67</xdr:col>
      <xdr:colOff>101600</xdr:colOff>
      <xdr:row>96</xdr:row>
      <xdr:rowOff>38348</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3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54875</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17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24147</xdr:rowOff>
    </xdr:from>
    <xdr:ext cx="313932"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3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xdr:rowOff>
    </xdr:from>
    <xdr:to>
      <xdr:col>116</xdr:col>
      <xdr:colOff>114300</xdr:colOff>
      <xdr:row>38</xdr:row>
      <xdr:rowOff>102870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107967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66333" y="6280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109872</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77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109872</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79375</xdr:rowOff>
    </xdr:from>
    <xdr:to>
      <xdr:col>98</xdr:col>
      <xdr:colOff>38100</xdr:colOff>
      <xdr:row>36</xdr:row>
      <xdr:rowOff>9525</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26052</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大きく増加している項目として、総務費と教育費が挙げられます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総務費については、ふるさと八代元気づくり応援基金事業で、ふるさと納税による寄付の積立額が増加したためです。これは、八代市に寄付されたふるさと納税が前年度より増加したことを表しています。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教育費については、小学校施設トイレ改修事業の増加、博物館施設整備事業の増加によるものです。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今後も施設の適正規模化を進めるとともに、計画的な施設整備に努めていきます。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ポイント減少していますが、これは前年度の実質収支のうち、</a:t>
          </a:r>
          <a:r>
            <a:rPr kumimoji="1" lang="en-US" altLang="ja-JP" sz="1400">
              <a:latin typeface="ＭＳ ゴシック" pitchFamily="49" charset="-128"/>
              <a:ea typeface="ＭＳ ゴシック" pitchFamily="49" charset="-128"/>
            </a:rPr>
            <a:t>300,000</a:t>
          </a:r>
          <a:r>
            <a:rPr kumimoji="1" lang="ja-JP" altLang="en-US" sz="1400">
              <a:latin typeface="ＭＳ ゴシック" pitchFamily="49" charset="-128"/>
              <a:ea typeface="ＭＳ ゴシック" pitchFamily="49" charset="-128"/>
            </a:rPr>
            <a:t>千円を財政調整基金に積み立てたことなどによります。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今後も物価高騰や人件費上昇による経費増加に加え、災害からの復旧復興経費などによる負担増加が見込まれるため、より一層歳出の削減に努める必要があります。</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一般会計においては、標準財政規模比で</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ポイント減となっていますが、要因としては前年度の実質収支のうち、</a:t>
          </a:r>
          <a:r>
            <a:rPr kumimoji="1" lang="en-US" altLang="ja-JP" sz="1400">
              <a:latin typeface="ＭＳ ゴシック" pitchFamily="49" charset="-128"/>
              <a:ea typeface="ＭＳ ゴシック" pitchFamily="49" charset="-128"/>
            </a:rPr>
            <a:t>300,000</a:t>
          </a:r>
          <a:r>
            <a:rPr kumimoji="1" lang="ja-JP" altLang="en-US" sz="1400">
              <a:latin typeface="ＭＳ ゴシック" pitchFamily="49" charset="-128"/>
              <a:ea typeface="ＭＳ ゴシック" pitchFamily="49" charset="-128"/>
            </a:rPr>
            <a:t>千円を財政調整基金に積み立てたことが挙げられます。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年度に「八代市国民健康保険財政健全化計画」を策定し、国保税の適正賦課や収納率向上による歳入確保や医療費適正化対策の推進等により歳出削減を努めたことで令和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年度に黒字へと転じました。今後も継続して取り組み、健全な財政運営を行っていきます。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73638427</v>
      </c>
      <c r="BO4" s="436"/>
      <c r="BP4" s="436"/>
      <c r="BQ4" s="436"/>
      <c r="BR4" s="436"/>
      <c r="BS4" s="436"/>
      <c r="BT4" s="436"/>
      <c r="BU4" s="437"/>
      <c r="BV4" s="435">
        <v>69510999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4.5999999999999996</v>
      </c>
      <c r="CU4" s="576"/>
      <c r="CV4" s="576"/>
      <c r="CW4" s="576"/>
      <c r="CX4" s="576"/>
      <c r="CY4" s="576"/>
      <c r="CZ4" s="576"/>
      <c r="DA4" s="577"/>
      <c r="DB4" s="575">
        <v>5.7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71852943</v>
      </c>
      <c r="BO5" s="407"/>
      <c r="BP5" s="407"/>
      <c r="BQ5" s="407"/>
      <c r="BR5" s="407"/>
      <c r="BS5" s="407"/>
      <c r="BT5" s="407"/>
      <c r="BU5" s="408"/>
      <c r="BV5" s="406">
        <v>67397176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93.7</v>
      </c>
      <c r="CU5" s="404"/>
      <c r="CV5" s="404"/>
      <c r="CW5" s="404"/>
      <c r="CX5" s="404"/>
      <c r="CY5" s="404"/>
      <c r="CZ5" s="404"/>
      <c r="DA5" s="405"/>
      <c r="DB5" s="403">
        <v>93.3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1785484</v>
      </c>
      <c r="BO6" s="407"/>
      <c r="BP6" s="407"/>
      <c r="BQ6" s="407"/>
      <c r="BR6" s="407"/>
      <c r="BS6" s="407"/>
      <c r="BT6" s="407"/>
      <c r="BU6" s="408"/>
      <c r="BV6" s="406">
        <v>2113823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v>
      </c>
      <c r="CU6" s="550"/>
      <c r="CV6" s="550"/>
      <c r="CW6" s="550"/>
      <c r="CX6" s="550"/>
      <c r="CY6" s="550"/>
      <c r="CZ6" s="550"/>
      <c r="DA6" s="551"/>
      <c r="DB6" s="549">
        <v>93.9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144315</v>
      </c>
      <c r="BO7" s="407"/>
      <c r="BP7" s="407"/>
      <c r="BQ7" s="407"/>
      <c r="BR7" s="407"/>
      <c r="BS7" s="407"/>
      <c r="BT7" s="407"/>
      <c r="BU7" s="408"/>
      <c r="BV7" s="406">
        <v>151945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35428833</v>
      </c>
      <c r="CU7" s="407"/>
      <c r="CV7" s="407"/>
      <c r="CW7" s="407"/>
      <c r="CX7" s="407"/>
      <c r="CY7" s="407"/>
      <c r="CZ7" s="407"/>
      <c r="DA7" s="408"/>
      <c r="DB7" s="406">
        <v>34184174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1641169</v>
      </c>
      <c r="BO8" s="407"/>
      <c r="BP8" s="407"/>
      <c r="BQ8" s="407"/>
      <c r="BR8" s="407"/>
      <c r="BS8" s="407"/>
      <c r="BT8" s="407"/>
      <c r="BU8" s="408"/>
      <c r="BV8" s="406">
        <v>1961878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v>
      </c>
      <c r="CU8" s="510"/>
      <c r="CV8" s="510"/>
      <c r="CW8" s="510"/>
      <c r="CX8" s="510"/>
      <c r="CY8" s="510"/>
      <c r="CZ8" s="510"/>
      <c r="DA8" s="511"/>
      <c r="DB8" s="509">
        <v>0.5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123067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-320709</v>
      </c>
      <c r="BO9" s="407"/>
      <c r="BP9" s="407"/>
      <c r="BQ9" s="407"/>
      <c r="BR9" s="407"/>
      <c r="BS9" s="407"/>
      <c r="BT9" s="407"/>
      <c r="BU9" s="408"/>
      <c r="BV9" s="406">
        <v>429512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16.7</v>
      </c>
      <c r="CU9" s="404"/>
      <c r="CV9" s="404"/>
      <c r="CW9" s="404"/>
      <c r="CX9" s="404"/>
      <c r="CY9" s="404"/>
      <c r="CZ9" s="404"/>
      <c r="DA9" s="405"/>
      <c r="DB9" s="403">
        <v>16.100000000000001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127472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8536</v>
      </c>
      <c r="BO10" s="407"/>
      <c r="BP10" s="407"/>
      <c r="BQ10" s="407"/>
      <c r="BR10" s="407"/>
      <c r="BS10" s="407"/>
      <c r="BT10" s="407"/>
      <c r="BU10" s="408"/>
      <c r="BV10" s="406">
        <v>5894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41074</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120023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116027</v>
      </c>
      <c r="S13" s="494"/>
      <c r="T13" s="494"/>
      <c r="U13" s="494"/>
      <c r="V13" s="495"/>
      <c r="W13" s="496" t="s">
        <v>131</v>
      </c>
      <c r="X13" s="392"/>
      <c r="Y13" s="392"/>
      <c r="Z13" s="392"/>
      <c r="AA13" s="392"/>
      <c r="AB13" s="393"/>
      <c r="AC13" s="359">
        <v>7753</v>
      </c>
      <c r="AD13" s="360"/>
      <c r="AE13" s="360"/>
      <c r="AF13" s="360"/>
      <c r="AG13" s="361"/>
      <c r="AH13" s="359">
        <v>8295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-312173</v>
      </c>
      <c r="BO13" s="407"/>
      <c r="BP13" s="407"/>
      <c r="BQ13" s="407"/>
      <c r="BR13" s="407"/>
      <c r="BS13" s="407"/>
      <c r="BT13" s="407"/>
      <c r="BU13" s="408"/>
      <c r="BV13" s="406">
        <v>476480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9.6999999999999993</v>
      </c>
      <c r="CU13" s="404"/>
      <c r="CV13" s="404"/>
      <c r="CW13" s="404"/>
      <c r="CX13" s="404"/>
      <c r="CY13" s="404"/>
      <c r="CZ13" s="404"/>
      <c r="DA13" s="405"/>
      <c r="DB13" s="403">
        <v>9.6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121657</v>
      </c>
      <c r="S14" s="494"/>
      <c r="T14" s="494"/>
      <c r="U14" s="494"/>
      <c r="V14" s="495"/>
      <c r="W14" s="497"/>
      <c r="X14" s="395"/>
      <c r="Y14" s="395"/>
      <c r="Z14" s="395"/>
      <c r="AA14" s="395"/>
      <c r="AB14" s="396"/>
      <c r="AC14" s="486">
        <v>13.7</v>
      </c>
      <c r="AD14" s="487"/>
      <c r="AE14" s="487"/>
      <c r="AF14" s="487"/>
      <c r="AG14" s="488"/>
      <c r="AH14" s="486">
        <v>14.2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79.3</v>
      </c>
      <c r="CU14" s="504"/>
      <c r="CV14" s="504"/>
      <c r="CW14" s="504"/>
      <c r="CX14" s="504"/>
      <c r="CY14" s="504"/>
      <c r="CZ14" s="504"/>
      <c r="DA14" s="505"/>
      <c r="DB14" s="503">
        <v>83.3</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118021</v>
      </c>
      <c r="S15" s="494"/>
      <c r="T15" s="494"/>
      <c r="U15" s="494"/>
      <c r="V15" s="495"/>
      <c r="W15" s="496" t="s">
        <v>137</v>
      </c>
      <c r="X15" s="392"/>
      <c r="Y15" s="392"/>
      <c r="Z15" s="392"/>
      <c r="AA15" s="392"/>
      <c r="AB15" s="393"/>
      <c r="AC15" s="359">
        <v>12246</v>
      </c>
      <c r="AD15" s="360"/>
      <c r="AE15" s="360"/>
      <c r="AF15" s="360"/>
      <c r="AG15" s="361"/>
      <c r="AH15" s="359">
        <v>12878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15404626</v>
      </c>
      <c r="BO15" s="436"/>
      <c r="BP15" s="436"/>
      <c r="BQ15" s="436"/>
      <c r="BR15" s="436"/>
      <c r="BS15" s="436"/>
      <c r="BT15" s="436"/>
      <c r="BU15" s="437"/>
      <c r="BV15" s="435">
        <v>15292936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21.7</v>
      </c>
      <c r="AD16" s="487"/>
      <c r="AE16" s="487"/>
      <c r="AF16" s="487"/>
      <c r="AG16" s="488"/>
      <c r="AH16" s="486">
        <v>22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31339081</v>
      </c>
      <c r="BO16" s="407"/>
      <c r="BP16" s="407"/>
      <c r="BQ16" s="407"/>
      <c r="BR16" s="407"/>
      <c r="BS16" s="407"/>
      <c r="BT16" s="407"/>
      <c r="BU16" s="408"/>
      <c r="BV16" s="406">
        <v>30089106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36456</v>
      </c>
      <c r="AD17" s="360"/>
      <c r="AE17" s="360"/>
      <c r="AF17" s="360"/>
      <c r="AG17" s="361"/>
      <c r="AH17" s="359">
        <v>37231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19375363</v>
      </c>
      <c r="BO17" s="407"/>
      <c r="BP17" s="407"/>
      <c r="BQ17" s="407"/>
      <c r="BR17" s="407"/>
      <c r="BS17" s="407"/>
      <c r="BT17" s="407"/>
      <c r="BU17" s="408"/>
      <c r="BV17" s="406">
        <v>19248286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681.3</v>
      </c>
      <c r="M18" s="459"/>
      <c r="N18" s="459"/>
      <c r="O18" s="459"/>
      <c r="P18" s="459"/>
      <c r="Q18" s="459"/>
      <c r="R18" s="460"/>
      <c r="S18" s="460"/>
      <c r="T18" s="460"/>
      <c r="U18" s="460"/>
      <c r="V18" s="461"/>
      <c r="W18" s="477"/>
      <c r="X18" s="478"/>
      <c r="Y18" s="478"/>
      <c r="Z18" s="478"/>
      <c r="AA18" s="478"/>
      <c r="AB18" s="502"/>
      <c r="AC18" s="376">
        <v>64.599999999999994</v>
      </c>
      <c r="AD18" s="377"/>
      <c r="AE18" s="377"/>
      <c r="AF18" s="377"/>
      <c r="AG18" s="462"/>
      <c r="AH18" s="376">
        <v>63.7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34753750</v>
      </c>
      <c r="BO18" s="407"/>
      <c r="BP18" s="407"/>
      <c r="BQ18" s="407"/>
      <c r="BR18" s="407"/>
      <c r="BS18" s="407"/>
      <c r="BT18" s="407"/>
      <c r="BU18" s="408"/>
      <c r="BV18" s="406">
        <v>32957202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181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43349206</v>
      </c>
      <c r="BO19" s="407"/>
      <c r="BP19" s="407"/>
      <c r="BQ19" s="407"/>
      <c r="BR19" s="407"/>
      <c r="BS19" s="407"/>
      <c r="BT19" s="407"/>
      <c r="BU19" s="408"/>
      <c r="BV19" s="406">
        <v>42661262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49204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81134834</v>
      </c>
      <c r="BO22" s="436"/>
      <c r="BP22" s="436"/>
      <c r="BQ22" s="436"/>
      <c r="BR22" s="436"/>
      <c r="BS22" s="436"/>
      <c r="BT22" s="436"/>
      <c r="BU22" s="437"/>
      <c r="BV22" s="435">
        <v>82119119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50490084</v>
      </c>
      <c r="BO23" s="407"/>
      <c r="BP23" s="407"/>
      <c r="BQ23" s="407"/>
      <c r="BR23" s="407"/>
      <c r="BS23" s="407"/>
      <c r="BT23" s="407"/>
      <c r="BU23" s="408"/>
      <c r="BV23" s="406">
        <v>51945476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9250</v>
      </c>
      <c r="R24" s="360"/>
      <c r="S24" s="360"/>
      <c r="T24" s="360"/>
      <c r="U24" s="360"/>
      <c r="V24" s="361"/>
      <c r="W24" s="449"/>
      <c r="X24" s="386"/>
      <c r="Y24" s="387"/>
      <c r="Z24" s="362" t="s">
        <v>162</v>
      </c>
      <c r="AA24" s="363"/>
      <c r="AB24" s="363"/>
      <c r="AC24" s="363"/>
      <c r="AD24" s="363"/>
      <c r="AE24" s="363"/>
      <c r="AF24" s="363"/>
      <c r="AG24" s="364"/>
      <c r="AH24" s="359">
        <v>966</v>
      </c>
      <c r="AI24" s="360"/>
      <c r="AJ24" s="360"/>
      <c r="AK24" s="360"/>
      <c r="AL24" s="361"/>
      <c r="AM24" s="359">
        <v>3106656</v>
      </c>
      <c r="AN24" s="360"/>
      <c r="AO24" s="360"/>
      <c r="AP24" s="360"/>
      <c r="AQ24" s="360"/>
      <c r="AR24" s="361"/>
      <c r="AS24" s="359">
        <v>3216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63730634</v>
      </c>
      <c r="BO24" s="407"/>
      <c r="BP24" s="407"/>
      <c r="BQ24" s="407"/>
      <c r="BR24" s="407"/>
      <c r="BS24" s="407"/>
      <c r="BT24" s="407"/>
      <c r="BU24" s="408"/>
      <c r="BV24" s="406">
        <v>62849004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7440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20945745</v>
      </c>
      <c r="BO25" s="436"/>
      <c r="BP25" s="436"/>
      <c r="BQ25" s="436"/>
      <c r="BR25" s="436"/>
      <c r="BS25" s="436"/>
      <c r="BT25" s="436"/>
      <c r="BU25" s="437"/>
      <c r="BV25" s="435">
        <v>17601568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6740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34550</v>
      </c>
      <c r="AN26" s="360"/>
      <c r="AO26" s="360"/>
      <c r="AP26" s="360"/>
      <c r="AQ26" s="360"/>
      <c r="AR26" s="361"/>
      <c r="AS26" s="359">
        <v>3455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5060</v>
      </c>
      <c r="R27" s="360"/>
      <c r="S27" s="360"/>
      <c r="T27" s="360"/>
      <c r="U27" s="360"/>
      <c r="V27" s="361"/>
      <c r="W27" s="449"/>
      <c r="X27" s="386"/>
      <c r="Y27" s="387"/>
      <c r="Z27" s="362" t="s">
        <v>171</v>
      </c>
      <c r="AA27" s="363"/>
      <c r="AB27" s="363"/>
      <c r="AC27" s="363"/>
      <c r="AD27" s="363"/>
      <c r="AE27" s="363"/>
      <c r="AF27" s="363"/>
      <c r="AG27" s="364"/>
      <c r="AH27" s="359">
        <v>37</v>
      </c>
      <c r="AI27" s="360"/>
      <c r="AJ27" s="360"/>
      <c r="AK27" s="360"/>
      <c r="AL27" s="361"/>
      <c r="AM27" s="359">
        <v>126059</v>
      </c>
      <c r="AN27" s="360"/>
      <c r="AO27" s="360"/>
      <c r="AP27" s="360"/>
      <c r="AQ27" s="360"/>
      <c r="AR27" s="361"/>
      <c r="AS27" s="359">
        <v>3407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4600</v>
      </c>
      <c r="R28" s="360"/>
      <c r="S28" s="360"/>
      <c r="T28" s="360"/>
      <c r="U28" s="360"/>
      <c r="V28" s="361"/>
      <c r="W28" s="449"/>
      <c r="X28" s="386"/>
      <c r="Y28" s="387"/>
      <c r="Z28" s="362" t="s">
        <v>174</v>
      </c>
      <c r="AA28" s="363"/>
      <c r="AB28" s="363"/>
      <c r="AC28" s="363"/>
      <c r="AD28" s="363"/>
      <c r="AE28" s="363"/>
      <c r="AF28" s="363"/>
      <c r="AG28" s="364"/>
      <c r="AH28" s="359">
        <v>4</v>
      </c>
      <c r="AI28" s="360"/>
      <c r="AJ28" s="360"/>
      <c r="AK28" s="360"/>
      <c r="AL28" s="361"/>
      <c r="AM28" s="359">
        <v>9124</v>
      </c>
      <c r="AN28" s="360"/>
      <c r="AO28" s="360"/>
      <c r="AP28" s="360"/>
      <c r="AQ28" s="360"/>
      <c r="AR28" s="361"/>
      <c r="AS28" s="359">
        <v>2281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3773865</v>
      </c>
      <c r="BO28" s="436"/>
      <c r="BP28" s="436"/>
      <c r="BQ28" s="436"/>
      <c r="BR28" s="436"/>
      <c r="BS28" s="436"/>
      <c r="BT28" s="436"/>
      <c r="BU28" s="437"/>
      <c r="BV28" s="435">
        <v>3465329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26</v>
      </c>
      <c r="M29" s="360"/>
      <c r="N29" s="360"/>
      <c r="O29" s="360"/>
      <c r="P29" s="361"/>
      <c r="Q29" s="359">
        <v>4310</v>
      </c>
      <c r="R29" s="360"/>
      <c r="S29" s="360"/>
      <c r="T29" s="360"/>
      <c r="U29" s="360"/>
      <c r="V29" s="361"/>
      <c r="W29" s="450"/>
      <c r="X29" s="451"/>
      <c r="Y29" s="452"/>
      <c r="Z29" s="362" t="s">
        <v>177</v>
      </c>
      <c r="AA29" s="363"/>
      <c r="AB29" s="363"/>
      <c r="AC29" s="363"/>
      <c r="AD29" s="363"/>
      <c r="AE29" s="363"/>
      <c r="AF29" s="363"/>
      <c r="AG29" s="364"/>
      <c r="AH29" s="359">
        <v>1007</v>
      </c>
      <c r="AI29" s="360"/>
      <c r="AJ29" s="360"/>
      <c r="AK29" s="360"/>
      <c r="AL29" s="361"/>
      <c r="AM29" s="359">
        <v>3241839</v>
      </c>
      <c r="AN29" s="360"/>
      <c r="AO29" s="360"/>
      <c r="AP29" s="360"/>
      <c r="AQ29" s="360"/>
      <c r="AR29" s="361"/>
      <c r="AS29" s="359">
        <v>3219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3070353</v>
      </c>
      <c r="BO29" s="407"/>
      <c r="BP29" s="407"/>
      <c r="BQ29" s="407"/>
      <c r="BR29" s="407"/>
      <c r="BS29" s="407"/>
      <c r="BT29" s="407"/>
      <c r="BU29" s="408"/>
      <c r="BV29" s="406">
        <v>3123766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5197807</v>
      </c>
      <c r="BO30" s="441"/>
      <c r="BP30" s="441"/>
      <c r="BQ30" s="441"/>
      <c r="BR30" s="441"/>
      <c r="BS30" s="441"/>
      <c r="BT30" s="441"/>
      <c r="BU30" s="442"/>
      <c r="BV30" s="440">
        <v>4678544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熊本県市町村事務組合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八代市給食会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ケーブルテレビ事業特別会計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氷川町及び八代市中学校組合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サンライフ八代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診療所特別会計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八代広域事務組合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さかもと温泉センター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八代生活環境事務組合（一般会計）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いずみ</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八代生活環境事務組合（水道事業会計）</v>
      </c>
      <c r="BZ38" s="355"/>
      <c r="CA38" s="355"/>
      <c r="CB38" s="355"/>
      <c r="CC38" s="355"/>
      <c r="CD38" s="355"/>
      <c r="CE38" s="355"/>
      <c r="CF38" s="355"/>
      <c r="CG38" s="355"/>
      <c r="CH38" s="355"/>
      <c r="CI38" s="355"/>
      <c r="CJ38" s="355"/>
      <c r="CK38" s="355"/>
      <c r="CL38" s="355"/>
      <c r="CM38" s="355"/>
      <c r="CN38" s="163"/>
      <c r="CO38" s="354">
        <f t="shared" si="3"/>
        <v>21</v>
      </c>
      <c r="CP38" s="354"/>
      <c r="CQ38" s="355" t="str">
        <f>IF('各会計、関係団体の財政状況及び健全化判断比率'!BS11="","",'各会計、関係団体の財政状況及び健全化判断比率'!BS11)</f>
        <v>東陽地区ふるさと公社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熊本県後期高齢者医療広域連合（一般会計）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熊本県広域高齢者医療広域連合（後期高齢者医療特別会計）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pqozDKAO4DSAucXuMijouKI/4AXyeW3oejMUWYZXdfFP5o6fWkySf2wHZJDOZ8Ob/BSjDJNdJnp6cmwasHoOQ==" saltValue="Fcnn7CBvRW3pWMEQeeYS6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3.89</v>
      </c>
      <c r="G34" s="33">
        <v>4.45</v>
      </c>
      <c r="H34" s="33">
        <v>4.5199999999999996</v>
      </c>
      <c r="I34" s="33">
        <v>5.73</v>
      </c>
      <c r="J34" s="34">
        <v>4.63</v>
      </c>
      <c r="K34" s="22"/>
      <c r="L34" s="22"/>
      <c r="M34" s="22"/>
      <c r="N34" s="22"/>
      <c r="O34" s="22"/>
      <c r="P34" s="22"/>
    </row>
    <row r="35" spans="1:16" ht="39" customHeight="1" x14ac:dyDescent="0.2">
      <c r="A35" s="22"/>
      <c r="B35" s="35"/>
      <c r="C35" s="1132" t="s">
        <v>534</v>
      </c>
      <c r="D35" s="1132"/>
      <c r="E35" s="1133"/>
      <c r="F35" s="36">
        <v>2.52</v>
      </c>
      <c r="G35" s="37">
        <v>3.52</v>
      </c>
      <c r="H35" s="37">
        <v>5.23</v>
      </c>
      <c r="I35" s="37">
        <v>5.91</v>
      </c>
      <c r="J35" s="38">
        <v>2.73</v>
      </c>
      <c r="K35" s="22"/>
      <c r="L35" s="22"/>
      <c r="M35" s="22"/>
      <c r="N35" s="22"/>
      <c r="O35" s="22"/>
      <c r="P35" s="22"/>
    </row>
    <row r="36" spans="1:16" ht="39" customHeight="1" x14ac:dyDescent="0.2">
      <c r="A36" s="22"/>
      <c r="B36" s="35"/>
      <c r="C36" s="1132" t="s">
        <v>535</v>
      </c>
      <c r="D36" s="1132"/>
      <c r="E36" s="1133"/>
      <c r="F36" s="36">
        <v>1.7</v>
      </c>
      <c r="G36" s="37">
        <v>1.91</v>
      </c>
      <c r="H36" s="37">
        <v>2.12</v>
      </c>
      <c r="I36" s="37">
        <v>1.93</v>
      </c>
      <c r="J36" s="38">
        <v>2.06</v>
      </c>
      <c r="K36" s="22"/>
      <c r="L36" s="22"/>
      <c r="M36" s="22"/>
      <c r="N36" s="22"/>
      <c r="O36" s="22"/>
      <c r="P36" s="22"/>
    </row>
    <row r="37" spans="1:16" ht="39" customHeight="1" x14ac:dyDescent="0.2">
      <c r="A37" s="22"/>
      <c r="B37" s="35"/>
      <c r="C37" s="1132" t="s">
        <v>536</v>
      </c>
      <c r="D37" s="1132"/>
      <c r="E37" s="1133"/>
      <c r="F37" s="36">
        <v>0.96</v>
      </c>
      <c r="G37" s="37">
        <v>2.0099999999999998</v>
      </c>
      <c r="H37" s="37">
        <v>2.13</v>
      </c>
      <c r="I37" s="37">
        <v>2.02</v>
      </c>
      <c r="J37" s="38">
        <v>1.85</v>
      </c>
      <c r="K37" s="22"/>
      <c r="L37" s="22"/>
      <c r="M37" s="22"/>
      <c r="N37" s="22"/>
      <c r="O37" s="22"/>
      <c r="P37" s="22"/>
    </row>
    <row r="38" spans="1:16" ht="39" customHeight="1" x14ac:dyDescent="0.2">
      <c r="A38" s="22"/>
      <c r="B38" s="35"/>
      <c r="C38" s="1132" t="s">
        <v>537</v>
      </c>
      <c r="D38" s="1132"/>
      <c r="E38" s="1133"/>
      <c r="F38" s="36">
        <v>1.73</v>
      </c>
      <c r="G38" s="37">
        <v>1.82</v>
      </c>
      <c r="H38" s="37">
        <v>1.4</v>
      </c>
      <c r="I38" s="37">
        <v>1.37</v>
      </c>
      <c r="J38" s="38">
        <v>1.04</v>
      </c>
      <c r="K38" s="22"/>
      <c r="L38" s="22"/>
      <c r="M38" s="22"/>
      <c r="N38" s="22"/>
      <c r="O38" s="22"/>
      <c r="P38" s="22"/>
    </row>
    <row r="39" spans="1:16" ht="39" customHeight="1" x14ac:dyDescent="0.2">
      <c r="A39" s="22"/>
      <c r="B39" s="35"/>
      <c r="C39" s="1132" t="s">
        <v>538</v>
      </c>
      <c r="D39" s="1132"/>
      <c r="E39" s="1133"/>
      <c r="F39" s="36">
        <v>0.1</v>
      </c>
      <c r="G39" s="37">
        <v>0.11</v>
      </c>
      <c r="H39" s="37">
        <v>0.12</v>
      </c>
      <c r="I39" s="37">
        <v>0.12</v>
      </c>
      <c r="J39" s="38">
        <v>0.13</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542</v>
      </c>
      <c r="D43" s="1134"/>
      <c r="E43" s="1135"/>
      <c r="F43" s="41">
        <v>0.02</v>
      </c>
      <c r="G43" s="42">
        <v>0</v>
      </c>
      <c r="H43" s="42">
        <v>0.01</v>
      </c>
      <c r="I43" s="42">
        <v>0.03</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k/rs1/Dg8AGt1sVXXzuQ1Cqw6/iXMiro/cy1ZafUIWsNyDLLYwvfo9h9uJQsT8YuWBZfc9xPDTxyu0qv6cMGQ==" saltValue="b5PvZJdBlypHN8FqFFDQ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6237</v>
      </c>
      <c r="L45" s="58">
        <v>6345</v>
      </c>
      <c r="M45" s="58">
        <v>6602</v>
      </c>
      <c r="N45" s="58">
        <v>7012</v>
      </c>
      <c r="O45" s="59">
        <v>7413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1288</v>
      </c>
      <c r="L48" s="62">
        <v>1298</v>
      </c>
      <c r="M48" s="62">
        <v>1261</v>
      </c>
      <c r="N48" s="62">
        <v>1330</v>
      </c>
      <c r="O48" s="63">
        <v>1272</v>
      </c>
      <c r="P48" s="46"/>
      <c r="Q48" s="46"/>
      <c r="R48" s="46"/>
      <c r="S48" s="46"/>
      <c r="T48" s="46"/>
      <c r="U48" s="46"/>
    </row>
    <row r="49" spans="1:21" ht="30.75" customHeight="1" x14ac:dyDescent="0.2">
      <c r="A49" s="46"/>
      <c r="B49" s="1163"/>
      <c r="C49" s="1164"/>
      <c r="D49" s="60"/>
      <c r="E49" s="1140" t="s">
        <v>14</v>
      </c>
      <c r="F49" s="1140"/>
      <c r="G49" s="1140"/>
      <c r="H49" s="1140"/>
      <c r="I49" s="1140"/>
      <c r="J49" s="1141"/>
      <c r="K49" s="61">
        <v>88</v>
      </c>
      <c r="L49" s="62">
        <v>90</v>
      </c>
      <c r="M49" s="62">
        <v>171</v>
      </c>
      <c r="N49" s="62">
        <v>81</v>
      </c>
      <c r="O49" s="63">
        <v>85</v>
      </c>
      <c r="P49" s="46"/>
      <c r="Q49" s="46"/>
      <c r="R49" s="46"/>
      <c r="S49" s="46"/>
      <c r="T49" s="46"/>
      <c r="U49" s="46"/>
    </row>
    <row r="50" spans="1:21" ht="30.75" customHeight="1" x14ac:dyDescent="0.2">
      <c r="A50" s="46"/>
      <c r="B50" s="1163"/>
      <c r="C50" s="1164"/>
      <c r="D50" s="60"/>
      <c r="E50" s="1140" t="s">
        <v>15</v>
      </c>
      <c r="F50" s="1140"/>
      <c r="G50" s="1140"/>
      <c r="H50" s="1140"/>
      <c r="I50" s="1140"/>
      <c r="J50" s="1141"/>
      <c r="K50" s="61">
        <v>104</v>
      </c>
      <c r="L50" s="62">
        <v>108</v>
      </c>
      <c r="M50" s="62">
        <v>97</v>
      </c>
      <c r="N50" s="62">
        <v>96</v>
      </c>
      <c r="O50" s="63">
        <v>96</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t="s">
        <v>489</v>
      </c>
      <c r="N51" s="62">
        <v>0</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5125</v>
      </c>
      <c r="L52" s="62">
        <v>5215</v>
      </c>
      <c r="M52" s="62">
        <v>5330</v>
      </c>
      <c r="N52" s="62">
        <v>5555</v>
      </c>
      <c r="O52" s="63">
        <v>6086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2592</v>
      </c>
      <c r="L53" s="67">
        <v>2626</v>
      </c>
      <c r="M53" s="67">
        <v>2801</v>
      </c>
      <c r="N53" s="67">
        <v>2964</v>
      </c>
      <c r="O53" s="68">
        <v>2780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fXzrs9qDmH9C+kqEzMcic5mPBZ0XbTi0g/kZJFYsIRwqjrOVv+vqJRWKXYcjcpGStH4pkhTzIvAJI4qcfTiPw==" saltValue="8qQzlTXzkvhmy50ZgOD7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41" sqref="M41"/>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75515</v>
      </c>
      <c r="J41" s="331">
        <v>85751</v>
      </c>
      <c r="K41" s="331">
        <v>84056</v>
      </c>
      <c r="L41" s="331">
        <v>82119</v>
      </c>
      <c r="M41" s="332">
        <v>81135</v>
      </c>
    </row>
    <row r="42" spans="2:13" ht="27.75" customHeight="1" x14ac:dyDescent="0.2">
      <c r="B42" s="1171"/>
      <c r="C42" s="1172"/>
      <c r="D42" s="104"/>
      <c r="E42" s="1175" t="s">
        <v>32</v>
      </c>
      <c r="F42" s="1175"/>
      <c r="G42" s="1175"/>
      <c r="H42" s="1176"/>
      <c r="I42" s="333">
        <v>987</v>
      </c>
      <c r="J42" s="334">
        <v>1070</v>
      </c>
      <c r="K42" s="334">
        <v>1038</v>
      </c>
      <c r="L42" s="334">
        <v>1006</v>
      </c>
      <c r="M42" s="335">
        <v>975</v>
      </c>
    </row>
    <row r="43" spans="2:13" ht="27.75" customHeight="1" x14ac:dyDescent="0.2">
      <c r="B43" s="1171"/>
      <c r="C43" s="1172"/>
      <c r="D43" s="104"/>
      <c r="E43" s="1175" t="s">
        <v>33</v>
      </c>
      <c r="F43" s="1175"/>
      <c r="G43" s="1175"/>
      <c r="H43" s="1176"/>
      <c r="I43" s="333">
        <v>16685</v>
      </c>
      <c r="J43" s="334">
        <v>16072</v>
      </c>
      <c r="K43" s="334">
        <v>14985</v>
      </c>
      <c r="L43" s="334">
        <v>14890</v>
      </c>
      <c r="M43" s="335">
        <v>14652</v>
      </c>
    </row>
    <row r="44" spans="2:13" ht="27.75" customHeight="1" x14ac:dyDescent="0.2">
      <c r="B44" s="1171"/>
      <c r="C44" s="1172"/>
      <c r="D44" s="104"/>
      <c r="E44" s="1175" t="s">
        <v>34</v>
      </c>
      <c r="F44" s="1175"/>
      <c r="G44" s="1175"/>
      <c r="H44" s="1176"/>
      <c r="I44" s="333">
        <v>729</v>
      </c>
      <c r="J44" s="334">
        <v>792</v>
      </c>
      <c r="K44" s="334">
        <v>697</v>
      </c>
      <c r="L44" s="334">
        <v>693</v>
      </c>
      <c r="M44" s="335">
        <v>1149</v>
      </c>
    </row>
    <row r="45" spans="2:13" ht="27.75" customHeight="1" x14ac:dyDescent="0.2">
      <c r="B45" s="1171"/>
      <c r="C45" s="1172"/>
      <c r="D45" s="104"/>
      <c r="E45" s="1175" t="s">
        <v>35</v>
      </c>
      <c r="F45" s="1175"/>
      <c r="G45" s="1175"/>
      <c r="H45" s="1176"/>
      <c r="I45" s="333">
        <v>8947</v>
      </c>
      <c r="J45" s="334">
        <v>8931</v>
      </c>
      <c r="K45" s="334">
        <v>8670</v>
      </c>
      <c r="L45" s="334">
        <v>9080</v>
      </c>
      <c r="M45" s="335">
        <v>9391</v>
      </c>
    </row>
    <row r="46" spans="2:13" ht="27.75" customHeight="1" x14ac:dyDescent="0.2">
      <c r="B46" s="1171"/>
      <c r="C46" s="1172"/>
      <c r="D46" s="105"/>
      <c r="E46" s="1175" t="s">
        <v>36</v>
      </c>
      <c r="F46" s="1175"/>
      <c r="G46" s="1175"/>
      <c r="H46" s="1176"/>
      <c r="I46" s="333">
        <v>2</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8903</v>
      </c>
      <c r="J50" s="334">
        <v>11045</v>
      </c>
      <c r="K50" s="334">
        <v>12096</v>
      </c>
      <c r="L50" s="334">
        <v>12077</v>
      </c>
      <c r="M50" s="335">
        <v>13831</v>
      </c>
    </row>
    <row r="51" spans="2:13" ht="27.75" customHeight="1" x14ac:dyDescent="0.2">
      <c r="B51" s="1171"/>
      <c r="C51" s="1172"/>
      <c r="D51" s="104"/>
      <c r="E51" s="1175" t="s">
        <v>42</v>
      </c>
      <c r="F51" s="1175"/>
      <c r="G51" s="1175"/>
      <c r="H51" s="1176"/>
      <c r="I51" s="333">
        <v>554</v>
      </c>
      <c r="J51" s="334">
        <v>541</v>
      </c>
      <c r="K51" s="334">
        <v>538</v>
      </c>
      <c r="L51" s="334">
        <v>743</v>
      </c>
      <c r="M51" s="335">
        <v>739</v>
      </c>
    </row>
    <row r="52" spans="2:13" ht="27.75" customHeight="1" x14ac:dyDescent="0.2">
      <c r="B52" s="1173"/>
      <c r="C52" s="1174"/>
      <c r="D52" s="104"/>
      <c r="E52" s="1175" t="s">
        <v>43</v>
      </c>
      <c r="F52" s="1175"/>
      <c r="G52" s="1175"/>
      <c r="H52" s="1176"/>
      <c r="I52" s="333">
        <v>66646</v>
      </c>
      <c r="J52" s="334">
        <v>74641</v>
      </c>
      <c r="K52" s="334">
        <v>71021</v>
      </c>
      <c r="L52" s="334">
        <v>70990</v>
      </c>
      <c r="M52" s="335">
        <v>69314</v>
      </c>
    </row>
    <row r="53" spans="2:13" ht="27.75" customHeight="1" thickBot="1" x14ac:dyDescent="0.25">
      <c r="B53" s="1177" t="s">
        <v>19</v>
      </c>
      <c r="C53" s="1178"/>
      <c r="D53" s="108"/>
      <c r="E53" s="1179" t="s">
        <v>44</v>
      </c>
      <c r="F53" s="1179"/>
      <c r="G53" s="1179"/>
      <c r="H53" s="1180"/>
      <c r="I53" s="336">
        <v>26762</v>
      </c>
      <c r="J53" s="337">
        <v>26388</v>
      </c>
      <c r="K53" s="337">
        <v>25791</v>
      </c>
      <c r="L53" s="337">
        <v>23978</v>
      </c>
      <c r="M53" s="338">
        <v>23417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ArxIufHn6QL6lizVUenLH0WIt62FhkLjS02Z3VwjVphLUGCrXpK1RS1+JS6fz2FNdSxweSkAphJdAmJ+Gv69RA==" saltValue="P0sSa64B5mNGuValqm+B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G61" sqref="G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3459</v>
      </c>
      <c r="G55" s="339">
        <v>3465</v>
      </c>
      <c r="H55" s="340">
        <v>3774</v>
      </c>
    </row>
    <row r="56" spans="2:8" ht="52.5" customHeight="1" x14ac:dyDescent="0.2">
      <c r="B56" s="120"/>
      <c r="C56" s="1198" t="s">
        <v>47</v>
      </c>
      <c r="D56" s="1198"/>
      <c r="E56" s="1199"/>
      <c r="F56" s="341">
        <v>3046</v>
      </c>
      <c r="G56" s="341">
        <v>3124</v>
      </c>
      <c r="H56" s="342">
        <v>3070</v>
      </c>
    </row>
    <row r="57" spans="2:8" ht="53.25" customHeight="1" x14ac:dyDescent="0.2">
      <c r="B57" s="120"/>
      <c r="C57" s="1200" t="s">
        <v>48</v>
      </c>
      <c r="D57" s="1200"/>
      <c r="E57" s="1201"/>
      <c r="F57" s="343">
        <v>4963</v>
      </c>
      <c r="G57" s="343">
        <v>4679</v>
      </c>
      <c r="H57" s="344">
        <v>5198</v>
      </c>
    </row>
    <row r="58" spans="2:8" ht="45.75" customHeight="1" x14ac:dyDescent="0.2">
      <c r="B58" s="121"/>
      <c r="C58" s="1188" t="s">
        <v>561</v>
      </c>
      <c r="D58" s="1189"/>
      <c r="E58" s="1190"/>
      <c r="F58" s="345">
        <v>1871</v>
      </c>
      <c r="G58" s="345">
        <v>1874</v>
      </c>
      <c r="H58" s="346">
        <v>1878</v>
      </c>
    </row>
    <row r="59" spans="2:8" ht="45.75" customHeight="1" x14ac:dyDescent="0.2">
      <c r="B59" s="121"/>
      <c r="C59" s="1188" t="s">
        <v>562</v>
      </c>
      <c r="D59" s="1189"/>
      <c r="E59" s="1190"/>
      <c r="F59" s="345">
        <v>1031</v>
      </c>
      <c r="G59" s="345">
        <v>886</v>
      </c>
      <c r="H59" s="346">
        <v>1610</v>
      </c>
    </row>
    <row r="60" spans="2:8" ht="45.75" customHeight="1" x14ac:dyDescent="0.2">
      <c r="B60" s="121"/>
      <c r="C60" s="1188" t="s">
        <v>563</v>
      </c>
      <c r="D60" s="1189"/>
      <c r="E60" s="1190"/>
      <c r="F60" s="345">
        <v>280</v>
      </c>
      <c r="G60" s="345">
        <v>351</v>
      </c>
      <c r="H60" s="346">
        <v>422</v>
      </c>
    </row>
    <row r="61" spans="2:8" ht="45.75" customHeight="1" x14ac:dyDescent="0.2">
      <c r="B61" s="121"/>
      <c r="C61" s="1188" t="s">
        <v>564</v>
      </c>
      <c r="D61" s="1189"/>
      <c r="E61" s="1190"/>
      <c r="F61" s="345">
        <v>373</v>
      </c>
      <c r="G61" s="345">
        <v>309</v>
      </c>
      <c r="H61" s="346">
        <v>281</v>
      </c>
    </row>
    <row r="62" spans="2:8" ht="45.75" customHeight="1" thickBot="1" x14ac:dyDescent="0.25">
      <c r="B62" s="122"/>
      <c r="C62" s="1191" t="s">
        <v>565</v>
      </c>
      <c r="D62" s="1192"/>
      <c r="E62" s="1193"/>
      <c r="F62" s="347">
        <v>177</v>
      </c>
      <c r="G62" s="347">
        <v>177</v>
      </c>
      <c r="H62" s="348">
        <v>175</v>
      </c>
    </row>
    <row r="63" spans="2:8" ht="52.5" customHeight="1" thickBot="1" x14ac:dyDescent="0.25">
      <c r="B63" s="123"/>
      <c r="C63" s="1194" t="s">
        <v>49</v>
      </c>
      <c r="D63" s="1194"/>
      <c r="E63" s="1195"/>
      <c r="F63" s="349">
        <v>11469</v>
      </c>
      <c r="G63" s="349">
        <v>11268</v>
      </c>
      <c r="H63" s="350">
        <v>12042</v>
      </c>
    </row>
    <row r="64" spans="2:8" ht="13" x14ac:dyDescent="0.2"/>
  </sheetData>
  <sheetProtection algorithmName="SHA-512" hashValue="X24GryQ/gT3zseNZuWqwXAPAz4HoZj/XAnn9Iwp8ldWF/G2GjSYy1t8J9TK78UH+ASSn3tg8OysM2fJRpAObdQ==" saltValue="Id+Xej2J0db2cloG6fjh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58608</v>
      </c>
      <c r="E3" s="142"/>
      <c r="F3" s="143">
        <v>72756</v>
      </c>
      <c r="G3" s="144"/>
      <c r="H3" s="145"/>
    </row>
    <row r="4" spans="1:8" x14ac:dyDescent="0.2">
      <c r="A4" s="146"/>
      <c r="B4" s="147"/>
      <c r="C4" s="148"/>
      <c r="D4" s="149">
        <v>33163</v>
      </c>
      <c r="E4" s="150"/>
      <c r="F4" s="151">
        <v>32117</v>
      </c>
      <c r="G4" s="152"/>
      <c r="H4" s="153"/>
    </row>
    <row r="5" spans="1:8" x14ac:dyDescent="0.2">
      <c r="A5" s="134" t="s">
        <v>521</v>
      </c>
      <c r="B5" s="139"/>
      <c r="C5" s="140"/>
      <c r="D5" s="141">
        <v>58154</v>
      </c>
      <c r="E5" s="142"/>
      <c r="F5" s="143">
        <v>62281</v>
      </c>
      <c r="G5" s="144"/>
      <c r="H5" s="145"/>
    </row>
    <row r="6" spans="1:8" x14ac:dyDescent="0.2">
      <c r="A6" s="146"/>
      <c r="B6" s="147"/>
      <c r="C6" s="148"/>
      <c r="D6" s="149">
        <v>33237</v>
      </c>
      <c r="E6" s="150"/>
      <c r="F6" s="151">
        <v>38152</v>
      </c>
      <c r="G6" s="152"/>
      <c r="H6" s="153"/>
    </row>
    <row r="7" spans="1:8" x14ac:dyDescent="0.2">
      <c r="A7" s="134" t="s">
        <v>522</v>
      </c>
      <c r="B7" s="139"/>
      <c r="C7" s="140"/>
      <c r="D7" s="141">
        <v>45006</v>
      </c>
      <c r="E7" s="142"/>
      <c r="F7" s="143">
        <v>58940</v>
      </c>
      <c r="G7" s="144"/>
      <c r="H7" s="145"/>
    </row>
    <row r="8" spans="1:8" x14ac:dyDescent="0.2">
      <c r="A8" s="146"/>
      <c r="B8" s="147"/>
      <c r="C8" s="148"/>
      <c r="D8" s="149">
        <v>26231</v>
      </c>
      <c r="E8" s="150"/>
      <c r="F8" s="151">
        <v>33486</v>
      </c>
      <c r="G8" s="152"/>
      <c r="H8" s="153"/>
    </row>
    <row r="9" spans="1:8" x14ac:dyDescent="0.2">
      <c r="A9" s="134" t="s">
        <v>523</v>
      </c>
      <c r="B9" s="139"/>
      <c r="C9" s="140"/>
      <c r="D9" s="141">
        <v>44236</v>
      </c>
      <c r="E9" s="142"/>
      <c r="F9" s="143">
        <v>57336</v>
      </c>
      <c r="G9" s="144"/>
      <c r="H9" s="145"/>
    </row>
    <row r="10" spans="1:8" x14ac:dyDescent="0.2">
      <c r="A10" s="146"/>
      <c r="B10" s="147"/>
      <c r="C10" s="148"/>
      <c r="D10" s="149">
        <v>23108</v>
      </c>
      <c r="E10" s="150"/>
      <c r="F10" s="151">
        <v>34481</v>
      </c>
      <c r="G10" s="152"/>
      <c r="H10" s="153"/>
    </row>
    <row r="11" spans="1:8" x14ac:dyDescent="0.2">
      <c r="A11" s="134" t="s">
        <v>524</v>
      </c>
      <c r="B11" s="139"/>
      <c r="C11" s="140"/>
      <c r="D11" s="141">
        <v>67732</v>
      </c>
      <c r="E11" s="142"/>
      <c r="F11" s="143">
        <v>69665</v>
      </c>
      <c r="G11" s="144"/>
      <c r="H11" s="145"/>
    </row>
    <row r="12" spans="1:8" x14ac:dyDescent="0.2">
      <c r="A12" s="146"/>
      <c r="B12" s="147"/>
      <c r="C12" s="154"/>
      <c r="D12" s="149">
        <v>35959</v>
      </c>
      <c r="E12" s="150"/>
      <c r="F12" s="151">
        <v>39225</v>
      </c>
      <c r="G12" s="152"/>
      <c r="H12" s="153"/>
    </row>
    <row r="13" spans="1:8" x14ac:dyDescent="0.2">
      <c r="A13" s="134"/>
      <c r="B13" s="139"/>
      <c r="C13" s="140"/>
      <c r="D13" s="141">
        <v>54747</v>
      </c>
      <c r="E13" s="142"/>
      <c r="F13" s="143">
        <v>64196</v>
      </c>
      <c r="G13" s="155"/>
      <c r="H13" s="145"/>
    </row>
    <row r="14" spans="1:8" x14ac:dyDescent="0.2">
      <c r="A14" s="146"/>
      <c r="B14" s="147"/>
      <c r="C14" s="148"/>
      <c r="D14" s="149">
        <v>30340</v>
      </c>
      <c r="E14" s="150"/>
      <c r="F14" s="151">
        <v>35492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3.9</v>
      </c>
      <c r="C19" s="156">
        <f>ROUND(VALUE(SUBSTITUTE(実質収支比率等に係る経年分析!G$48,"▲","-")),2)</f>
        <v>4.46</v>
      </c>
      <c r="D19" s="156">
        <f>ROUND(VALUE(SUBSTITUTE(実質収支比率等に係る経年分析!H$48,"▲","-")),2)</f>
        <v>4.53</v>
      </c>
      <c r="E19" s="156">
        <f>ROUND(VALUE(SUBSTITUTE(実質収支比率等に係る経年分析!I$48,"▲","-")),2)</f>
        <v>5.74</v>
      </c>
      <c r="F19" s="156">
        <f>ROUND(VALUE(SUBSTITUTE(実質収支比率等に係る経年分析!J$48,"▲","-")),2)</f>
        <v>4.63</v>
      </c>
    </row>
    <row r="20" spans="1:11" x14ac:dyDescent="0.2">
      <c r="A20" s="156" t="s">
        <v>53</v>
      </c>
      <c r="B20" s="156">
        <f>ROUND(VALUE(SUBSTITUTE(実質収支比率等に係る経年分析!F$47,"▲","-")),2)</f>
        <v>5.88</v>
      </c>
      <c r="C20" s="156">
        <f>ROUND(VALUE(SUBSTITUTE(実質収支比率等に係る経年分析!G$47,"▲","-")),2)</f>
        <v>10.07</v>
      </c>
      <c r="D20" s="156">
        <f>ROUND(VALUE(SUBSTITUTE(実質収支比率等に係る経年分析!H$47,"▲","-")),2)</f>
        <v>10.220000000000001</v>
      </c>
      <c r="E20" s="156">
        <f>ROUND(VALUE(SUBSTITUTE(実質収支比率等に係る経年分析!I$47,"▲","-")),2)</f>
        <v>10.14</v>
      </c>
      <c r="F20" s="156">
        <f>ROUND(VALUE(SUBSTITUTE(実質収支比率等に係る経年分析!J$47,"▲","-")),2)</f>
        <v>10.65</v>
      </c>
    </row>
    <row r="21" spans="1:11" x14ac:dyDescent="0.2">
      <c r="A21" s="156" t="s">
        <v>54</v>
      </c>
      <c r="B21" s="156">
        <f>IF(ISNUMBER(VALUE(SUBSTITUTE(実質収支比率等に係る経年分析!F$49,"▲","-"))),ROUND(VALUE(SUBSTITUTE(実質収支比率等に係る経年分析!F$49,"▲","-")),2),NA())</f>
        <v>0.66</v>
      </c>
      <c r="C21" s="156">
        <f>IF(ISNUMBER(VALUE(SUBSTITUTE(実質収支比率等に係る経年分析!G$49,"▲","-"))),ROUND(VALUE(SUBSTITUTE(実質収支比率等に係る経年分析!G$49,"▲","-")),2),NA())</f>
        <v>5.0599999999999996</v>
      </c>
      <c r="D21" s="156">
        <f>IF(ISNUMBER(VALUE(SUBSTITUTE(実質収支比率等に係る経年分析!H$49,"▲","-"))),ROUND(VALUE(SUBSTITUTE(実質収支比率等に係る経年分析!H$49,"▲","-")),2),NA())</f>
        <v>0.02</v>
      </c>
      <c r="E21" s="156">
        <f>IF(ISNUMBER(VALUE(SUBSTITUTE(実質収支比率等に係る経年分析!I$49,"▲","-"))),ROUND(VALUE(SUBSTITUTE(実質収支比率等に係る経年分析!I$49,"▲","-")),2),NA())</f>
        <v>1.39</v>
      </c>
      <c r="F21" s="156">
        <f>IF(ISNUMBER(VALUE(SUBSTITUTE(実質収支比率等に係る経年分析!J$49,"▲","-"))),ROUND(VALUE(SUBSTITUTE(実質収支比率等に係る経年分析!J$49,"▲","-")),2),NA())</f>
        <v>-0.88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ケーブルテレビ事業特別会計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1.73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1.04</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2.0099999999999998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1.85</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2.06</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3.52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2.73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4.5199999999999996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5.73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4.63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5125</v>
      </c>
      <c r="E42" s="158"/>
      <c r="F42" s="158"/>
      <c r="G42" s="158">
        <f>'実質公債費比率（分子）の構造'!L$52</f>
        <v>5215</v>
      </c>
      <c r="H42" s="158"/>
      <c r="I42" s="158"/>
      <c r="J42" s="158">
        <f>'実質公債費比率（分子）の構造'!M$52</f>
        <v>5330</v>
      </c>
      <c r="K42" s="158"/>
      <c r="L42" s="158"/>
      <c r="M42" s="158">
        <f>'実質公債費比率（分子）の構造'!N$52</f>
        <v>5555</v>
      </c>
      <c r="N42" s="158"/>
      <c r="O42" s="158"/>
      <c r="P42" s="158">
        <f>'実質公債費比率（分子）の構造'!O$52</f>
        <v>6086</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2">
      <c r="A44" s="158" t="s">
        <v>62</v>
      </c>
      <c r="B44" s="158">
        <f>'実質公債費比率（分子）の構造'!K$50</f>
        <v>104</v>
      </c>
      <c r="C44" s="158"/>
      <c r="D44" s="158"/>
      <c r="E44" s="158">
        <f>'実質公債費比率（分子）の構造'!L$50</f>
        <v>108</v>
      </c>
      <c r="F44" s="158"/>
      <c r="G44" s="158"/>
      <c r="H44" s="158">
        <f>'実質公債費比率（分子）の構造'!M$50</f>
        <v>97</v>
      </c>
      <c r="I44" s="158"/>
      <c r="J44" s="158"/>
      <c r="K44" s="158">
        <f>'実質公債費比率（分子）の構造'!N$50</f>
        <v>96</v>
      </c>
      <c r="L44" s="158"/>
      <c r="M44" s="158"/>
      <c r="N44" s="158">
        <f>'実質公債費比率（分子）の構造'!O$50</f>
        <v>96</v>
      </c>
      <c r="O44" s="158"/>
      <c r="P44" s="158"/>
    </row>
    <row r="45" spans="1:16" x14ac:dyDescent="0.2">
      <c r="A45" s="158" t="s">
        <v>63</v>
      </c>
      <c r="B45" s="158">
        <f>'実質公債費比率（分子）の構造'!K$49</f>
        <v>88</v>
      </c>
      <c r="C45" s="158"/>
      <c r="D45" s="158"/>
      <c r="E45" s="158">
        <f>'実質公債費比率（分子）の構造'!L$49</f>
        <v>90</v>
      </c>
      <c r="F45" s="158"/>
      <c r="G45" s="158"/>
      <c r="H45" s="158">
        <f>'実質公債費比率（分子）の構造'!M$49</f>
        <v>171</v>
      </c>
      <c r="I45" s="158"/>
      <c r="J45" s="158"/>
      <c r="K45" s="158">
        <f>'実質公債費比率（分子）の構造'!N$49</f>
        <v>81</v>
      </c>
      <c r="L45" s="158"/>
      <c r="M45" s="158"/>
      <c r="N45" s="158">
        <f>'実質公債費比率（分子）の構造'!O$49</f>
        <v>85</v>
      </c>
      <c r="O45" s="158"/>
      <c r="P45" s="158"/>
    </row>
    <row r="46" spans="1:16" x14ac:dyDescent="0.2">
      <c r="A46" s="158" t="s">
        <v>64</v>
      </c>
      <c r="B46" s="158">
        <f>'実質公債費比率（分子）の構造'!K$48</f>
        <v>1288</v>
      </c>
      <c r="C46" s="158"/>
      <c r="D46" s="158"/>
      <c r="E46" s="158">
        <f>'実質公債費比率（分子）の構造'!L$48</f>
        <v>1298</v>
      </c>
      <c r="F46" s="158"/>
      <c r="G46" s="158"/>
      <c r="H46" s="158">
        <f>'実質公債費比率（分子）の構造'!M$48</f>
        <v>1261</v>
      </c>
      <c r="I46" s="158"/>
      <c r="J46" s="158"/>
      <c r="K46" s="158">
        <f>'実質公債費比率（分子）の構造'!N$48</f>
        <v>1330</v>
      </c>
      <c r="L46" s="158"/>
      <c r="M46" s="158"/>
      <c r="N46" s="158">
        <f>'実質公債費比率（分子）の構造'!O$48</f>
        <v>1272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6237</v>
      </c>
      <c r="C49" s="158"/>
      <c r="D49" s="158"/>
      <c r="E49" s="158">
        <f>'実質公債費比率（分子）の構造'!L$45</f>
        <v>6345</v>
      </c>
      <c r="F49" s="158"/>
      <c r="G49" s="158"/>
      <c r="H49" s="158">
        <f>'実質公債費比率（分子）の構造'!M$45</f>
        <v>6602</v>
      </c>
      <c r="I49" s="158"/>
      <c r="J49" s="158"/>
      <c r="K49" s="158">
        <f>'実質公債費比率（分子）の構造'!N$45</f>
        <v>7012</v>
      </c>
      <c r="L49" s="158"/>
      <c r="M49" s="158"/>
      <c r="N49" s="158">
        <f>'実質公債費比率（分子）の構造'!O$45</f>
        <v>7413</v>
      </c>
      <c r="O49" s="158"/>
      <c r="P49" s="158"/>
    </row>
    <row r="50" spans="1:16" x14ac:dyDescent="0.2">
      <c r="A50" s="158" t="s">
        <v>67</v>
      </c>
      <c r="B50" s="158" t="e">
        <f>NA()</f>
        <v>#N/A</v>
      </c>
      <c r="C50" s="158">
        <f>IF(ISNUMBER('実質公債費比率（分子）の構造'!K$53),'実質公債費比率（分子）の構造'!K$53,NA())</f>
        <v>2592</v>
      </c>
      <c r="D50" s="158" t="e">
        <f>NA()</f>
        <v>#N/A</v>
      </c>
      <c r="E50" s="158" t="e">
        <f>NA()</f>
        <v>#N/A</v>
      </c>
      <c r="F50" s="158">
        <f>IF(ISNUMBER('実質公債費比率（分子）の構造'!L$53),'実質公債費比率（分子）の構造'!L$53,NA())</f>
        <v>2626</v>
      </c>
      <c r="G50" s="158" t="e">
        <f>NA()</f>
        <v>#N/A</v>
      </c>
      <c r="H50" s="158" t="e">
        <f>NA()</f>
        <v>#N/A</v>
      </c>
      <c r="I50" s="158">
        <f>IF(ISNUMBER('実質公債費比率（分子）の構造'!M$53),'実質公債費比率（分子）の構造'!M$53,NA())</f>
        <v>2801</v>
      </c>
      <c r="J50" s="158" t="e">
        <f>NA()</f>
        <v>#N/A</v>
      </c>
      <c r="K50" s="158" t="e">
        <f>NA()</f>
        <v>#N/A</v>
      </c>
      <c r="L50" s="158">
        <f>IF(ISNUMBER('実質公債費比率（分子）の構造'!N$53),'実質公債費比率（分子）の構造'!N$53,NA())</f>
        <v>2964</v>
      </c>
      <c r="M50" s="158" t="e">
        <f>NA()</f>
        <v>#N/A</v>
      </c>
      <c r="N50" s="158" t="e">
        <f>NA()</f>
        <v>#N/A</v>
      </c>
      <c r="O50" s="158">
        <f>IF(ISNUMBER('実質公債費比率（分子）の構造'!O$53),'実質公債費比率（分子）の構造'!O$53,NA())</f>
        <v>2780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66646</v>
      </c>
      <c r="E56" s="157"/>
      <c r="F56" s="157"/>
      <c r="G56" s="157">
        <f>'将来負担比率（分子）の構造'!J$52</f>
        <v>74641</v>
      </c>
      <c r="H56" s="157"/>
      <c r="I56" s="157"/>
      <c r="J56" s="157">
        <f>'将来負担比率（分子）の構造'!K$52</f>
        <v>71021</v>
      </c>
      <c r="K56" s="157"/>
      <c r="L56" s="157"/>
      <c r="M56" s="157">
        <f>'将来負担比率（分子）の構造'!L$52</f>
        <v>70990</v>
      </c>
      <c r="N56" s="157"/>
      <c r="O56" s="157"/>
      <c r="P56" s="157">
        <f>'将来負担比率（分子）の構造'!M$52</f>
        <v>69314</v>
      </c>
    </row>
    <row r="57" spans="1:16" x14ac:dyDescent="0.2">
      <c r="A57" s="157" t="s">
        <v>42</v>
      </c>
      <c r="B57" s="157"/>
      <c r="C57" s="157"/>
      <c r="D57" s="157">
        <f>'将来負担比率（分子）の構造'!I$51</f>
        <v>554</v>
      </c>
      <c r="E57" s="157"/>
      <c r="F57" s="157"/>
      <c r="G57" s="157">
        <f>'将来負担比率（分子）の構造'!J$51</f>
        <v>541</v>
      </c>
      <c r="H57" s="157"/>
      <c r="I57" s="157"/>
      <c r="J57" s="157">
        <f>'将来負担比率（分子）の構造'!K$51</f>
        <v>538</v>
      </c>
      <c r="K57" s="157"/>
      <c r="L57" s="157"/>
      <c r="M57" s="157">
        <f>'将来負担比率（分子）の構造'!L$51</f>
        <v>743</v>
      </c>
      <c r="N57" s="157"/>
      <c r="O57" s="157"/>
      <c r="P57" s="157">
        <f>'将来負担比率（分子）の構造'!M$51</f>
        <v>739</v>
      </c>
    </row>
    <row r="58" spans="1:16" x14ac:dyDescent="0.2">
      <c r="A58" s="157" t="s">
        <v>41</v>
      </c>
      <c r="B58" s="157"/>
      <c r="C58" s="157"/>
      <c r="D58" s="157">
        <f>'将来負担比率（分子）の構造'!I$50</f>
        <v>8903</v>
      </c>
      <c r="E58" s="157"/>
      <c r="F58" s="157"/>
      <c r="G58" s="157">
        <f>'将来負担比率（分子）の構造'!J$50</f>
        <v>11045</v>
      </c>
      <c r="H58" s="157"/>
      <c r="I58" s="157"/>
      <c r="J58" s="157">
        <f>'将来負担比率（分子）の構造'!K$50</f>
        <v>12096</v>
      </c>
      <c r="K58" s="157"/>
      <c r="L58" s="157"/>
      <c r="M58" s="157">
        <f>'将来負担比率（分子）の構造'!L$50</f>
        <v>12077</v>
      </c>
      <c r="N58" s="157"/>
      <c r="O58" s="157"/>
      <c r="P58" s="157">
        <f>'将来負担比率（分子）の構造'!M$50</f>
        <v>13831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8947</v>
      </c>
      <c r="C62" s="157"/>
      <c r="D62" s="157"/>
      <c r="E62" s="157">
        <f>'将来負担比率（分子）の構造'!J$45</f>
        <v>8931</v>
      </c>
      <c r="F62" s="157"/>
      <c r="G62" s="157"/>
      <c r="H62" s="157">
        <f>'将来負担比率（分子）の構造'!K$45</f>
        <v>8670</v>
      </c>
      <c r="I62" s="157"/>
      <c r="J62" s="157"/>
      <c r="K62" s="157">
        <f>'将来負担比率（分子）の構造'!L$45</f>
        <v>9080</v>
      </c>
      <c r="L62" s="157"/>
      <c r="M62" s="157"/>
      <c r="N62" s="157">
        <f>'将来負担比率（分子）の構造'!M$45</f>
        <v>9391</v>
      </c>
      <c r="O62" s="157"/>
      <c r="P62" s="157"/>
    </row>
    <row r="63" spans="1:16" x14ac:dyDescent="0.2">
      <c r="A63" s="157" t="s">
        <v>34</v>
      </c>
      <c r="B63" s="157">
        <f>'将来負担比率（分子）の構造'!I$44</f>
        <v>729</v>
      </c>
      <c r="C63" s="157"/>
      <c r="D63" s="157"/>
      <c r="E63" s="157">
        <f>'将来負担比率（分子）の構造'!J$44</f>
        <v>792</v>
      </c>
      <c r="F63" s="157"/>
      <c r="G63" s="157"/>
      <c r="H63" s="157">
        <f>'将来負担比率（分子）の構造'!K$44</f>
        <v>697</v>
      </c>
      <c r="I63" s="157"/>
      <c r="J63" s="157"/>
      <c r="K63" s="157">
        <f>'将来負担比率（分子）の構造'!L$44</f>
        <v>693</v>
      </c>
      <c r="L63" s="157"/>
      <c r="M63" s="157"/>
      <c r="N63" s="157">
        <f>'将来負担比率（分子）の構造'!M$44</f>
        <v>1149</v>
      </c>
      <c r="O63" s="157"/>
      <c r="P63" s="157"/>
    </row>
    <row r="64" spans="1:16" x14ac:dyDescent="0.2">
      <c r="A64" s="157" t="s">
        <v>33</v>
      </c>
      <c r="B64" s="157">
        <f>'将来負担比率（分子）の構造'!I$43</f>
        <v>16685</v>
      </c>
      <c r="C64" s="157"/>
      <c r="D64" s="157"/>
      <c r="E64" s="157">
        <f>'将来負担比率（分子）の構造'!J$43</f>
        <v>16072</v>
      </c>
      <c r="F64" s="157"/>
      <c r="G64" s="157"/>
      <c r="H64" s="157">
        <f>'将来負担比率（分子）の構造'!K$43</f>
        <v>14985</v>
      </c>
      <c r="I64" s="157"/>
      <c r="J64" s="157"/>
      <c r="K64" s="157">
        <f>'将来負担比率（分子）の構造'!L$43</f>
        <v>14890</v>
      </c>
      <c r="L64" s="157"/>
      <c r="M64" s="157"/>
      <c r="N64" s="157">
        <f>'将来負担比率（分子）の構造'!M$43</f>
        <v>14652</v>
      </c>
      <c r="O64" s="157"/>
      <c r="P64" s="157"/>
    </row>
    <row r="65" spans="1:16" x14ac:dyDescent="0.2">
      <c r="A65" s="157" t="s">
        <v>32</v>
      </c>
      <c r="B65" s="157">
        <f>'将来負担比率（分子）の構造'!I$42</f>
        <v>987</v>
      </c>
      <c r="C65" s="157"/>
      <c r="D65" s="157"/>
      <c r="E65" s="157">
        <f>'将来負担比率（分子）の構造'!J$42</f>
        <v>1070</v>
      </c>
      <c r="F65" s="157"/>
      <c r="G65" s="157"/>
      <c r="H65" s="157">
        <f>'将来負担比率（分子）の構造'!K$42</f>
        <v>1038</v>
      </c>
      <c r="I65" s="157"/>
      <c r="J65" s="157"/>
      <c r="K65" s="157">
        <f>'将来負担比率（分子）の構造'!L$42</f>
        <v>1006</v>
      </c>
      <c r="L65" s="157"/>
      <c r="M65" s="157"/>
      <c r="N65" s="157">
        <f>'将来負担比率（分子）の構造'!M$42</f>
        <v>975</v>
      </c>
      <c r="O65" s="157"/>
      <c r="P65" s="157"/>
    </row>
    <row r="66" spans="1:16" x14ac:dyDescent="0.2">
      <c r="A66" s="157" t="s">
        <v>31</v>
      </c>
      <c r="B66" s="157">
        <f>'将来負担比率（分子）の構造'!I$41</f>
        <v>75515</v>
      </c>
      <c r="C66" s="157"/>
      <c r="D66" s="157"/>
      <c r="E66" s="157">
        <f>'将来負担比率（分子）の構造'!J$41</f>
        <v>85751</v>
      </c>
      <c r="F66" s="157"/>
      <c r="G66" s="157"/>
      <c r="H66" s="157">
        <f>'将来負担比率（分子）の構造'!K$41</f>
        <v>84056</v>
      </c>
      <c r="I66" s="157"/>
      <c r="J66" s="157"/>
      <c r="K66" s="157">
        <f>'将来負担比率（分子）の構造'!L$41</f>
        <v>82119</v>
      </c>
      <c r="L66" s="157"/>
      <c r="M66" s="157"/>
      <c r="N66" s="157">
        <f>'将来負担比率（分子）の構造'!M$41</f>
        <v>81135</v>
      </c>
      <c r="O66" s="157"/>
      <c r="P66" s="157"/>
    </row>
    <row r="67" spans="1:16" x14ac:dyDescent="0.2">
      <c r="A67" s="157" t="s">
        <v>71</v>
      </c>
      <c r="B67" s="157" t="e">
        <f>NA()</f>
        <v>#N/A</v>
      </c>
      <c r="C67" s="157">
        <f>IF(ISNUMBER('将来負担比率（分子）の構造'!I$53), IF('将来負担比率（分子）の構造'!I$53 &lt; 0, 0, '将来負担比率（分子）の構造'!I$53), NA())</f>
        <v>26762</v>
      </c>
      <c r="D67" s="157" t="e">
        <f>NA()</f>
        <v>#N/A</v>
      </c>
      <c r="E67" s="157" t="e">
        <f>NA()</f>
        <v>#N/A</v>
      </c>
      <c r="F67" s="157">
        <f>IF(ISNUMBER('将来負担比率（分子）の構造'!J$53), IF('将来負担比率（分子）の構造'!J$53 &lt; 0, 0, '将来負担比率（分子）の構造'!J$53), NA())</f>
        <v>26388</v>
      </c>
      <c r="G67" s="157" t="e">
        <f>NA()</f>
        <v>#N/A</v>
      </c>
      <c r="H67" s="157" t="e">
        <f>NA()</f>
        <v>#N/A</v>
      </c>
      <c r="I67" s="157">
        <f>IF(ISNUMBER('将来負担比率（分子）の構造'!K$53), IF('将来負担比率（分子）の構造'!K$53 &lt; 0, 0, '将来負担比率（分子）の構造'!K$53), NA())</f>
        <v>25791</v>
      </c>
      <c r="J67" s="157" t="e">
        <f>NA()</f>
        <v>#N/A</v>
      </c>
      <c r="K67" s="157" t="e">
        <f>NA()</f>
        <v>#N/A</v>
      </c>
      <c r="L67" s="157">
        <f>IF(ISNUMBER('将来負担比率（分子）の構造'!L$53), IF('将来負担比率（分子）の構造'!L$53 &lt; 0, 0, '将来負担比率（分子）の構造'!L$53), NA())</f>
        <v>23978</v>
      </c>
      <c r="M67" s="157" t="e">
        <f>NA()</f>
        <v>#N/A</v>
      </c>
      <c r="N67" s="157" t="e">
        <f>NA()</f>
        <v>#N/A</v>
      </c>
      <c r="O67" s="157">
        <f>IF(ISNUMBER('将来負担比率（分子）の構造'!M$53), IF('将来負担比率（分子）の構造'!M$53 &lt; 0, 0, '将来負担比率（分子）の構造'!M$53), NA())</f>
        <v>23417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3459</v>
      </c>
      <c r="C72" s="161">
        <f>基金残高に係る経年分析!G55</f>
        <v>3465</v>
      </c>
      <c r="D72" s="161">
        <f>基金残高に係る経年分析!H55</f>
        <v>3774</v>
      </c>
    </row>
    <row r="73" spans="1:16" x14ac:dyDescent="0.2">
      <c r="A73" s="160" t="s">
        <v>74</v>
      </c>
      <c r="B73" s="161">
        <f>基金残高に係る経年分析!F56</f>
        <v>3046</v>
      </c>
      <c r="C73" s="161">
        <f>基金残高に係る経年分析!G56</f>
        <v>3124</v>
      </c>
      <c r="D73" s="161">
        <f>基金残高に係る経年分析!H56</f>
        <v>3070</v>
      </c>
    </row>
    <row r="74" spans="1:16" x14ac:dyDescent="0.2">
      <c r="A74" s="160" t="s">
        <v>75</v>
      </c>
      <c r="B74" s="161">
        <f>基金残高に係る経年分析!F57</f>
        <v>4963</v>
      </c>
      <c r="C74" s="161">
        <f>基金残高に係る経年分析!G57</f>
        <v>4679</v>
      </c>
      <c r="D74" s="161">
        <f>基金残高に係る経年分析!H57</f>
        <v>5198</v>
      </c>
    </row>
  </sheetData>
  <sheetProtection algorithmName="SHA-512" hashValue="5sh4uPVlCM3kVLlIh4lC5eReF6f8C5Sklqs18ga7xGAhfW3zwaV8CYggOduHhA/1n7ncNPyjUaRusvpbqWR+xg==" saltValue="Pvq5O64rq6rFTkXFLlcEF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15932840</v>
      </c>
      <c r="S5" s="664"/>
      <c r="T5" s="664"/>
      <c r="U5" s="664"/>
      <c r="V5" s="664"/>
      <c r="W5" s="664"/>
      <c r="X5" s="664"/>
      <c r="Y5" s="689"/>
      <c r="Z5" s="702">
        <v>21.6</v>
      </c>
      <c r="AA5" s="702"/>
      <c r="AB5" s="702"/>
      <c r="AC5" s="702"/>
      <c r="AD5" s="703">
        <v>15932840</v>
      </c>
      <c r="AE5" s="703"/>
      <c r="AF5" s="703"/>
      <c r="AG5" s="703"/>
      <c r="AH5" s="703"/>
      <c r="AI5" s="703"/>
      <c r="AJ5" s="703"/>
      <c r="AK5" s="703"/>
      <c r="AL5" s="690">
        <v>43.1</v>
      </c>
      <c r="AM5" s="672"/>
      <c r="AN5" s="672"/>
      <c r="AO5" s="691"/>
      <c r="AP5" s="666" t="s">
        <v>216</v>
      </c>
      <c r="AQ5" s="667"/>
      <c r="AR5" s="667"/>
      <c r="AS5" s="667"/>
      <c r="AT5" s="667"/>
      <c r="AU5" s="667"/>
      <c r="AV5" s="667"/>
      <c r="AW5" s="667"/>
      <c r="AX5" s="667"/>
      <c r="AY5" s="667"/>
      <c r="AZ5" s="667"/>
      <c r="BA5" s="667"/>
      <c r="BB5" s="667"/>
      <c r="BC5" s="667"/>
      <c r="BD5" s="667"/>
      <c r="BE5" s="667"/>
      <c r="BF5" s="668"/>
      <c r="BG5" s="608">
        <v>15920156</v>
      </c>
      <c r="BH5" s="609"/>
      <c r="BI5" s="609"/>
      <c r="BJ5" s="609"/>
      <c r="BK5" s="609"/>
      <c r="BL5" s="609"/>
      <c r="BM5" s="609"/>
      <c r="BN5" s="610"/>
      <c r="BO5" s="646">
        <v>99.9</v>
      </c>
      <c r="BP5" s="646"/>
      <c r="BQ5" s="646"/>
      <c r="BR5" s="646"/>
      <c r="BS5" s="647">
        <v>1348323</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674404</v>
      </c>
      <c r="S6" s="609"/>
      <c r="T6" s="609"/>
      <c r="U6" s="609"/>
      <c r="V6" s="609"/>
      <c r="W6" s="609"/>
      <c r="X6" s="609"/>
      <c r="Y6" s="610"/>
      <c r="Z6" s="646">
        <v>0.9</v>
      </c>
      <c r="AA6" s="646"/>
      <c r="AB6" s="646"/>
      <c r="AC6" s="646"/>
      <c r="AD6" s="647">
        <v>674404</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15920156</v>
      </c>
      <c r="BH6" s="609"/>
      <c r="BI6" s="609"/>
      <c r="BJ6" s="609"/>
      <c r="BK6" s="609"/>
      <c r="BL6" s="609"/>
      <c r="BM6" s="609"/>
      <c r="BN6" s="610"/>
      <c r="BO6" s="646">
        <v>99.9</v>
      </c>
      <c r="BP6" s="646"/>
      <c r="BQ6" s="646"/>
      <c r="BR6" s="646"/>
      <c r="BS6" s="647">
        <v>1348323</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354108</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354108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4634</v>
      </c>
      <c r="S7" s="609"/>
      <c r="T7" s="609"/>
      <c r="U7" s="609"/>
      <c r="V7" s="609"/>
      <c r="W7" s="609"/>
      <c r="X7" s="609"/>
      <c r="Y7" s="610"/>
      <c r="Z7" s="646">
        <v>0</v>
      </c>
      <c r="AA7" s="646"/>
      <c r="AB7" s="646"/>
      <c r="AC7" s="646"/>
      <c r="AD7" s="647">
        <v>4634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5783862</v>
      </c>
      <c r="BH7" s="609"/>
      <c r="BI7" s="609"/>
      <c r="BJ7" s="609"/>
      <c r="BK7" s="609"/>
      <c r="BL7" s="609"/>
      <c r="BM7" s="609"/>
      <c r="BN7" s="610"/>
      <c r="BO7" s="646">
        <v>36.299999999999997</v>
      </c>
      <c r="BP7" s="646"/>
      <c r="BQ7" s="646"/>
      <c r="BR7" s="646"/>
      <c r="BS7" s="647">
        <v>239230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10304711</v>
      </c>
      <c r="CS7" s="609"/>
      <c r="CT7" s="609"/>
      <c r="CU7" s="609"/>
      <c r="CV7" s="609"/>
      <c r="CW7" s="609"/>
      <c r="CX7" s="609"/>
      <c r="CY7" s="610"/>
      <c r="CZ7" s="646">
        <v>14.3</v>
      </c>
      <c r="DA7" s="646"/>
      <c r="DB7" s="646"/>
      <c r="DC7" s="646"/>
      <c r="DD7" s="614">
        <v>825005</v>
      </c>
      <c r="DE7" s="609"/>
      <c r="DF7" s="609"/>
      <c r="DG7" s="609"/>
      <c r="DH7" s="609"/>
      <c r="DI7" s="609"/>
      <c r="DJ7" s="609"/>
      <c r="DK7" s="609"/>
      <c r="DL7" s="609"/>
      <c r="DM7" s="609"/>
      <c r="DN7" s="609"/>
      <c r="DO7" s="609"/>
      <c r="DP7" s="610"/>
      <c r="DQ7" s="614">
        <v>5231412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55224</v>
      </c>
      <c r="S8" s="609"/>
      <c r="T8" s="609"/>
      <c r="U8" s="609"/>
      <c r="V8" s="609"/>
      <c r="W8" s="609"/>
      <c r="X8" s="609"/>
      <c r="Y8" s="610"/>
      <c r="Z8" s="646">
        <v>0.1</v>
      </c>
      <c r="AA8" s="646"/>
      <c r="AB8" s="646"/>
      <c r="AC8" s="646"/>
      <c r="AD8" s="647">
        <v>55224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177227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27629257</v>
      </c>
      <c r="CS8" s="609"/>
      <c r="CT8" s="609"/>
      <c r="CU8" s="609"/>
      <c r="CV8" s="609"/>
      <c r="CW8" s="609"/>
      <c r="CX8" s="609"/>
      <c r="CY8" s="610"/>
      <c r="CZ8" s="646">
        <v>38.5</v>
      </c>
      <c r="DA8" s="646"/>
      <c r="DB8" s="646"/>
      <c r="DC8" s="646"/>
      <c r="DD8" s="614">
        <v>188916</v>
      </c>
      <c r="DE8" s="609"/>
      <c r="DF8" s="609"/>
      <c r="DG8" s="609"/>
      <c r="DH8" s="609"/>
      <c r="DI8" s="609"/>
      <c r="DJ8" s="609"/>
      <c r="DK8" s="609"/>
      <c r="DL8" s="609"/>
      <c r="DM8" s="609"/>
      <c r="DN8" s="609"/>
      <c r="DO8" s="609"/>
      <c r="DP8" s="610"/>
      <c r="DQ8" s="614">
        <v>13934286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92899</v>
      </c>
      <c r="S9" s="609"/>
      <c r="T9" s="609"/>
      <c r="U9" s="609"/>
      <c r="V9" s="609"/>
      <c r="W9" s="609"/>
      <c r="X9" s="609"/>
      <c r="Y9" s="610"/>
      <c r="Z9" s="646">
        <v>0.1</v>
      </c>
      <c r="AA9" s="646"/>
      <c r="AB9" s="646"/>
      <c r="AC9" s="646"/>
      <c r="AD9" s="647">
        <v>92899</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4600486</v>
      </c>
      <c r="BH9" s="609"/>
      <c r="BI9" s="609"/>
      <c r="BJ9" s="609"/>
      <c r="BK9" s="609"/>
      <c r="BL9" s="609"/>
      <c r="BM9" s="609"/>
      <c r="BN9" s="610"/>
      <c r="BO9" s="646">
        <v>28.9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4377823</v>
      </c>
      <c r="CS9" s="609"/>
      <c r="CT9" s="609"/>
      <c r="CU9" s="609"/>
      <c r="CV9" s="609"/>
      <c r="CW9" s="609"/>
      <c r="CX9" s="609"/>
      <c r="CY9" s="610"/>
      <c r="CZ9" s="646">
        <v>6.1</v>
      </c>
      <c r="DA9" s="646"/>
      <c r="DB9" s="646"/>
      <c r="DC9" s="646"/>
      <c r="DD9" s="614">
        <v>286403</v>
      </c>
      <c r="DE9" s="609"/>
      <c r="DF9" s="609"/>
      <c r="DG9" s="609"/>
      <c r="DH9" s="609"/>
      <c r="DI9" s="609"/>
      <c r="DJ9" s="609"/>
      <c r="DK9" s="609"/>
      <c r="DL9" s="609"/>
      <c r="DM9" s="609"/>
      <c r="DN9" s="609"/>
      <c r="DO9" s="609"/>
      <c r="DP9" s="610"/>
      <c r="DQ9" s="614">
        <v>2880895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403265</v>
      </c>
      <c r="BH10" s="609"/>
      <c r="BI10" s="609"/>
      <c r="BJ10" s="609"/>
      <c r="BK10" s="609"/>
      <c r="BL10" s="609"/>
      <c r="BM10" s="609"/>
      <c r="BN10" s="610"/>
      <c r="BO10" s="646">
        <v>2.5</v>
      </c>
      <c r="BP10" s="646"/>
      <c r="BQ10" s="646"/>
      <c r="BR10" s="646"/>
      <c r="BS10" s="647">
        <v>67143</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78572</v>
      </c>
      <c r="CS10" s="609"/>
      <c r="CT10" s="609"/>
      <c r="CU10" s="609"/>
      <c r="CV10" s="609"/>
      <c r="CW10" s="609"/>
      <c r="CX10" s="609"/>
      <c r="CY10" s="610"/>
      <c r="CZ10" s="646">
        <v>0.1</v>
      </c>
      <c r="DA10" s="646"/>
      <c r="DB10" s="646"/>
      <c r="DC10" s="646"/>
      <c r="DD10" s="614">
        <v>17886</v>
      </c>
      <c r="DE10" s="609"/>
      <c r="DF10" s="609"/>
      <c r="DG10" s="609"/>
      <c r="DH10" s="609"/>
      <c r="DI10" s="609"/>
      <c r="DJ10" s="609"/>
      <c r="DK10" s="609"/>
      <c r="DL10" s="609"/>
      <c r="DM10" s="609"/>
      <c r="DN10" s="609"/>
      <c r="DO10" s="609"/>
      <c r="DP10" s="610"/>
      <c r="DQ10" s="614">
        <v>72527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3261796</v>
      </c>
      <c r="S11" s="609"/>
      <c r="T11" s="609"/>
      <c r="U11" s="609"/>
      <c r="V11" s="609"/>
      <c r="W11" s="609"/>
      <c r="X11" s="609"/>
      <c r="Y11" s="610"/>
      <c r="Z11" s="611">
        <v>4.4000000000000004</v>
      </c>
      <c r="AA11" s="612"/>
      <c r="AB11" s="612"/>
      <c r="AC11" s="613"/>
      <c r="AD11" s="614">
        <v>3261796</v>
      </c>
      <c r="AE11" s="609"/>
      <c r="AF11" s="609"/>
      <c r="AG11" s="609"/>
      <c r="AH11" s="609"/>
      <c r="AI11" s="609"/>
      <c r="AJ11" s="609"/>
      <c r="AK11" s="610"/>
      <c r="AL11" s="611">
        <v>8.8000000000000007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602884</v>
      </c>
      <c r="BH11" s="609"/>
      <c r="BI11" s="609"/>
      <c r="BJ11" s="609"/>
      <c r="BK11" s="609"/>
      <c r="BL11" s="609"/>
      <c r="BM11" s="609"/>
      <c r="BN11" s="610"/>
      <c r="BO11" s="646">
        <v>3.8</v>
      </c>
      <c r="BP11" s="646"/>
      <c r="BQ11" s="646"/>
      <c r="BR11" s="646"/>
      <c r="BS11" s="647">
        <v>172087</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3541812</v>
      </c>
      <c r="CS11" s="609"/>
      <c r="CT11" s="609"/>
      <c r="CU11" s="609"/>
      <c r="CV11" s="609"/>
      <c r="CW11" s="609"/>
      <c r="CX11" s="609"/>
      <c r="CY11" s="610"/>
      <c r="CZ11" s="646">
        <v>4.9000000000000004</v>
      </c>
      <c r="DA11" s="646"/>
      <c r="DB11" s="646"/>
      <c r="DC11" s="646"/>
      <c r="DD11" s="614">
        <v>1402822</v>
      </c>
      <c r="DE11" s="609"/>
      <c r="DF11" s="609"/>
      <c r="DG11" s="609"/>
      <c r="DH11" s="609"/>
      <c r="DI11" s="609"/>
      <c r="DJ11" s="609"/>
      <c r="DK11" s="609"/>
      <c r="DL11" s="609"/>
      <c r="DM11" s="609"/>
      <c r="DN11" s="609"/>
      <c r="DO11" s="609"/>
      <c r="DP11" s="610"/>
      <c r="DQ11" s="614">
        <v>2001277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9915</v>
      </c>
      <c r="S12" s="609"/>
      <c r="T12" s="609"/>
      <c r="U12" s="609"/>
      <c r="V12" s="609"/>
      <c r="W12" s="609"/>
      <c r="X12" s="609"/>
      <c r="Y12" s="610"/>
      <c r="Z12" s="646">
        <v>0</v>
      </c>
      <c r="AA12" s="646"/>
      <c r="AB12" s="646"/>
      <c r="AC12" s="646"/>
      <c r="AD12" s="647">
        <v>9915</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8724851</v>
      </c>
      <c r="BH12" s="609"/>
      <c r="BI12" s="609"/>
      <c r="BJ12" s="609"/>
      <c r="BK12" s="609"/>
      <c r="BL12" s="609"/>
      <c r="BM12" s="609"/>
      <c r="BN12" s="610"/>
      <c r="BO12" s="646">
        <v>54.8</v>
      </c>
      <c r="BP12" s="646"/>
      <c r="BQ12" s="646"/>
      <c r="BR12" s="646"/>
      <c r="BS12" s="647">
        <v>1109093</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2024582</v>
      </c>
      <c r="CS12" s="609"/>
      <c r="CT12" s="609"/>
      <c r="CU12" s="609"/>
      <c r="CV12" s="609"/>
      <c r="CW12" s="609"/>
      <c r="CX12" s="609"/>
      <c r="CY12" s="610"/>
      <c r="CZ12" s="646">
        <v>2.8</v>
      </c>
      <c r="DA12" s="646"/>
      <c r="DB12" s="646"/>
      <c r="DC12" s="646"/>
      <c r="DD12" s="614">
        <v>103497</v>
      </c>
      <c r="DE12" s="609"/>
      <c r="DF12" s="609"/>
      <c r="DG12" s="609"/>
      <c r="DH12" s="609"/>
      <c r="DI12" s="609"/>
      <c r="DJ12" s="609"/>
      <c r="DK12" s="609"/>
      <c r="DL12" s="609"/>
      <c r="DM12" s="609"/>
      <c r="DN12" s="609"/>
      <c r="DO12" s="609"/>
      <c r="DP12" s="610"/>
      <c r="DQ12" s="614">
        <v>1151467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8679672</v>
      </c>
      <c r="BH13" s="609"/>
      <c r="BI13" s="609"/>
      <c r="BJ13" s="609"/>
      <c r="BK13" s="609"/>
      <c r="BL13" s="609"/>
      <c r="BM13" s="609"/>
      <c r="BN13" s="610"/>
      <c r="BO13" s="646">
        <v>54.5</v>
      </c>
      <c r="BP13" s="646"/>
      <c r="BQ13" s="646"/>
      <c r="BR13" s="646"/>
      <c r="BS13" s="647">
        <v>1109093</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5495684</v>
      </c>
      <c r="CS13" s="609"/>
      <c r="CT13" s="609"/>
      <c r="CU13" s="609"/>
      <c r="CV13" s="609"/>
      <c r="CW13" s="609"/>
      <c r="CX13" s="609"/>
      <c r="CY13" s="610"/>
      <c r="CZ13" s="646">
        <v>7.6</v>
      </c>
      <c r="DA13" s="646"/>
      <c r="DB13" s="646"/>
      <c r="DC13" s="646"/>
      <c r="DD13" s="614">
        <v>3109251</v>
      </c>
      <c r="DE13" s="609"/>
      <c r="DF13" s="609"/>
      <c r="DG13" s="609"/>
      <c r="DH13" s="609"/>
      <c r="DI13" s="609"/>
      <c r="DJ13" s="609"/>
      <c r="DK13" s="609"/>
      <c r="DL13" s="609"/>
      <c r="DM13" s="609"/>
      <c r="DN13" s="609"/>
      <c r="DO13" s="609"/>
      <c r="DP13" s="610"/>
      <c r="DQ13" s="614">
        <v>2679219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498707</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3018300</v>
      </c>
      <c r="CS14" s="609"/>
      <c r="CT14" s="609"/>
      <c r="CU14" s="609"/>
      <c r="CV14" s="609"/>
      <c r="CW14" s="609"/>
      <c r="CX14" s="609"/>
      <c r="CY14" s="610"/>
      <c r="CZ14" s="646">
        <v>4.2</v>
      </c>
      <c r="DA14" s="646"/>
      <c r="DB14" s="646"/>
      <c r="DC14" s="646"/>
      <c r="DD14" s="614">
        <v>438849</v>
      </c>
      <c r="DE14" s="609"/>
      <c r="DF14" s="609"/>
      <c r="DG14" s="609"/>
      <c r="DH14" s="609"/>
      <c r="DI14" s="609"/>
      <c r="DJ14" s="609"/>
      <c r="DK14" s="609"/>
      <c r="DL14" s="609"/>
      <c r="DM14" s="609"/>
      <c r="DN14" s="609"/>
      <c r="DO14" s="609"/>
      <c r="DP14" s="610"/>
      <c r="DQ14" s="614">
        <v>2064460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58598</v>
      </c>
      <c r="S15" s="609"/>
      <c r="T15" s="609"/>
      <c r="U15" s="609"/>
      <c r="V15" s="609"/>
      <c r="W15" s="609"/>
      <c r="X15" s="609"/>
      <c r="Y15" s="610"/>
      <c r="Z15" s="646">
        <v>0.1</v>
      </c>
      <c r="AA15" s="646"/>
      <c r="AB15" s="646"/>
      <c r="AC15" s="646"/>
      <c r="AD15" s="647">
        <v>58598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912736</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5794007</v>
      </c>
      <c r="CS15" s="609"/>
      <c r="CT15" s="609"/>
      <c r="CU15" s="609"/>
      <c r="CV15" s="609"/>
      <c r="CW15" s="609"/>
      <c r="CX15" s="609"/>
      <c r="CY15" s="610"/>
      <c r="CZ15" s="646">
        <v>8.1</v>
      </c>
      <c r="DA15" s="646"/>
      <c r="DB15" s="646"/>
      <c r="DC15" s="646"/>
      <c r="DD15" s="614">
        <v>1756732</v>
      </c>
      <c r="DE15" s="609"/>
      <c r="DF15" s="609"/>
      <c r="DG15" s="609"/>
      <c r="DH15" s="609"/>
      <c r="DI15" s="609"/>
      <c r="DJ15" s="609"/>
      <c r="DK15" s="609"/>
      <c r="DL15" s="609"/>
      <c r="DM15" s="609"/>
      <c r="DN15" s="609"/>
      <c r="DO15" s="609"/>
      <c r="DP15" s="610"/>
      <c r="DQ15" s="614">
        <v>3803988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257386</v>
      </c>
      <c r="S16" s="609"/>
      <c r="T16" s="609"/>
      <c r="U16" s="609"/>
      <c r="V16" s="609"/>
      <c r="W16" s="609"/>
      <c r="X16" s="609"/>
      <c r="Y16" s="610"/>
      <c r="Z16" s="646">
        <v>0.3</v>
      </c>
      <c r="AA16" s="646"/>
      <c r="AB16" s="646"/>
      <c r="AC16" s="646"/>
      <c r="AD16" s="647">
        <v>257386</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1821158</v>
      </c>
      <c r="CS16" s="609"/>
      <c r="CT16" s="609"/>
      <c r="CU16" s="609"/>
      <c r="CV16" s="609"/>
      <c r="CW16" s="609"/>
      <c r="CX16" s="609"/>
      <c r="CY16" s="610"/>
      <c r="CZ16" s="646">
        <v>2.5</v>
      </c>
      <c r="DA16" s="646"/>
      <c r="DB16" s="646"/>
      <c r="DC16" s="646"/>
      <c r="DD16" s="614" t="s">
        <v>122</v>
      </c>
      <c r="DE16" s="609"/>
      <c r="DF16" s="609"/>
      <c r="DG16" s="609"/>
      <c r="DH16" s="609"/>
      <c r="DI16" s="609"/>
      <c r="DJ16" s="609"/>
      <c r="DK16" s="609"/>
      <c r="DL16" s="609"/>
      <c r="DM16" s="609"/>
      <c r="DN16" s="609"/>
      <c r="DO16" s="609"/>
      <c r="DP16" s="610"/>
      <c r="DQ16" s="614">
        <v>130273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595933</v>
      </c>
      <c r="S17" s="609"/>
      <c r="T17" s="609"/>
      <c r="U17" s="609"/>
      <c r="V17" s="609"/>
      <c r="W17" s="609"/>
      <c r="X17" s="609"/>
      <c r="Y17" s="610"/>
      <c r="Z17" s="646">
        <v>0.8</v>
      </c>
      <c r="AA17" s="646"/>
      <c r="AB17" s="646"/>
      <c r="AC17" s="646"/>
      <c r="AD17" s="647">
        <v>595933</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7412929</v>
      </c>
      <c r="CS17" s="609"/>
      <c r="CT17" s="609"/>
      <c r="CU17" s="609"/>
      <c r="CV17" s="609"/>
      <c r="CW17" s="609"/>
      <c r="CX17" s="609"/>
      <c r="CY17" s="610"/>
      <c r="CZ17" s="646">
        <v>10.3</v>
      </c>
      <c r="DA17" s="646"/>
      <c r="DB17" s="646"/>
      <c r="DC17" s="646"/>
      <c r="DD17" s="614" t="s">
        <v>122</v>
      </c>
      <c r="DE17" s="609"/>
      <c r="DF17" s="609"/>
      <c r="DG17" s="609"/>
      <c r="DH17" s="609"/>
      <c r="DI17" s="609"/>
      <c r="DJ17" s="609"/>
      <c r="DK17" s="609"/>
      <c r="DL17" s="609"/>
      <c r="DM17" s="609"/>
      <c r="DN17" s="609"/>
      <c r="DO17" s="609"/>
      <c r="DP17" s="610"/>
      <c r="DQ17" s="614">
        <v>7259810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107995</v>
      </c>
      <c r="S18" s="609"/>
      <c r="T18" s="609"/>
      <c r="U18" s="609"/>
      <c r="V18" s="609"/>
      <c r="W18" s="609"/>
      <c r="X18" s="609"/>
      <c r="Y18" s="610"/>
      <c r="Z18" s="646">
        <v>0.1</v>
      </c>
      <c r="AA18" s="646"/>
      <c r="AB18" s="646"/>
      <c r="AC18" s="646"/>
      <c r="AD18" s="647">
        <v>107995</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474046</v>
      </c>
      <c r="S19" s="609"/>
      <c r="T19" s="609"/>
      <c r="U19" s="609"/>
      <c r="V19" s="609"/>
      <c r="W19" s="609"/>
      <c r="X19" s="609"/>
      <c r="Y19" s="610"/>
      <c r="Z19" s="646">
        <v>0.6</v>
      </c>
      <c r="AA19" s="646"/>
      <c r="AB19" s="646"/>
      <c r="AC19" s="646"/>
      <c r="AD19" s="647">
        <v>474046</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12684</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13892</v>
      </c>
      <c r="S20" s="609"/>
      <c r="T20" s="609"/>
      <c r="U20" s="609"/>
      <c r="V20" s="609"/>
      <c r="W20" s="609"/>
      <c r="X20" s="609"/>
      <c r="Y20" s="610"/>
      <c r="Z20" s="646">
        <v>0</v>
      </c>
      <c r="AA20" s="646"/>
      <c r="AB20" s="646"/>
      <c r="AC20" s="646"/>
      <c r="AD20" s="647">
        <v>13892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12684</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71852943</v>
      </c>
      <c r="CS20" s="609"/>
      <c r="CT20" s="609"/>
      <c r="CU20" s="609"/>
      <c r="CV20" s="609"/>
      <c r="CW20" s="609"/>
      <c r="CX20" s="609"/>
      <c r="CY20" s="610"/>
      <c r="CZ20" s="646">
        <v>100</v>
      </c>
      <c r="DA20" s="646"/>
      <c r="DB20" s="646"/>
      <c r="DC20" s="646"/>
      <c r="DD20" s="614">
        <v>8129361</v>
      </c>
      <c r="DE20" s="609"/>
      <c r="DF20" s="609"/>
      <c r="DG20" s="609"/>
      <c r="DH20" s="609"/>
      <c r="DI20" s="609"/>
      <c r="DJ20" s="609"/>
      <c r="DK20" s="609"/>
      <c r="DL20" s="609"/>
      <c r="DM20" s="609"/>
      <c r="DN20" s="609"/>
      <c r="DO20" s="609"/>
      <c r="DP20" s="610"/>
      <c r="DQ20" s="614">
        <v>41563722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17559615</v>
      </c>
      <c r="S21" s="609"/>
      <c r="T21" s="609"/>
      <c r="U21" s="609"/>
      <c r="V21" s="609"/>
      <c r="W21" s="609"/>
      <c r="X21" s="609"/>
      <c r="Y21" s="610"/>
      <c r="Z21" s="646">
        <v>23.8</v>
      </c>
      <c r="AA21" s="646"/>
      <c r="AB21" s="646"/>
      <c r="AC21" s="646"/>
      <c r="AD21" s="647">
        <v>15934455</v>
      </c>
      <c r="AE21" s="647"/>
      <c r="AF21" s="647"/>
      <c r="AG21" s="647"/>
      <c r="AH21" s="647"/>
      <c r="AI21" s="647"/>
      <c r="AJ21" s="647"/>
      <c r="AK21" s="647"/>
      <c r="AL21" s="611">
        <v>43.1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12684</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15934455</v>
      </c>
      <c r="S22" s="609"/>
      <c r="T22" s="609"/>
      <c r="U22" s="609"/>
      <c r="V22" s="609"/>
      <c r="W22" s="609"/>
      <c r="X22" s="609"/>
      <c r="Y22" s="610"/>
      <c r="Z22" s="646">
        <v>21.6</v>
      </c>
      <c r="AA22" s="646"/>
      <c r="AB22" s="646"/>
      <c r="AC22" s="646"/>
      <c r="AD22" s="647">
        <v>15934455</v>
      </c>
      <c r="AE22" s="647"/>
      <c r="AF22" s="647"/>
      <c r="AG22" s="647"/>
      <c r="AH22" s="647"/>
      <c r="AI22" s="647"/>
      <c r="AJ22" s="647"/>
      <c r="AK22" s="647"/>
      <c r="AL22" s="611">
        <v>43.1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1625160</v>
      </c>
      <c r="S23" s="609"/>
      <c r="T23" s="609"/>
      <c r="U23" s="609"/>
      <c r="V23" s="609"/>
      <c r="W23" s="609"/>
      <c r="X23" s="609"/>
      <c r="Y23" s="610"/>
      <c r="Z23" s="646">
        <v>2.2000000000000002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35504145</v>
      </c>
      <c r="CS24" s="664"/>
      <c r="CT24" s="664"/>
      <c r="CU24" s="664"/>
      <c r="CV24" s="664"/>
      <c r="CW24" s="664"/>
      <c r="CX24" s="664"/>
      <c r="CY24" s="689"/>
      <c r="CZ24" s="690">
        <v>49.4</v>
      </c>
      <c r="DA24" s="672"/>
      <c r="DB24" s="672"/>
      <c r="DC24" s="692"/>
      <c r="DD24" s="688">
        <v>22725945</v>
      </c>
      <c r="DE24" s="664"/>
      <c r="DF24" s="664"/>
      <c r="DG24" s="664"/>
      <c r="DH24" s="664"/>
      <c r="DI24" s="664"/>
      <c r="DJ24" s="664"/>
      <c r="DK24" s="689"/>
      <c r="DL24" s="688">
        <v>20728950</v>
      </c>
      <c r="DM24" s="664"/>
      <c r="DN24" s="664"/>
      <c r="DO24" s="664"/>
      <c r="DP24" s="664"/>
      <c r="DQ24" s="664"/>
      <c r="DR24" s="664"/>
      <c r="DS24" s="664"/>
      <c r="DT24" s="664"/>
      <c r="DU24" s="664"/>
      <c r="DV24" s="689"/>
      <c r="DW24" s="690">
        <v>55.9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38503244</v>
      </c>
      <c r="S25" s="609"/>
      <c r="T25" s="609"/>
      <c r="U25" s="609"/>
      <c r="V25" s="609"/>
      <c r="W25" s="609"/>
      <c r="X25" s="609"/>
      <c r="Y25" s="610"/>
      <c r="Z25" s="646">
        <v>52.3</v>
      </c>
      <c r="AA25" s="646"/>
      <c r="AB25" s="646"/>
      <c r="AC25" s="646"/>
      <c r="AD25" s="647">
        <v>36878084</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9338865</v>
      </c>
      <c r="CS25" s="621"/>
      <c r="CT25" s="621"/>
      <c r="CU25" s="621"/>
      <c r="CV25" s="621"/>
      <c r="CW25" s="621"/>
      <c r="CX25" s="621"/>
      <c r="CY25" s="622"/>
      <c r="CZ25" s="611">
        <v>13</v>
      </c>
      <c r="DA25" s="623"/>
      <c r="DB25" s="623"/>
      <c r="DC25" s="624"/>
      <c r="DD25" s="614">
        <v>8898730</v>
      </c>
      <c r="DE25" s="621"/>
      <c r="DF25" s="621"/>
      <c r="DG25" s="621"/>
      <c r="DH25" s="621"/>
      <c r="DI25" s="621"/>
      <c r="DJ25" s="621"/>
      <c r="DK25" s="622"/>
      <c r="DL25" s="614">
        <v>8738408</v>
      </c>
      <c r="DM25" s="621"/>
      <c r="DN25" s="621"/>
      <c r="DO25" s="621"/>
      <c r="DP25" s="621"/>
      <c r="DQ25" s="621"/>
      <c r="DR25" s="621"/>
      <c r="DS25" s="621"/>
      <c r="DT25" s="621"/>
      <c r="DU25" s="621"/>
      <c r="DV25" s="622"/>
      <c r="DW25" s="611">
        <v>23.6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10991</v>
      </c>
      <c r="S26" s="609"/>
      <c r="T26" s="609"/>
      <c r="U26" s="609"/>
      <c r="V26" s="609"/>
      <c r="W26" s="609"/>
      <c r="X26" s="609"/>
      <c r="Y26" s="610"/>
      <c r="Z26" s="646">
        <v>0</v>
      </c>
      <c r="AA26" s="646"/>
      <c r="AB26" s="646"/>
      <c r="AC26" s="646"/>
      <c r="AD26" s="647">
        <v>10991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6099876</v>
      </c>
      <c r="CS26" s="609"/>
      <c r="CT26" s="609"/>
      <c r="CU26" s="609"/>
      <c r="CV26" s="609"/>
      <c r="CW26" s="609"/>
      <c r="CX26" s="609"/>
      <c r="CY26" s="610"/>
      <c r="CZ26" s="611">
        <v>8.5</v>
      </c>
      <c r="DA26" s="623"/>
      <c r="DB26" s="623"/>
      <c r="DC26" s="624"/>
      <c r="DD26" s="614">
        <v>5819542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284075</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15932840</v>
      </c>
      <c r="BH27" s="609"/>
      <c r="BI27" s="609"/>
      <c r="BJ27" s="609"/>
      <c r="BK27" s="609"/>
      <c r="BL27" s="609"/>
      <c r="BM27" s="609"/>
      <c r="BN27" s="610"/>
      <c r="BO27" s="646">
        <v>100</v>
      </c>
      <c r="BP27" s="646"/>
      <c r="BQ27" s="646"/>
      <c r="BR27" s="646"/>
      <c r="BS27" s="647">
        <v>1348323</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18752351</v>
      </c>
      <c r="CS27" s="621"/>
      <c r="CT27" s="621"/>
      <c r="CU27" s="621"/>
      <c r="CV27" s="621"/>
      <c r="CW27" s="621"/>
      <c r="CX27" s="621"/>
      <c r="CY27" s="622"/>
      <c r="CZ27" s="611">
        <v>26.1</v>
      </c>
      <c r="DA27" s="623"/>
      <c r="DB27" s="623"/>
      <c r="DC27" s="624"/>
      <c r="DD27" s="614">
        <v>6567405</v>
      </c>
      <c r="DE27" s="621"/>
      <c r="DF27" s="621"/>
      <c r="DG27" s="621"/>
      <c r="DH27" s="621"/>
      <c r="DI27" s="621"/>
      <c r="DJ27" s="621"/>
      <c r="DK27" s="622"/>
      <c r="DL27" s="614">
        <v>4730732</v>
      </c>
      <c r="DM27" s="621"/>
      <c r="DN27" s="621"/>
      <c r="DO27" s="621"/>
      <c r="DP27" s="621"/>
      <c r="DQ27" s="621"/>
      <c r="DR27" s="621"/>
      <c r="DS27" s="621"/>
      <c r="DT27" s="621"/>
      <c r="DU27" s="621"/>
      <c r="DV27" s="622"/>
      <c r="DW27" s="611">
        <v>12.8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335956</v>
      </c>
      <c r="S28" s="609"/>
      <c r="T28" s="609"/>
      <c r="U28" s="609"/>
      <c r="V28" s="609"/>
      <c r="W28" s="609"/>
      <c r="X28" s="609"/>
      <c r="Y28" s="610"/>
      <c r="Z28" s="646">
        <v>0.5</v>
      </c>
      <c r="AA28" s="646"/>
      <c r="AB28" s="646"/>
      <c r="AC28" s="646"/>
      <c r="AD28" s="647">
        <v>88293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7412929</v>
      </c>
      <c r="CS28" s="609"/>
      <c r="CT28" s="609"/>
      <c r="CU28" s="609"/>
      <c r="CV28" s="609"/>
      <c r="CW28" s="609"/>
      <c r="CX28" s="609"/>
      <c r="CY28" s="610"/>
      <c r="CZ28" s="611">
        <v>10.3</v>
      </c>
      <c r="DA28" s="623"/>
      <c r="DB28" s="623"/>
      <c r="DC28" s="624"/>
      <c r="DD28" s="614">
        <v>7259810</v>
      </c>
      <c r="DE28" s="609"/>
      <c r="DF28" s="609"/>
      <c r="DG28" s="609"/>
      <c r="DH28" s="609"/>
      <c r="DI28" s="609"/>
      <c r="DJ28" s="609"/>
      <c r="DK28" s="610"/>
      <c r="DL28" s="614">
        <v>7259810</v>
      </c>
      <c r="DM28" s="609"/>
      <c r="DN28" s="609"/>
      <c r="DO28" s="609"/>
      <c r="DP28" s="609"/>
      <c r="DQ28" s="609"/>
      <c r="DR28" s="609"/>
      <c r="DS28" s="609"/>
      <c r="DT28" s="609"/>
      <c r="DU28" s="609"/>
      <c r="DV28" s="610"/>
      <c r="DW28" s="611">
        <v>19.600000000000001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438476</v>
      </c>
      <c r="S29" s="609"/>
      <c r="T29" s="609"/>
      <c r="U29" s="609"/>
      <c r="V29" s="609"/>
      <c r="W29" s="609"/>
      <c r="X29" s="609"/>
      <c r="Y29" s="610"/>
      <c r="Z29" s="646">
        <v>0.6</v>
      </c>
      <c r="AA29" s="646"/>
      <c r="AB29" s="646"/>
      <c r="AC29" s="646"/>
      <c r="AD29" s="647">
        <v>7400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7412929</v>
      </c>
      <c r="CS29" s="621"/>
      <c r="CT29" s="621"/>
      <c r="CU29" s="621"/>
      <c r="CV29" s="621"/>
      <c r="CW29" s="621"/>
      <c r="CX29" s="621"/>
      <c r="CY29" s="622"/>
      <c r="CZ29" s="611">
        <v>10.3</v>
      </c>
      <c r="DA29" s="623"/>
      <c r="DB29" s="623"/>
      <c r="DC29" s="624"/>
      <c r="DD29" s="614">
        <v>7259810</v>
      </c>
      <c r="DE29" s="621"/>
      <c r="DF29" s="621"/>
      <c r="DG29" s="621"/>
      <c r="DH29" s="621"/>
      <c r="DI29" s="621"/>
      <c r="DJ29" s="621"/>
      <c r="DK29" s="622"/>
      <c r="DL29" s="614">
        <v>7259810</v>
      </c>
      <c r="DM29" s="621"/>
      <c r="DN29" s="621"/>
      <c r="DO29" s="621"/>
      <c r="DP29" s="621"/>
      <c r="DQ29" s="621"/>
      <c r="DR29" s="621"/>
      <c r="DS29" s="621"/>
      <c r="DT29" s="621"/>
      <c r="DU29" s="621"/>
      <c r="DV29" s="622"/>
      <c r="DW29" s="611">
        <v>19.600000000000001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13520090</v>
      </c>
      <c r="S30" s="609"/>
      <c r="T30" s="609"/>
      <c r="U30" s="609"/>
      <c r="V30" s="609"/>
      <c r="W30" s="609"/>
      <c r="X30" s="609"/>
      <c r="Y30" s="610"/>
      <c r="Z30" s="646">
        <v>18.399999999999999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7100685</v>
      </c>
      <c r="CS30" s="609"/>
      <c r="CT30" s="609"/>
      <c r="CU30" s="609"/>
      <c r="CV30" s="609"/>
      <c r="CW30" s="609"/>
      <c r="CX30" s="609"/>
      <c r="CY30" s="610"/>
      <c r="CZ30" s="611">
        <v>9.9</v>
      </c>
      <c r="DA30" s="623"/>
      <c r="DB30" s="623"/>
      <c r="DC30" s="624"/>
      <c r="DD30" s="614">
        <v>6949670</v>
      </c>
      <c r="DE30" s="609"/>
      <c r="DF30" s="609"/>
      <c r="DG30" s="609"/>
      <c r="DH30" s="609"/>
      <c r="DI30" s="609"/>
      <c r="DJ30" s="609"/>
      <c r="DK30" s="610"/>
      <c r="DL30" s="614">
        <v>6949670</v>
      </c>
      <c r="DM30" s="609"/>
      <c r="DN30" s="609"/>
      <c r="DO30" s="609"/>
      <c r="DP30" s="609"/>
      <c r="DQ30" s="609"/>
      <c r="DR30" s="609"/>
      <c r="DS30" s="609"/>
      <c r="DT30" s="609"/>
      <c r="DU30" s="609"/>
      <c r="DV30" s="610"/>
      <c r="DW30" s="611">
        <v>18.7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97.2</v>
      </c>
      <c r="BN31" s="671"/>
      <c r="BO31" s="671"/>
      <c r="BP31" s="671"/>
      <c r="BQ31" s="673"/>
      <c r="BR31" s="670">
        <v>99.2</v>
      </c>
      <c r="BS31" s="671"/>
      <c r="BT31" s="671"/>
      <c r="BU31" s="671"/>
      <c r="BV31" s="671"/>
      <c r="BW31" s="671"/>
      <c r="BX31" s="672">
        <v>97</v>
      </c>
      <c r="BY31" s="671"/>
      <c r="BZ31" s="671"/>
      <c r="CA31" s="671"/>
      <c r="CB31" s="673"/>
      <c r="CD31" s="629"/>
      <c r="CE31" s="630"/>
      <c r="CF31" s="605" t="s">
        <v>300</v>
      </c>
      <c r="CG31" s="606"/>
      <c r="CH31" s="606"/>
      <c r="CI31" s="606"/>
      <c r="CJ31" s="606"/>
      <c r="CK31" s="606"/>
      <c r="CL31" s="606"/>
      <c r="CM31" s="606"/>
      <c r="CN31" s="606"/>
      <c r="CO31" s="606"/>
      <c r="CP31" s="606"/>
      <c r="CQ31" s="607"/>
      <c r="CR31" s="608">
        <v>312244</v>
      </c>
      <c r="CS31" s="621"/>
      <c r="CT31" s="621"/>
      <c r="CU31" s="621"/>
      <c r="CV31" s="621"/>
      <c r="CW31" s="621"/>
      <c r="CX31" s="621"/>
      <c r="CY31" s="622"/>
      <c r="CZ31" s="611">
        <v>0.4</v>
      </c>
      <c r="DA31" s="623"/>
      <c r="DB31" s="623"/>
      <c r="DC31" s="624"/>
      <c r="DD31" s="614">
        <v>310140</v>
      </c>
      <c r="DE31" s="621"/>
      <c r="DF31" s="621"/>
      <c r="DG31" s="621"/>
      <c r="DH31" s="621"/>
      <c r="DI31" s="621"/>
      <c r="DJ31" s="621"/>
      <c r="DK31" s="622"/>
      <c r="DL31" s="614">
        <v>310140</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6215832</v>
      </c>
      <c r="S32" s="609"/>
      <c r="T32" s="609"/>
      <c r="U32" s="609"/>
      <c r="V32" s="609"/>
      <c r="W32" s="609"/>
      <c r="X32" s="609"/>
      <c r="Y32" s="610"/>
      <c r="Z32" s="646">
        <v>8.4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99.1</v>
      </c>
      <c r="BH32" s="621"/>
      <c r="BI32" s="621"/>
      <c r="BJ32" s="621"/>
      <c r="BK32" s="621"/>
      <c r="BL32" s="621"/>
      <c r="BM32" s="612">
        <v>97.1</v>
      </c>
      <c r="BN32" s="621"/>
      <c r="BO32" s="621"/>
      <c r="BP32" s="621"/>
      <c r="BQ32" s="644"/>
      <c r="BR32" s="674">
        <v>99.1</v>
      </c>
      <c r="BS32" s="621"/>
      <c r="BT32" s="621"/>
      <c r="BU32" s="621"/>
      <c r="BV32" s="621"/>
      <c r="BW32" s="621"/>
      <c r="BX32" s="612">
        <v>97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197173</v>
      </c>
      <c r="S33" s="609"/>
      <c r="T33" s="609"/>
      <c r="U33" s="609"/>
      <c r="V33" s="609"/>
      <c r="W33" s="609"/>
      <c r="X33" s="609"/>
      <c r="Y33" s="610"/>
      <c r="Z33" s="646">
        <v>0.3</v>
      </c>
      <c r="AA33" s="646"/>
      <c r="AB33" s="646"/>
      <c r="AC33" s="646"/>
      <c r="AD33" s="647">
        <v>1465</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99.2</v>
      </c>
      <c r="BH33" s="593"/>
      <c r="BI33" s="593"/>
      <c r="BJ33" s="593"/>
      <c r="BK33" s="593"/>
      <c r="BL33" s="593"/>
      <c r="BM33" s="639">
        <v>97</v>
      </c>
      <c r="BN33" s="593"/>
      <c r="BO33" s="593"/>
      <c r="BP33" s="593"/>
      <c r="BQ33" s="656"/>
      <c r="BR33" s="669">
        <v>99.2</v>
      </c>
      <c r="BS33" s="593"/>
      <c r="BT33" s="593"/>
      <c r="BU33" s="593"/>
      <c r="BV33" s="593"/>
      <c r="BW33" s="593"/>
      <c r="BX33" s="639">
        <v>96.8</v>
      </c>
      <c r="BY33" s="593"/>
      <c r="BZ33" s="593"/>
      <c r="CA33" s="593"/>
      <c r="CB33" s="656"/>
      <c r="CD33" s="605" t="s">
        <v>307</v>
      </c>
      <c r="CE33" s="606"/>
      <c r="CF33" s="606"/>
      <c r="CG33" s="606"/>
      <c r="CH33" s="606"/>
      <c r="CI33" s="606"/>
      <c r="CJ33" s="606"/>
      <c r="CK33" s="606"/>
      <c r="CL33" s="606"/>
      <c r="CM33" s="606"/>
      <c r="CN33" s="606"/>
      <c r="CO33" s="606"/>
      <c r="CP33" s="606"/>
      <c r="CQ33" s="607"/>
      <c r="CR33" s="608">
        <v>26398279</v>
      </c>
      <c r="CS33" s="621"/>
      <c r="CT33" s="621"/>
      <c r="CU33" s="621"/>
      <c r="CV33" s="621"/>
      <c r="CW33" s="621"/>
      <c r="CX33" s="621"/>
      <c r="CY33" s="622"/>
      <c r="CZ33" s="611">
        <v>36.700000000000003</v>
      </c>
      <c r="DA33" s="623"/>
      <c r="DB33" s="623"/>
      <c r="DC33" s="624"/>
      <c r="DD33" s="614">
        <v>17367822</v>
      </c>
      <c r="DE33" s="621"/>
      <c r="DF33" s="621"/>
      <c r="DG33" s="621"/>
      <c r="DH33" s="621"/>
      <c r="DI33" s="621"/>
      <c r="DJ33" s="621"/>
      <c r="DK33" s="622"/>
      <c r="DL33" s="614">
        <v>14024800</v>
      </c>
      <c r="DM33" s="621"/>
      <c r="DN33" s="621"/>
      <c r="DO33" s="621"/>
      <c r="DP33" s="621"/>
      <c r="DQ33" s="621"/>
      <c r="DR33" s="621"/>
      <c r="DS33" s="621"/>
      <c r="DT33" s="621"/>
      <c r="DU33" s="621"/>
      <c r="DV33" s="622"/>
      <c r="DW33" s="611">
        <v>37.799999999999997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3531109</v>
      </c>
      <c r="S34" s="609"/>
      <c r="T34" s="609"/>
      <c r="U34" s="609"/>
      <c r="V34" s="609"/>
      <c r="W34" s="609"/>
      <c r="X34" s="609"/>
      <c r="Y34" s="610"/>
      <c r="Z34" s="646">
        <v>4.8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7785138</v>
      </c>
      <c r="CS34" s="609"/>
      <c r="CT34" s="609"/>
      <c r="CU34" s="609"/>
      <c r="CV34" s="609"/>
      <c r="CW34" s="609"/>
      <c r="CX34" s="609"/>
      <c r="CY34" s="610"/>
      <c r="CZ34" s="611">
        <v>10.8</v>
      </c>
      <c r="DA34" s="623"/>
      <c r="DB34" s="623"/>
      <c r="DC34" s="624"/>
      <c r="DD34" s="614">
        <v>5239046</v>
      </c>
      <c r="DE34" s="609"/>
      <c r="DF34" s="609"/>
      <c r="DG34" s="609"/>
      <c r="DH34" s="609"/>
      <c r="DI34" s="609"/>
      <c r="DJ34" s="609"/>
      <c r="DK34" s="610"/>
      <c r="DL34" s="614">
        <v>4302454</v>
      </c>
      <c r="DM34" s="609"/>
      <c r="DN34" s="609"/>
      <c r="DO34" s="609"/>
      <c r="DP34" s="609"/>
      <c r="DQ34" s="609"/>
      <c r="DR34" s="609"/>
      <c r="DS34" s="609"/>
      <c r="DT34" s="609"/>
      <c r="DU34" s="609"/>
      <c r="DV34" s="610"/>
      <c r="DW34" s="611">
        <v>11.6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1426465</v>
      </c>
      <c r="S35" s="609"/>
      <c r="T35" s="609"/>
      <c r="U35" s="609"/>
      <c r="V35" s="609"/>
      <c r="W35" s="609"/>
      <c r="X35" s="609"/>
      <c r="Y35" s="610"/>
      <c r="Z35" s="646">
        <v>1.9</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458606</v>
      </c>
      <c r="CS35" s="621"/>
      <c r="CT35" s="621"/>
      <c r="CU35" s="621"/>
      <c r="CV35" s="621"/>
      <c r="CW35" s="621"/>
      <c r="CX35" s="621"/>
      <c r="CY35" s="622"/>
      <c r="CZ35" s="611">
        <v>0.6</v>
      </c>
      <c r="DA35" s="623"/>
      <c r="DB35" s="623"/>
      <c r="DC35" s="624"/>
      <c r="DD35" s="614">
        <v>338911</v>
      </c>
      <c r="DE35" s="621"/>
      <c r="DF35" s="621"/>
      <c r="DG35" s="621"/>
      <c r="DH35" s="621"/>
      <c r="DI35" s="621"/>
      <c r="DJ35" s="621"/>
      <c r="DK35" s="622"/>
      <c r="DL35" s="614">
        <v>338887</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1813823</v>
      </c>
      <c r="S36" s="609"/>
      <c r="T36" s="609"/>
      <c r="U36" s="609"/>
      <c r="V36" s="609"/>
      <c r="W36" s="609"/>
      <c r="X36" s="609"/>
      <c r="Y36" s="610"/>
      <c r="Z36" s="646">
        <v>2.5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8032255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658494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9161932</v>
      </c>
      <c r="CS36" s="609"/>
      <c r="CT36" s="609"/>
      <c r="CU36" s="609"/>
      <c r="CV36" s="609"/>
      <c r="CW36" s="609"/>
      <c r="CX36" s="609"/>
      <c r="CY36" s="610"/>
      <c r="CZ36" s="611">
        <v>12.8</v>
      </c>
      <c r="DA36" s="623"/>
      <c r="DB36" s="623"/>
      <c r="DC36" s="624"/>
      <c r="DD36" s="614">
        <v>6223491</v>
      </c>
      <c r="DE36" s="609"/>
      <c r="DF36" s="609"/>
      <c r="DG36" s="609"/>
      <c r="DH36" s="609"/>
      <c r="DI36" s="609"/>
      <c r="DJ36" s="609"/>
      <c r="DK36" s="610"/>
      <c r="DL36" s="614">
        <v>4377727</v>
      </c>
      <c r="DM36" s="609"/>
      <c r="DN36" s="609"/>
      <c r="DO36" s="609"/>
      <c r="DP36" s="609"/>
      <c r="DQ36" s="609"/>
      <c r="DR36" s="609"/>
      <c r="DS36" s="609"/>
      <c r="DT36" s="609"/>
      <c r="DU36" s="609"/>
      <c r="DV36" s="610"/>
      <c r="DW36" s="611">
        <v>11.8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1244793</v>
      </c>
      <c r="S37" s="609"/>
      <c r="T37" s="609"/>
      <c r="U37" s="609"/>
      <c r="V37" s="609"/>
      <c r="W37" s="609"/>
      <c r="X37" s="609"/>
      <c r="Y37" s="610"/>
      <c r="Z37" s="646">
        <v>1.7</v>
      </c>
      <c r="AA37" s="646"/>
      <c r="AB37" s="646"/>
      <c r="AC37" s="646"/>
      <c r="AD37" s="647">
        <v>1048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1270000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402647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2529752</v>
      </c>
      <c r="CS37" s="621"/>
      <c r="CT37" s="621"/>
      <c r="CU37" s="621"/>
      <c r="CV37" s="621"/>
      <c r="CW37" s="621"/>
      <c r="CX37" s="621"/>
      <c r="CY37" s="622"/>
      <c r="CZ37" s="611">
        <v>3.5</v>
      </c>
      <c r="DA37" s="623"/>
      <c r="DB37" s="623"/>
      <c r="DC37" s="624"/>
      <c r="DD37" s="614">
        <v>2054939</v>
      </c>
      <c r="DE37" s="621"/>
      <c r="DF37" s="621"/>
      <c r="DG37" s="621"/>
      <c r="DH37" s="621"/>
      <c r="DI37" s="621"/>
      <c r="DJ37" s="621"/>
      <c r="DK37" s="622"/>
      <c r="DL37" s="614">
        <v>2045903</v>
      </c>
      <c r="DM37" s="621"/>
      <c r="DN37" s="621"/>
      <c r="DO37" s="621"/>
      <c r="DP37" s="621"/>
      <c r="DQ37" s="621"/>
      <c r="DR37" s="621"/>
      <c r="DS37" s="621"/>
      <c r="DT37" s="621"/>
      <c r="DU37" s="621"/>
      <c r="DV37" s="622"/>
      <c r="DW37" s="611">
        <v>5.5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6116400</v>
      </c>
      <c r="S38" s="609"/>
      <c r="T38" s="609"/>
      <c r="U38" s="609"/>
      <c r="V38" s="609"/>
      <c r="W38" s="609"/>
      <c r="X38" s="609"/>
      <c r="Y38" s="610"/>
      <c r="Z38" s="646">
        <v>8.3000000000000007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133200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18091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6624452</v>
      </c>
      <c r="CS38" s="609"/>
      <c r="CT38" s="609"/>
      <c r="CU38" s="609"/>
      <c r="CV38" s="609"/>
      <c r="CW38" s="609"/>
      <c r="CX38" s="609"/>
      <c r="CY38" s="610"/>
      <c r="CZ38" s="611">
        <v>9.1999999999999993</v>
      </c>
      <c r="DA38" s="623"/>
      <c r="DB38" s="623"/>
      <c r="DC38" s="624"/>
      <c r="DD38" s="614">
        <v>5284698</v>
      </c>
      <c r="DE38" s="609"/>
      <c r="DF38" s="609"/>
      <c r="DG38" s="609"/>
      <c r="DH38" s="609"/>
      <c r="DI38" s="609"/>
      <c r="DJ38" s="609"/>
      <c r="DK38" s="610"/>
      <c r="DL38" s="614">
        <v>5005732</v>
      </c>
      <c r="DM38" s="609"/>
      <c r="DN38" s="609"/>
      <c r="DO38" s="609"/>
      <c r="DP38" s="609"/>
      <c r="DQ38" s="609"/>
      <c r="DR38" s="609"/>
      <c r="DS38" s="609"/>
      <c r="DT38" s="609"/>
      <c r="DU38" s="609"/>
      <c r="DV38" s="610"/>
      <c r="DW38" s="611">
        <v>13.5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4603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27160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1853275</v>
      </c>
      <c r="CS39" s="621"/>
      <c r="CT39" s="621"/>
      <c r="CU39" s="621"/>
      <c r="CV39" s="621"/>
      <c r="CW39" s="621"/>
      <c r="CX39" s="621"/>
      <c r="CY39" s="622"/>
      <c r="CZ39" s="611">
        <v>2.6</v>
      </c>
      <c r="DA39" s="623"/>
      <c r="DB39" s="623"/>
      <c r="DC39" s="624"/>
      <c r="DD39" s="614">
        <v>279387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109400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514876</v>
      </c>
      <c r="CS40" s="609"/>
      <c r="CT40" s="609"/>
      <c r="CU40" s="609"/>
      <c r="CV40" s="609"/>
      <c r="CW40" s="609"/>
      <c r="CX40" s="609"/>
      <c r="CY40" s="610"/>
      <c r="CZ40" s="611">
        <v>0.7</v>
      </c>
      <c r="DA40" s="623"/>
      <c r="DB40" s="623"/>
      <c r="DC40" s="624"/>
      <c r="DD40" s="614">
        <v>2289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73638427</v>
      </c>
      <c r="S41" s="633"/>
      <c r="T41" s="633"/>
      <c r="U41" s="633"/>
      <c r="V41" s="633"/>
      <c r="W41" s="633"/>
      <c r="X41" s="633"/>
      <c r="Y41" s="636"/>
      <c r="Z41" s="637">
        <v>100</v>
      </c>
      <c r="AA41" s="637"/>
      <c r="AB41" s="637"/>
      <c r="AC41" s="637"/>
      <c r="AD41" s="638">
        <v>36987281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1398291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5226161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9950519</v>
      </c>
      <c r="CS42" s="621"/>
      <c r="CT42" s="621"/>
      <c r="CU42" s="621"/>
      <c r="CV42" s="621"/>
      <c r="CW42" s="621"/>
      <c r="CX42" s="621"/>
      <c r="CY42" s="622"/>
      <c r="CZ42" s="611">
        <v>13.8</v>
      </c>
      <c r="DA42" s="623"/>
      <c r="DB42" s="623"/>
      <c r="DC42" s="624"/>
      <c r="DD42" s="614">
        <v>1469955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457960</v>
      </c>
      <c r="CS43" s="621"/>
      <c r="CT43" s="621"/>
      <c r="CU43" s="621"/>
      <c r="CV43" s="621"/>
      <c r="CW43" s="621"/>
      <c r="CX43" s="621"/>
      <c r="CY43" s="622"/>
      <c r="CZ43" s="611">
        <v>0.6</v>
      </c>
      <c r="DA43" s="623"/>
      <c r="DB43" s="623"/>
      <c r="DC43" s="624"/>
      <c r="DD43" s="614">
        <v>457909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8129361</v>
      </c>
      <c r="CS44" s="609"/>
      <c r="CT44" s="609"/>
      <c r="CU44" s="609"/>
      <c r="CV44" s="609"/>
      <c r="CW44" s="609"/>
      <c r="CX44" s="609"/>
      <c r="CY44" s="610"/>
      <c r="CZ44" s="611">
        <v>11.3</v>
      </c>
      <c r="DA44" s="612"/>
      <c r="DB44" s="612"/>
      <c r="DC44" s="613"/>
      <c r="DD44" s="614">
        <v>1339682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3218487</v>
      </c>
      <c r="CS45" s="621"/>
      <c r="CT45" s="621"/>
      <c r="CU45" s="621"/>
      <c r="CV45" s="621"/>
      <c r="CW45" s="621"/>
      <c r="CX45" s="621"/>
      <c r="CY45" s="622"/>
      <c r="CZ45" s="611">
        <v>4.5</v>
      </c>
      <c r="DA45" s="623"/>
      <c r="DB45" s="623"/>
      <c r="DC45" s="624"/>
      <c r="DD45" s="614">
        <v>184538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4315923</v>
      </c>
      <c r="CS46" s="609"/>
      <c r="CT46" s="609"/>
      <c r="CU46" s="609"/>
      <c r="CV46" s="609"/>
      <c r="CW46" s="609"/>
      <c r="CX46" s="609"/>
      <c r="CY46" s="610"/>
      <c r="CZ46" s="611">
        <v>6</v>
      </c>
      <c r="DA46" s="612"/>
      <c r="DB46" s="612"/>
      <c r="DC46" s="613"/>
      <c r="DD46" s="614">
        <v>1115293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1821158</v>
      </c>
      <c r="CS47" s="621"/>
      <c r="CT47" s="621"/>
      <c r="CU47" s="621"/>
      <c r="CV47" s="621"/>
      <c r="CW47" s="621"/>
      <c r="CX47" s="621"/>
      <c r="CY47" s="622"/>
      <c r="CZ47" s="611">
        <v>2.5</v>
      </c>
      <c r="DA47" s="623"/>
      <c r="DB47" s="623"/>
      <c r="DC47" s="624"/>
      <c r="DD47" s="614">
        <v>130273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71852943</v>
      </c>
      <c r="CS49" s="593"/>
      <c r="CT49" s="593"/>
      <c r="CU49" s="593"/>
      <c r="CV49" s="593"/>
      <c r="CW49" s="593"/>
      <c r="CX49" s="593"/>
      <c r="CY49" s="594"/>
      <c r="CZ49" s="595">
        <v>100</v>
      </c>
      <c r="DA49" s="596"/>
      <c r="DB49" s="596"/>
      <c r="DC49" s="597"/>
      <c r="DD49" s="598">
        <v>41563722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HgshM4eJg8D62fZUtVYjXno5fBB/GLCSiJQQHzfhS2oksYE0iinUBUqDsxSbKg+vibReMf8gl1sSIfFNndkSQ==" saltValue="aADP0M4tUwbUZxu31SyS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73597</v>
      </c>
      <c r="R7" s="1090"/>
      <c r="S7" s="1090"/>
      <c r="T7" s="1090"/>
      <c r="U7" s="1090"/>
      <c r="V7" s="1090">
        <v>71742</v>
      </c>
      <c r="W7" s="1090"/>
      <c r="X7" s="1090"/>
      <c r="Y7" s="1090"/>
      <c r="Z7" s="1090"/>
      <c r="AA7" s="1090">
        <v>1855</v>
      </c>
      <c r="AB7" s="1090"/>
      <c r="AC7" s="1090"/>
      <c r="AD7" s="1090"/>
      <c r="AE7" s="1091"/>
      <c r="AF7" s="1092">
        <v>1711</v>
      </c>
      <c r="AG7" s="1093"/>
      <c r="AH7" s="1093"/>
      <c r="AI7" s="1093"/>
      <c r="AJ7" s="1094"/>
      <c r="AK7" s="1095"/>
      <c r="AL7" s="1096"/>
      <c r="AM7" s="1096"/>
      <c r="AN7" s="1096"/>
      <c r="AO7" s="1096"/>
      <c r="AP7" s="1096">
        <v>81068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556</v>
      </c>
      <c r="BT7" s="1087"/>
      <c r="BU7" s="1087"/>
      <c r="BV7" s="1087"/>
      <c r="BW7" s="1087"/>
      <c r="BX7" s="1087"/>
      <c r="BY7" s="1087"/>
      <c r="BZ7" s="1087"/>
      <c r="CA7" s="1087"/>
      <c r="CB7" s="1087"/>
      <c r="CC7" s="1087"/>
      <c r="CD7" s="1087"/>
      <c r="CE7" s="1087"/>
      <c r="CF7" s="1087"/>
      <c r="CG7" s="1099"/>
      <c r="CH7" s="1083">
        <v>2</v>
      </c>
      <c r="CI7" s="1084"/>
      <c r="CJ7" s="1084"/>
      <c r="CK7" s="1084"/>
      <c r="CL7" s="1085"/>
      <c r="CM7" s="1083">
        <v>18</v>
      </c>
      <c r="CN7" s="1084"/>
      <c r="CO7" s="1084"/>
      <c r="CP7" s="1084"/>
      <c r="CQ7" s="1085"/>
      <c r="CR7" s="1083">
        <v>5</v>
      </c>
      <c r="CS7" s="1084"/>
      <c r="CT7" s="1084"/>
      <c r="CU7" s="1084"/>
      <c r="CV7" s="1085"/>
      <c r="CW7" s="1083">
        <v>303</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4</v>
      </c>
      <c r="R8" s="1026"/>
      <c r="S8" s="1026"/>
      <c r="T8" s="1026"/>
      <c r="U8" s="1026"/>
      <c r="V8" s="1026">
        <v>42</v>
      </c>
      <c r="W8" s="1026"/>
      <c r="X8" s="1026"/>
      <c r="Y8" s="1026"/>
      <c r="Z8" s="1026"/>
      <c r="AA8" s="1026">
        <v>-38</v>
      </c>
      <c r="AB8" s="1026"/>
      <c r="AC8" s="1026"/>
      <c r="AD8" s="1026"/>
      <c r="AE8" s="1027"/>
      <c r="AF8" s="1022">
        <v>-38</v>
      </c>
      <c r="AG8" s="1023"/>
      <c r="AH8" s="1023"/>
      <c r="AI8" s="1023"/>
      <c r="AJ8" s="1024"/>
      <c r="AK8" s="1067">
        <v>38</v>
      </c>
      <c r="AL8" s="1068"/>
      <c r="AM8" s="1068"/>
      <c r="AN8" s="1068"/>
      <c r="AO8" s="1068"/>
      <c r="AP8" s="1068">
        <v>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557</v>
      </c>
      <c r="BT8" s="980"/>
      <c r="BU8" s="980"/>
      <c r="BV8" s="980"/>
      <c r="BW8" s="980"/>
      <c r="BX8" s="980"/>
      <c r="BY8" s="980"/>
      <c r="BZ8" s="980"/>
      <c r="CA8" s="980"/>
      <c r="CB8" s="980"/>
      <c r="CC8" s="980"/>
      <c r="CD8" s="980"/>
      <c r="CE8" s="980"/>
      <c r="CF8" s="980"/>
      <c r="CG8" s="1001"/>
      <c r="CH8" s="976">
        <v>1</v>
      </c>
      <c r="CI8" s="977"/>
      <c r="CJ8" s="977"/>
      <c r="CK8" s="977"/>
      <c r="CL8" s="978"/>
      <c r="CM8" s="976">
        <v>5</v>
      </c>
      <c r="CN8" s="977"/>
      <c r="CO8" s="977"/>
      <c r="CP8" s="977"/>
      <c r="CQ8" s="978"/>
      <c r="CR8" s="976">
        <v>2</v>
      </c>
      <c r="CS8" s="977"/>
      <c r="CT8" s="977"/>
      <c r="CU8" s="977"/>
      <c r="CV8" s="978"/>
      <c r="CW8" s="976" t="s">
        <v>567</v>
      </c>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37</v>
      </c>
      <c r="R9" s="1026"/>
      <c r="S9" s="1026"/>
      <c r="T9" s="1026"/>
      <c r="U9" s="1026"/>
      <c r="V9" s="1026">
        <v>69</v>
      </c>
      <c r="W9" s="1026"/>
      <c r="X9" s="1026"/>
      <c r="Y9" s="1026"/>
      <c r="Z9" s="1026"/>
      <c r="AA9" s="1026">
        <v>-32</v>
      </c>
      <c r="AB9" s="1026"/>
      <c r="AC9" s="1026"/>
      <c r="AD9" s="1026"/>
      <c r="AE9" s="1027"/>
      <c r="AF9" s="1022">
        <v>-32</v>
      </c>
      <c r="AG9" s="1023"/>
      <c r="AH9" s="1023"/>
      <c r="AI9" s="1023"/>
      <c r="AJ9" s="1024"/>
      <c r="AK9" s="1067">
        <v>32</v>
      </c>
      <c r="AL9" s="1068"/>
      <c r="AM9" s="1068"/>
      <c r="AN9" s="1068"/>
      <c r="AO9" s="1068"/>
      <c r="AP9" s="1068">
        <v>61</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558</v>
      </c>
      <c r="BT9" s="980"/>
      <c r="BU9" s="980"/>
      <c r="BV9" s="980"/>
      <c r="BW9" s="980"/>
      <c r="BX9" s="980"/>
      <c r="BY9" s="980"/>
      <c r="BZ9" s="980"/>
      <c r="CA9" s="980"/>
      <c r="CB9" s="980"/>
      <c r="CC9" s="980"/>
      <c r="CD9" s="980"/>
      <c r="CE9" s="980"/>
      <c r="CF9" s="980"/>
      <c r="CG9" s="1001"/>
      <c r="CH9" s="976">
        <v>6</v>
      </c>
      <c r="CI9" s="977"/>
      <c r="CJ9" s="977"/>
      <c r="CK9" s="977"/>
      <c r="CL9" s="978"/>
      <c r="CM9" s="976">
        <v>7</v>
      </c>
      <c r="CN9" s="977"/>
      <c r="CO9" s="977"/>
      <c r="CP9" s="977"/>
      <c r="CQ9" s="978"/>
      <c r="CR9" s="976">
        <v>60</v>
      </c>
      <c r="CS9" s="977"/>
      <c r="CT9" s="977"/>
      <c r="CU9" s="977"/>
      <c r="CV9" s="978"/>
      <c r="CW9" s="976" t="s">
        <v>568</v>
      </c>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559</v>
      </c>
      <c r="BT10" s="980"/>
      <c r="BU10" s="980"/>
      <c r="BV10" s="980"/>
      <c r="BW10" s="980"/>
      <c r="BX10" s="980"/>
      <c r="BY10" s="980"/>
      <c r="BZ10" s="980"/>
      <c r="CA10" s="980"/>
      <c r="CB10" s="980"/>
      <c r="CC10" s="980"/>
      <c r="CD10" s="980"/>
      <c r="CE10" s="980"/>
      <c r="CF10" s="980"/>
      <c r="CG10" s="1001"/>
      <c r="CH10" s="976">
        <v>1</v>
      </c>
      <c r="CI10" s="977"/>
      <c r="CJ10" s="977"/>
      <c r="CK10" s="977"/>
      <c r="CL10" s="978"/>
      <c r="CM10" s="976">
        <v>22</v>
      </c>
      <c r="CN10" s="977"/>
      <c r="CO10" s="977"/>
      <c r="CP10" s="977"/>
      <c r="CQ10" s="978"/>
      <c r="CR10" s="976">
        <v>50</v>
      </c>
      <c r="CS10" s="977"/>
      <c r="CT10" s="977"/>
      <c r="CU10" s="977"/>
      <c r="CV10" s="978"/>
      <c r="CW10" s="976" t="s">
        <v>567</v>
      </c>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560</v>
      </c>
      <c r="BT11" s="980"/>
      <c r="BU11" s="980"/>
      <c r="BV11" s="980"/>
      <c r="BW11" s="980"/>
      <c r="BX11" s="980"/>
      <c r="BY11" s="980"/>
      <c r="BZ11" s="980"/>
      <c r="CA11" s="980"/>
      <c r="CB11" s="980"/>
      <c r="CC11" s="980"/>
      <c r="CD11" s="980"/>
      <c r="CE11" s="980"/>
      <c r="CF11" s="980"/>
      <c r="CG11" s="1001"/>
      <c r="CH11" s="976">
        <v>-1</v>
      </c>
      <c r="CI11" s="977"/>
      <c r="CJ11" s="977"/>
      <c r="CK11" s="977"/>
      <c r="CL11" s="978"/>
      <c r="CM11" s="976">
        <v>13</v>
      </c>
      <c r="CN11" s="977"/>
      <c r="CO11" s="977"/>
      <c r="CP11" s="977"/>
      <c r="CQ11" s="978"/>
      <c r="CR11" s="976">
        <v>50</v>
      </c>
      <c r="CS11" s="977"/>
      <c r="CT11" s="977"/>
      <c r="CU11" s="977"/>
      <c r="CV11" s="978"/>
      <c r="CW11" s="976">
        <v>2</v>
      </c>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73638</v>
      </c>
      <c r="R23" s="1048"/>
      <c r="S23" s="1048"/>
      <c r="T23" s="1048"/>
      <c r="U23" s="1048"/>
      <c r="V23" s="1048">
        <v>71853</v>
      </c>
      <c r="W23" s="1048"/>
      <c r="X23" s="1048"/>
      <c r="Y23" s="1048"/>
      <c r="Z23" s="1048"/>
      <c r="AA23" s="1048">
        <v>1785</v>
      </c>
      <c r="AB23" s="1048"/>
      <c r="AC23" s="1048"/>
      <c r="AD23" s="1048"/>
      <c r="AE23" s="1055"/>
      <c r="AF23" s="1056">
        <v>1641</v>
      </c>
      <c r="AG23" s="1048"/>
      <c r="AH23" s="1048"/>
      <c r="AI23" s="1048"/>
      <c r="AJ23" s="1057"/>
      <c r="AK23" s="1058"/>
      <c r="AL23" s="1059"/>
      <c r="AM23" s="1059"/>
      <c r="AN23" s="1059"/>
      <c r="AO23" s="1059"/>
      <c r="AP23" s="1048">
        <v>81135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16630</v>
      </c>
      <c r="R28" s="1038"/>
      <c r="S28" s="1038"/>
      <c r="T28" s="1038"/>
      <c r="U28" s="1038"/>
      <c r="V28" s="1038">
        <v>15972</v>
      </c>
      <c r="W28" s="1038"/>
      <c r="X28" s="1038"/>
      <c r="Y28" s="1038"/>
      <c r="Z28" s="1038"/>
      <c r="AA28" s="1038">
        <v>658</v>
      </c>
      <c r="AB28" s="1038"/>
      <c r="AC28" s="1038"/>
      <c r="AD28" s="1038"/>
      <c r="AE28" s="1039"/>
      <c r="AF28" s="1040">
        <v>658</v>
      </c>
      <c r="AG28" s="1038"/>
      <c r="AH28" s="1038"/>
      <c r="AI28" s="1038"/>
      <c r="AJ28" s="1041"/>
      <c r="AK28" s="1029">
        <v>1398</v>
      </c>
      <c r="AL28" s="1030"/>
      <c r="AM28" s="1030"/>
      <c r="AN28" s="1030"/>
      <c r="AO28" s="1030"/>
      <c r="AP28" s="1030" t="s">
        <v>548</v>
      </c>
      <c r="AQ28" s="1030"/>
      <c r="AR28" s="1030"/>
      <c r="AS28" s="1030"/>
      <c r="AT28" s="1030"/>
      <c r="AU28" s="1030" t="s">
        <v>548</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2341</v>
      </c>
      <c r="R29" s="1026"/>
      <c r="S29" s="1026"/>
      <c r="T29" s="1026"/>
      <c r="U29" s="1026"/>
      <c r="V29" s="1026">
        <v>2294</v>
      </c>
      <c r="W29" s="1026"/>
      <c r="X29" s="1026"/>
      <c r="Y29" s="1026"/>
      <c r="Z29" s="1026"/>
      <c r="AA29" s="1026">
        <v>47</v>
      </c>
      <c r="AB29" s="1026"/>
      <c r="AC29" s="1026"/>
      <c r="AD29" s="1026"/>
      <c r="AE29" s="1027"/>
      <c r="AF29" s="1022">
        <v>47</v>
      </c>
      <c r="AG29" s="1023"/>
      <c r="AH29" s="1023"/>
      <c r="AI29" s="1023"/>
      <c r="AJ29" s="1024"/>
      <c r="AK29" s="967">
        <v>726</v>
      </c>
      <c r="AL29" s="958"/>
      <c r="AM29" s="958"/>
      <c r="AN29" s="958"/>
      <c r="AO29" s="958"/>
      <c r="AP29" s="958" t="s">
        <v>548</v>
      </c>
      <c r="AQ29" s="958"/>
      <c r="AR29" s="958"/>
      <c r="AS29" s="958"/>
      <c r="AT29" s="958"/>
      <c r="AU29" s="958" t="s">
        <v>548</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16181</v>
      </c>
      <c r="R30" s="1026"/>
      <c r="S30" s="1026"/>
      <c r="T30" s="1026"/>
      <c r="U30" s="1026"/>
      <c r="V30" s="1026">
        <v>15210</v>
      </c>
      <c r="W30" s="1026"/>
      <c r="X30" s="1026"/>
      <c r="Y30" s="1026"/>
      <c r="Z30" s="1026"/>
      <c r="AA30" s="1026">
        <v>971</v>
      </c>
      <c r="AB30" s="1026"/>
      <c r="AC30" s="1026"/>
      <c r="AD30" s="1026"/>
      <c r="AE30" s="1027"/>
      <c r="AF30" s="1022">
        <v>971</v>
      </c>
      <c r="AG30" s="1023"/>
      <c r="AH30" s="1023"/>
      <c r="AI30" s="1023"/>
      <c r="AJ30" s="1024"/>
      <c r="AK30" s="967">
        <v>2408</v>
      </c>
      <c r="AL30" s="958"/>
      <c r="AM30" s="958"/>
      <c r="AN30" s="958"/>
      <c r="AO30" s="958"/>
      <c r="AP30" s="958" t="s">
        <v>548</v>
      </c>
      <c r="AQ30" s="958"/>
      <c r="AR30" s="958"/>
      <c r="AS30" s="958"/>
      <c r="AT30" s="958"/>
      <c r="AU30" s="958" t="s">
        <v>548</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552</v>
      </c>
      <c r="R31" s="1026"/>
      <c r="S31" s="1026"/>
      <c r="T31" s="1026"/>
      <c r="U31" s="1026"/>
      <c r="V31" s="1026">
        <v>461</v>
      </c>
      <c r="W31" s="1026"/>
      <c r="X31" s="1026"/>
      <c r="Y31" s="1026"/>
      <c r="Z31" s="1026"/>
      <c r="AA31" s="1026">
        <v>91</v>
      </c>
      <c r="AB31" s="1026"/>
      <c r="AC31" s="1026"/>
      <c r="AD31" s="1026"/>
      <c r="AE31" s="1027"/>
      <c r="AF31" s="1022">
        <v>732</v>
      </c>
      <c r="AG31" s="1023"/>
      <c r="AH31" s="1023"/>
      <c r="AI31" s="1023"/>
      <c r="AJ31" s="1024"/>
      <c r="AK31" s="967">
        <v>5</v>
      </c>
      <c r="AL31" s="958"/>
      <c r="AM31" s="958"/>
      <c r="AN31" s="958"/>
      <c r="AO31" s="958"/>
      <c r="AP31" s="958">
        <v>670</v>
      </c>
      <c r="AQ31" s="958"/>
      <c r="AR31" s="958"/>
      <c r="AS31" s="958"/>
      <c r="AT31" s="958"/>
      <c r="AU31" s="958">
        <v>11</v>
      </c>
      <c r="AV31" s="958"/>
      <c r="AW31" s="958"/>
      <c r="AX31" s="958"/>
      <c r="AY31" s="958"/>
      <c r="AZ31" s="1028" t="s">
        <v>548</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395</v>
      </c>
      <c r="C32" s="1018"/>
      <c r="D32" s="1018"/>
      <c r="E32" s="1018"/>
      <c r="F32" s="1018"/>
      <c r="G32" s="1018"/>
      <c r="H32" s="1018"/>
      <c r="I32" s="1018"/>
      <c r="J32" s="1018"/>
      <c r="K32" s="1018"/>
      <c r="L32" s="1018"/>
      <c r="M32" s="1018"/>
      <c r="N32" s="1018"/>
      <c r="O32" s="1018"/>
      <c r="P32" s="1019"/>
      <c r="Q32" s="1025">
        <v>189</v>
      </c>
      <c r="R32" s="1026"/>
      <c r="S32" s="1026"/>
      <c r="T32" s="1026"/>
      <c r="U32" s="1026"/>
      <c r="V32" s="1026">
        <v>189</v>
      </c>
      <c r="W32" s="1026"/>
      <c r="X32" s="1026"/>
      <c r="Y32" s="1026"/>
      <c r="Z32" s="1026"/>
      <c r="AA32" s="1026" t="s">
        <v>548</v>
      </c>
      <c r="AB32" s="1026"/>
      <c r="AC32" s="1026"/>
      <c r="AD32" s="1026"/>
      <c r="AE32" s="1027"/>
      <c r="AF32" s="1022" t="s">
        <v>122</v>
      </c>
      <c r="AG32" s="1023"/>
      <c r="AH32" s="1023"/>
      <c r="AI32" s="1023"/>
      <c r="AJ32" s="1024"/>
      <c r="AK32" s="967">
        <v>133</v>
      </c>
      <c r="AL32" s="958"/>
      <c r="AM32" s="958"/>
      <c r="AN32" s="958"/>
      <c r="AO32" s="958"/>
      <c r="AP32" s="958">
        <v>1067</v>
      </c>
      <c r="AQ32" s="958"/>
      <c r="AR32" s="958"/>
      <c r="AS32" s="958"/>
      <c r="AT32" s="958"/>
      <c r="AU32" s="958">
        <v>765</v>
      </c>
      <c r="AV32" s="958"/>
      <c r="AW32" s="958"/>
      <c r="AX32" s="958"/>
      <c r="AY32" s="958"/>
      <c r="AZ32" s="1028" t="s">
        <v>548</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3120</v>
      </c>
      <c r="R33" s="1026"/>
      <c r="S33" s="1026"/>
      <c r="T33" s="1026"/>
      <c r="U33" s="1026"/>
      <c r="V33" s="1026">
        <v>2790</v>
      </c>
      <c r="W33" s="1026"/>
      <c r="X33" s="1026"/>
      <c r="Y33" s="1026"/>
      <c r="Z33" s="1026"/>
      <c r="AA33" s="1026">
        <v>330</v>
      </c>
      <c r="AB33" s="1026"/>
      <c r="AC33" s="1026"/>
      <c r="AD33" s="1026"/>
      <c r="AE33" s="1027"/>
      <c r="AF33" s="1022">
        <v>369</v>
      </c>
      <c r="AG33" s="1023"/>
      <c r="AH33" s="1023"/>
      <c r="AI33" s="1023"/>
      <c r="AJ33" s="1024"/>
      <c r="AK33" s="967">
        <v>1270</v>
      </c>
      <c r="AL33" s="958"/>
      <c r="AM33" s="958"/>
      <c r="AN33" s="958"/>
      <c r="AO33" s="958"/>
      <c r="AP33" s="958">
        <v>18562</v>
      </c>
      <c r="AQ33" s="958"/>
      <c r="AR33" s="958"/>
      <c r="AS33" s="958"/>
      <c r="AT33" s="958"/>
      <c r="AU33" s="958">
        <v>13876</v>
      </c>
      <c r="AV33" s="958"/>
      <c r="AW33" s="958"/>
      <c r="AX33" s="958"/>
      <c r="AY33" s="958"/>
      <c r="AZ33" s="1028" t="s">
        <v>548</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2777</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549</v>
      </c>
      <c r="C68" s="973"/>
      <c r="D68" s="973"/>
      <c r="E68" s="973"/>
      <c r="F68" s="973"/>
      <c r="G68" s="973"/>
      <c r="H68" s="973"/>
      <c r="I68" s="973"/>
      <c r="J68" s="973"/>
      <c r="K68" s="973"/>
      <c r="L68" s="973"/>
      <c r="M68" s="973"/>
      <c r="N68" s="973"/>
      <c r="O68" s="973"/>
      <c r="P68" s="974"/>
      <c r="Q68" s="975">
        <v>7064</v>
      </c>
      <c r="R68" s="969"/>
      <c r="S68" s="969"/>
      <c r="T68" s="969"/>
      <c r="U68" s="969"/>
      <c r="V68" s="969">
        <v>5999</v>
      </c>
      <c r="W68" s="969"/>
      <c r="X68" s="969"/>
      <c r="Y68" s="969"/>
      <c r="Z68" s="969"/>
      <c r="AA68" s="969">
        <v>1065</v>
      </c>
      <c r="AB68" s="969"/>
      <c r="AC68" s="969"/>
      <c r="AD68" s="969"/>
      <c r="AE68" s="969"/>
      <c r="AF68" s="969">
        <v>1065</v>
      </c>
      <c r="AG68" s="969"/>
      <c r="AH68" s="969"/>
      <c r="AI68" s="969"/>
      <c r="AJ68" s="969"/>
      <c r="AK68" s="969">
        <v>208</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550</v>
      </c>
      <c r="C69" s="962"/>
      <c r="D69" s="962"/>
      <c r="E69" s="962"/>
      <c r="F69" s="962"/>
      <c r="G69" s="962"/>
      <c r="H69" s="962"/>
      <c r="I69" s="962"/>
      <c r="J69" s="962"/>
      <c r="K69" s="962"/>
      <c r="L69" s="962"/>
      <c r="M69" s="962"/>
      <c r="N69" s="962"/>
      <c r="O69" s="962"/>
      <c r="P69" s="963"/>
      <c r="Q69" s="964">
        <v>96</v>
      </c>
      <c r="R69" s="958"/>
      <c r="S69" s="958"/>
      <c r="T69" s="958"/>
      <c r="U69" s="958"/>
      <c r="V69" s="958">
        <v>91</v>
      </c>
      <c r="W69" s="958"/>
      <c r="X69" s="958"/>
      <c r="Y69" s="958"/>
      <c r="Z69" s="958"/>
      <c r="AA69" s="958">
        <v>5</v>
      </c>
      <c r="AB69" s="958"/>
      <c r="AC69" s="958"/>
      <c r="AD69" s="958"/>
      <c r="AE69" s="958"/>
      <c r="AF69" s="958">
        <v>5</v>
      </c>
      <c r="AG69" s="958"/>
      <c r="AH69" s="958"/>
      <c r="AI69" s="958"/>
      <c r="AJ69" s="958"/>
      <c r="AK69" s="958" t="s">
        <v>566</v>
      </c>
      <c r="AL69" s="958"/>
      <c r="AM69" s="958"/>
      <c r="AN69" s="958"/>
      <c r="AO69" s="958"/>
      <c r="AP69" s="958">
        <v>22</v>
      </c>
      <c r="AQ69" s="958"/>
      <c r="AR69" s="958"/>
      <c r="AS69" s="958"/>
      <c r="AT69" s="958"/>
      <c r="AU69" s="958" t="s">
        <v>548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551</v>
      </c>
      <c r="C70" s="962"/>
      <c r="D70" s="962"/>
      <c r="E70" s="962"/>
      <c r="F70" s="962"/>
      <c r="G70" s="962"/>
      <c r="H70" s="962"/>
      <c r="I70" s="962"/>
      <c r="J70" s="962"/>
      <c r="K70" s="962"/>
      <c r="L70" s="962"/>
      <c r="M70" s="962"/>
      <c r="N70" s="962"/>
      <c r="O70" s="962"/>
      <c r="P70" s="963"/>
      <c r="Q70" s="964">
        <v>3652</v>
      </c>
      <c r="R70" s="958"/>
      <c r="S70" s="958"/>
      <c r="T70" s="958"/>
      <c r="U70" s="958"/>
      <c r="V70" s="958">
        <v>3611</v>
      </c>
      <c r="W70" s="958"/>
      <c r="X70" s="958"/>
      <c r="Y70" s="958"/>
      <c r="Z70" s="958"/>
      <c r="AA70" s="958">
        <v>41</v>
      </c>
      <c r="AB70" s="958"/>
      <c r="AC70" s="958"/>
      <c r="AD70" s="958"/>
      <c r="AE70" s="958"/>
      <c r="AF70" s="958">
        <v>41</v>
      </c>
      <c r="AG70" s="958"/>
      <c r="AH70" s="958"/>
      <c r="AI70" s="958"/>
      <c r="AJ70" s="958"/>
      <c r="AK70" s="958" t="s">
        <v>566</v>
      </c>
      <c r="AL70" s="958"/>
      <c r="AM70" s="958"/>
      <c r="AN70" s="958"/>
      <c r="AO70" s="958"/>
      <c r="AP70" s="958">
        <v>1281</v>
      </c>
      <c r="AQ70" s="958"/>
      <c r="AR70" s="958"/>
      <c r="AS70" s="958"/>
      <c r="AT70" s="958"/>
      <c r="AU70" s="958">
        <v>1148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552</v>
      </c>
      <c r="C71" s="962"/>
      <c r="D71" s="962"/>
      <c r="E71" s="962"/>
      <c r="F71" s="962"/>
      <c r="G71" s="962"/>
      <c r="H71" s="962"/>
      <c r="I71" s="962"/>
      <c r="J71" s="962"/>
      <c r="K71" s="962"/>
      <c r="L71" s="962"/>
      <c r="M71" s="962"/>
      <c r="N71" s="962"/>
      <c r="O71" s="962"/>
      <c r="P71" s="963"/>
      <c r="Q71" s="964">
        <v>407</v>
      </c>
      <c r="R71" s="958"/>
      <c r="S71" s="958"/>
      <c r="T71" s="958"/>
      <c r="U71" s="958"/>
      <c r="V71" s="958">
        <v>331</v>
      </c>
      <c r="W71" s="958"/>
      <c r="X71" s="958"/>
      <c r="Y71" s="958"/>
      <c r="Z71" s="958"/>
      <c r="AA71" s="958">
        <v>76</v>
      </c>
      <c r="AB71" s="958"/>
      <c r="AC71" s="958"/>
      <c r="AD71" s="958"/>
      <c r="AE71" s="958"/>
      <c r="AF71" s="958">
        <v>74</v>
      </c>
      <c r="AG71" s="958"/>
      <c r="AH71" s="958"/>
      <c r="AI71" s="958"/>
      <c r="AJ71" s="958"/>
      <c r="AK71" s="958">
        <v>41</v>
      </c>
      <c r="AL71" s="958"/>
      <c r="AM71" s="958"/>
      <c r="AN71" s="958"/>
      <c r="AO71" s="958"/>
      <c r="AP71" s="958">
        <v>3</v>
      </c>
      <c r="AQ71" s="958"/>
      <c r="AR71" s="958"/>
      <c r="AS71" s="958"/>
      <c r="AT71" s="958"/>
      <c r="AU71" s="958" t="s">
        <v>548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553</v>
      </c>
      <c r="C72" s="962"/>
      <c r="D72" s="962"/>
      <c r="E72" s="962"/>
      <c r="F72" s="962"/>
      <c r="G72" s="962"/>
      <c r="H72" s="962"/>
      <c r="I72" s="962"/>
      <c r="J72" s="962"/>
      <c r="K72" s="962"/>
      <c r="L72" s="962"/>
      <c r="M72" s="962"/>
      <c r="N72" s="962"/>
      <c r="O72" s="962"/>
      <c r="P72" s="963"/>
      <c r="Q72" s="964">
        <v>459</v>
      </c>
      <c r="R72" s="958"/>
      <c r="S72" s="958"/>
      <c r="T72" s="958"/>
      <c r="U72" s="958"/>
      <c r="V72" s="958">
        <v>440</v>
      </c>
      <c r="W72" s="958"/>
      <c r="X72" s="958"/>
      <c r="Y72" s="958"/>
      <c r="Z72" s="958"/>
      <c r="AA72" s="958">
        <v>19</v>
      </c>
      <c r="AB72" s="958"/>
      <c r="AC72" s="958"/>
      <c r="AD72" s="958"/>
      <c r="AE72" s="958"/>
      <c r="AF72" s="958">
        <v>364</v>
      </c>
      <c r="AG72" s="958"/>
      <c r="AH72" s="958"/>
      <c r="AI72" s="958"/>
      <c r="AJ72" s="958"/>
      <c r="AK72" s="958" t="s">
        <v>566</v>
      </c>
      <c r="AL72" s="958"/>
      <c r="AM72" s="958"/>
      <c r="AN72" s="958"/>
      <c r="AO72" s="958"/>
      <c r="AP72" s="958">
        <v>331</v>
      </c>
      <c r="AQ72" s="958"/>
      <c r="AR72" s="958"/>
      <c r="AS72" s="958"/>
      <c r="AT72" s="958"/>
      <c r="AU72" s="958" t="s">
        <v>548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554</v>
      </c>
      <c r="C73" s="962"/>
      <c r="D73" s="962"/>
      <c r="E73" s="962"/>
      <c r="F73" s="962"/>
      <c r="G73" s="962"/>
      <c r="H73" s="962"/>
      <c r="I73" s="962"/>
      <c r="J73" s="962"/>
      <c r="K73" s="962"/>
      <c r="L73" s="962"/>
      <c r="M73" s="962"/>
      <c r="N73" s="962"/>
      <c r="O73" s="962"/>
      <c r="P73" s="963"/>
      <c r="Q73" s="964">
        <v>312</v>
      </c>
      <c r="R73" s="958"/>
      <c r="S73" s="958"/>
      <c r="T73" s="958"/>
      <c r="U73" s="958"/>
      <c r="V73" s="958">
        <v>290</v>
      </c>
      <c r="W73" s="958"/>
      <c r="X73" s="958"/>
      <c r="Y73" s="958"/>
      <c r="Z73" s="958"/>
      <c r="AA73" s="958">
        <v>22</v>
      </c>
      <c r="AB73" s="958"/>
      <c r="AC73" s="958"/>
      <c r="AD73" s="958"/>
      <c r="AE73" s="958"/>
      <c r="AF73" s="958">
        <v>22</v>
      </c>
      <c r="AG73" s="958"/>
      <c r="AH73" s="958"/>
      <c r="AI73" s="958"/>
      <c r="AJ73" s="958"/>
      <c r="AK73" s="958" t="s">
        <v>566</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555</v>
      </c>
      <c r="C74" s="962"/>
      <c r="D74" s="962"/>
      <c r="E74" s="962"/>
      <c r="F74" s="962"/>
      <c r="G74" s="962"/>
      <c r="H74" s="962"/>
      <c r="I74" s="962"/>
      <c r="J74" s="962"/>
      <c r="K74" s="962"/>
      <c r="L74" s="962"/>
      <c r="M74" s="962"/>
      <c r="N74" s="962"/>
      <c r="O74" s="962"/>
      <c r="P74" s="963"/>
      <c r="Q74" s="964">
        <v>322367</v>
      </c>
      <c r="R74" s="958"/>
      <c r="S74" s="958"/>
      <c r="T74" s="958"/>
      <c r="U74" s="958"/>
      <c r="V74" s="958">
        <v>314740</v>
      </c>
      <c r="W74" s="958"/>
      <c r="X74" s="958"/>
      <c r="Y74" s="958"/>
      <c r="Z74" s="958"/>
      <c r="AA74" s="958">
        <v>7627</v>
      </c>
      <c r="AB74" s="958"/>
      <c r="AC74" s="958"/>
      <c r="AD74" s="958"/>
      <c r="AE74" s="958"/>
      <c r="AF74" s="958">
        <v>5417</v>
      </c>
      <c r="AG74" s="958"/>
      <c r="AH74" s="958"/>
      <c r="AI74" s="958"/>
      <c r="AJ74" s="958"/>
      <c r="AK74" s="958" t="s">
        <v>566</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6602086</v>
      </c>
      <c r="AB110" s="876"/>
      <c r="AC110" s="876"/>
      <c r="AD110" s="876"/>
      <c r="AE110" s="877"/>
      <c r="AF110" s="878">
        <v>6971101</v>
      </c>
      <c r="AG110" s="876"/>
      <c r="AH110" s="876"/>
      <c r="AI110" s="876"/>
      <c r="AJ110" s="877"/>
      <c r="AK110" s="878">
        <v>7412929</v>
      </c>
      <c r="AL110" s="876"/>
      <c r="AM110" s="876"/>
      <c r="AN110" s="876"/>
      <c r="AO110" s="877"/>
      <c r="AP110" s="879">
        <v>25.1</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84056428</v>
      </c>
      <c r="BR110" s="829"/>
      <c r="BS110" s="829"/>
      <c r="BT110" s="829"/>
      <c r="BU110" s="829"/>
      <c r="BV110" s="829">
        <v>82119119</v>
      </c>
      <c r="BW110" s="829"/>
      <c r="BX110" s="829"/>
      <c r="BY110" s="829"/>
      <c r="BZ110" s="829"/>
      <c r="CA110" s="829">
        <v>81134834</v>
      </c>
      <c r="CB110" s="829"/>
      <c r="CC110" s="829"/>
      <c r="CD110" s="829"/>
      <c r="CE110" s="829"/>
      <c r="CF110" s="853">
        <v>275.10000000000002</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1037715</v>
      </c>
      <c r="BR111" s="804"/>
      <c r="BS111" s="804"/>
      <c r="BT111" s="804"/>
      <c r="BU111" s="804"/>
      <c r="BV111" s="804">
        <v>1006070</v>
      </c>
      <c r="BW111" s="804"/>
      <c r="BX111" s="804"/>
      <c r="BY111" s="804"/>
      <c r="BZ111" s="804"/>
      <c r="CA111" s="804">
        <v>974921</v>
      </c>
      <c r="CB111" s="804"/>
      <c r="CC111" s="804"/>
      <c r="CD111" s="804"/>
      <c r="CE111" s="804"/>
      <c r="CF111" s="862">
        <v>3.3</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14985163</v>
      </c>
      <c r="BR112" s="804"/>
      <c r="BS112" s="804"/>
      <c r="BT112" s="804"/>
      <c r="BU112" s="804"/>
      <c r="BV112" s="804">
        <v>14890217</v>
      </c>
      <c r="BW112" s="804"/>
      <c r="BX112" s="804"/>
      <c r="BY112" s="804"/>
      <c r="BZ112" s="804"/>
      <c r="CA112" s="804">
        <v>14651565</v>
      </c>
      <c r="CB112" s="804"/>
      <c r="CC112" s="804"/>
      <c r="CD112" s="804"/>
      <c r="CE112" s="804"/>
      <c r="CF112" s="862">
        <v>49.7</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1260515</v>
      </c>
      <c r="AB113" s="906"/>
      <c r="AC113" s="906"/>
      <c r="AD113" s="906"/>
      <c r="AE113" s="907"/>
      <c r="AF113" s="908">
        <v>1330023</v>
      </c>
      <c r="AG113" s="906"/>
      <c r="AH113" s="906"/>
      <c r="AI113" s="906"/>
      <c r="AJ113" s="907"/>
      <c r="AK113" s="908">
        <v>1272162</v>
      </c>
      <c r="AL113" s="906"/>
      <c r="AM113" s="906"/>
      <c r="AN113" s="906"/>
      <c r="AO113" s="907"/>
      <c r="AP113" s="909">
        <v>4.3</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697054</v>
      </c>
      <c r="BR113" s="804"/>
      <c r="BS113" s="804"/>
      <c r="BT113" s="804"/>
      <c r="BU113" s="804"/>
      <c r="BV113" s="804">
        <v>693411</v>
      </c>
      <c r="BW113" s="804"/>
      <c r="BX113" s="804"/>
      <c r="BY113" s="804"/>
      <c r="BZ113" s="804"/>
      <c r="CA113" s="804">
        <v>1148613</v>
      </c>
      <c r="CB113" s="804"/>
      <c r="CC113" s="804"/>
      <c r="CD113" s="804"/>
      <c r="CE113" s="804"/>
      <c r="CF113" s="862">
        <v>3.9</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170721</v>
      </c>
      <c r="AB114" s="767"/>
      <c r="AC114" s="767"/>
      <c r="AD114" s="767"/>
      <c r="AE114" s="768"/>
      <c r="AF114" s="769">
        <v>81003</v>
      </c>
      <c r="AG114" s="767"/>
      <c r="AH114" s="767"/>
      <c r="AI114" s="767"/>
      <c r="AJ114" s="768"/>
      <c r="AK114" s="769">
        <v>85356</v>
      </c>
      <c r="AL114" s="767"/>
      <c r="AM114" s="767"/>
      <c r="AN114" s="767"/>
      <c r="AO114" s="768"/>
      <c r="AP114" s="811">
        <v>0.3</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8669782</v>
      </c>
      <c r="BR114" s="804"/>
      <c r="BS114" s="804"/>
      <c r="BT114" s="804"/>
      <c r="BU114" s="804"/>
      <c r="BV114" s="804">
        <v>9079883</v>
      </c>
      <c r="BW114" s="804"/>
      <c r="BX114" s="804"/>
      <c r="BY114" s="804"/>
      <c r="BZ114" s="804"/>
      <c r="CA114" s="804">
        <v>9391295</v>
      </c>
      <c r="CB114" s="804"/>
      <c r="CC114" s="804"/>
      <c r="CD114" s="804"/>
      <c r="CE114" s="804"/>
      <c r="CF114" s="862">
        <v>31.8</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97097</v>
      </c>
      <c r="AB115" s="906"/>
      <c r="AC115" s="906"/>
      <c r="AD115" s="906"/>
      <c r="AE115" s="907"/>
      <c r="AF115" s="908">
        <v>96133</v>
      </c>
      <c r="AG115" s="906"/>
      <c r="AH115" s="906"/>
      <c r="AI115" s="906"/>
      <c r="AJ115" s="907"/>
      <c r="AK115" s="908">
        <v>95581</v>
      </c>
      <c r="AL115" s="906"/>
      <c r="AM115" s="906"/>
      <c r="AN115" s="906"/>
      <c r="AO115" s="907"/>
      <c r="AP115" s="909">
        <v>0.3</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3</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8130419</v>
      </c>
      <c r="AB117" s="890"/>
      <c r="AC117" s="890"/>
      <c r="AD117" s="890"/>
      <c r="AE117" s="891"/>
      <c r="AF117" s="892">
        <v>8478263</v>
      </c>
      <c r="AG117" s="890"/>
      <c r="AH117" s="890"/>
      <c r="AI117" s="890"/>
      <c r="AJ117" s="891"/>
      <c r="AK117" s="892">
        <v>8866028</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109446142</v>
      </c>
      <c r="BR119" s="832"/>
      <c r="BS119" s="832"/>
      <c r="BT119" s="832"/>
      <c r="BU119" s="832"/>
      <c r="BV119" s="832">
        <v>107788700</v>
      </c>
      <c r="BW119" s="832"/>
      <c r="BX119" s="832"/>
      <c r="BY119" s="832"/>
      <c r="BZ119" s="832"/>
      <c r="CA119" s="832">
        <v>107301228</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1037715</v>
      </c>
      <c r="DH119" s="751"/>
      <c r="DI119" s="751"/>
      <c r="DJ119" s="751"/>
      <c r="DK119" s="752"/>
      <c r="DL119" s="753">
        <v>1006070</v>
      </c>
      <c r="DM119" s="751"/>
      <c r="DN119" s="751"/>
      <c r="DO119" s="751"/>
      <c r="DP119" s="752"/>
      <c r="DQ119" s="753">
        <v>974921</v>
      </c>
      <c r="DR119" s="751"/>
      <c r="DS119" s="751"/>
      <c r="DT119" s="751"/>
      <c r="DU119" s="752"/>
      <c r="DV119" s="835">
        <v>3.3</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12096424</v>
      </c>
      <c r="BR120" s="829"/>
      <c r="BS120" s="829"/>
      <c r="BT120" s="829"/>
      <c r="BU120" s="829"/>
      <c r="BV120" s="829">
        <v>12077209</v>
      </c>
      <c r="BW120" s="829"/>
      <c r="BX120" s="829"/>
      <c r="BY120" s="829"/>
      <c r="BZ120" s="829"/>
      <c r="CA120" s="829">
        <v>13831252</v>
      </c>
      <c r="CB120" s="829"/>
      <c r="CC120" s="829"/>
      <c r="CD120" s="829"/>
      <c r="CE120" s="829"/>
      <c r="CF120" s="853">
        <v>46.9</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13942433</v>
      </c>
      <c r="DH120" s="829"/>
      <c r="DI120" s="829"/>
      <c r="DJ120" s="829"/>
      <c r="DK120" s="829"/>
      <c r="DL120" s="829">
        <v>13999638</v>
      </c>
      <c r="DM120" s="829"/>
      <c r="DN120" s="829"/>
      <c r="DO120" s="829"/>
      <c r="DP120" s="829"/>
      <c r="DQ120" s="829">
        <v>13876118</v>
      </c>
      <c r="DR120" s="829"/>
      <c r="DS120" s="829"/>
      <c r="DT120" s="829"/>
      <c r="DU120" s="829"/>
      <c r="DV120" s="830">
        <v>47</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538195</v>
      </c>
      <c r="BR121" s="804"/>
      <c r="BS121" s="804"/>
      <c r="BT121" s="804"/>
      <c r="BU121" s="804"/>
      <c r="BV121" s="804">
        <v>743210</v>
      </c>
      <c r="BW121" s="804"/>
      <c r="BX121" s="804"/>
      <c r="BY121" s="804"/>
      <c r="BZ121" s="804"/>
      <c r="CA121" s="804">
        <v>739129</v>
      </c>
      <c r="CB121" s="804"/>
      <c r="CC121" s="804"/>
      <c r="CD121" s="804"/>
      <c r="CE121" s="804"/>
      <c r="CF121" s="862">
        <v>2.5</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765743</v>
      </c>
      <c r="DH121" s="804"/>
      <c r="DI121" s="804"/>
      <c r="DJ121" s="804"/>
      <c r="DK121" s="804"/>
      <c r="DL121" s="804">
        <v>661756</v>
      </c>
      <c r="DM121" s="804"/>
      <c r="DN121" s="804"/>
      <c r="DO121" s="804"/>
      <c r="DP121" s="804"/>
      <c r="DQ121" s="804">
        <v>764730</v>
      </c>
      <c r="DR121" s="804"/>
      <c r="DS121" s="804"/>
      <c r="DT121" s="804"/>
      <c r="DU121" s="804"/>
      <c r="DV121" s="781">
        <v>2.6</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71021021</v>
      </c>
      <c r="BR122" s="832"/>
      <c r="BS122" s="832"/>
      <c r="BT122" s="832"/>
      <c r="BU122" s="832"/>
      <c r="BV122" s="832">
        <v>70989847</v>
      </c>
      <c r="BW122" s="832"/>
      <c r="BX122" s="832"/>
      <c r="BY122" s="832"/>
      <c r="BZ122" s="832"/>
      <c r="CA122" s="832">
        <v>69313972</v>
      </c>
      <c r="CB122" s="832"/>
      <c r="CC122" s="832"/>
      <c r="CD122" s="832"/>
      <c r="CE122" s="832"/>
      <c r="CF122" s="833">
        <v>235</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29168</v>
      </c>
      <c r="DH122" s="804"/>
      <c r="DI122" s="804"/>
      <c r="DJ122" s="804"/>
      <c r="DK122" s="804"/>
      <c r="DL122" s="804">
        <v>26700</v>
      </c>
      <c r="DM122" s="804"/>
      <c r="DN122" s="804"/>
      <c r="DO122" s="804"/>
      <c r="DP122" s="804"/>
      <c r="DQ122" s="804">
        <v>10717</v>
      </c>
      <c r="DR122" s="804"/>
      <c r="DS122" s="804"/>
      <c r="DT122" s="804"/>
      <c r="DU122" s="804"/>
      <c r="DV122" s="781">
        <v>0</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83655640</v>
      </c>
      <c r="BR123" s="820"/>
      <c r="BS123" s="820"/>
      <c r="BT123" s="820"/>
      <c r="BU123" s="820"/>
      <c r="BV123" s="820">
        <v>83810266</v>
      </c>
      <c r="BW123" s="820"/>
      <c r="BX123" s="820"/>
      <c r="BY123" s="820"/>
      <c r="BZ123" s="820"/>
      <c r="CA123" s="820">
        <v>83884353</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90.1</v>
      </c>
      <c r="BR124" s="818"/>
      <c r="BS124" s="818"/>
      <c r="BT124" s="818"/>
      <c r="BU124" s="818"/>
      <c r="BV124" s="818">
        <v>83.3</v>
      </c>
      <c r="BW124" s="818"/>
      <c r="BX124" s="818"/>
      <c r="BY124" s="818"/>
      <c r="BZ124" s="818"/>
      <c r="CA124" s="818">
        <v>79.3</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247819</v>
      </c>
      <c r="DH124" s="751"/>
      <c r="DI124" s="751"/>
      <c r="DJ124" s="751"/>
      <c r="DK124" s="752"/>
      <c r="DL124" s="753">
        <v>202123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97097</v>
      </c>
      <c r="AB126" s="767"/>
      <c r="AC126" s="767"/>
      <c r="AD126" s="767"/>
      <c r="AE126" s="768"/>
      <c r="AF126" s="769">
        <v>96133</v>
      </c>
      <c r="AG126" s="767"/>
      <c r="AH126" s="767"/>
      <c r="AI126" s="767"/>
      <c r="AJ126" s="768"/>
      <c r="AK126" s="769">
        <v>95581</v>
      </c>
      <c r="AL126" s="767"/>
      <c r="AM126" s="767"/>
      <c r="AN126" s="767"/>
      <c r="AO126" s="768"/>
      <c r="AP126" s="811">
        <v>0.3</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100461</v>
      </c>
      <c r="AB128" s="788"/>
      <c r="AC128" s="788"/>
      <c r="AD128" s="788"/>
      <c r="AE128" s="789"/>
      <c r="AF128" s="790">
        <v>135963</v>
      </c>
      <c r="AG128" s="788"/>
      <c r="AH128" s="788"/>
      <c r="AI128" s="788"/>
      <c r="AJ128" s="789"/>
      <c r="AK128" s="790">
        <v>153119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11.59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33838437</v>
      </c>
      <c r="AB129" s="767"/>
      <c r="AC129" s="767"/>
      <c r="AD129" s="767"/>
      <c r="AE129" s="768"/>
      <c r="AF129" s="769">
        <v>34184174</v>
      </c>
      <c r="AG129" s="767"/>
      <c r="AH129" s="767"/>
      <c r="AI129" s="767"/>
      <c r="AJ129" s="768"/>
      <c r="AK129" s="769">
        <v>35428833</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16.59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5230173</v>
      </c>
      <c r="AB130" s="767"/>
      <c r="AC130" s="767"/>
      <c r="AD130" s="767"/>
      <c r="AE130" s="768"/>
      <c r="AF130" s="769">
        <v>5419825</v>
      </c>
      <c r="AG130" s="767"/>
      <c r="AH130" s="767"/>
      <c r="AI130" s="767"/>
      <c r="AJ130" s="768"/>
      <c r="AK130" s="769">
        <v>5932331</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9.6999999999999993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28608264</v>
      </c>
      <c r="AB131" s="751"/>
      <c r="AC131" s="751"/>
      <c r="AD131" s="751"/>
      <c r="AE131" s="752"/>
      <c r="AF131" s="753">
        <v>28764349</v>
      </c>
      <c r="AG131" s="751"/>
      <c r="AH131" s="751"/>
      <c r="AI131" s="751"/>
      <c r="AJ131" s="752"/>
      <c r="AK131" s="753">
        <v>29496502</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79.3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9.7866301849999999</v>
      </c>
      <c r="AB132" s="732"/>
      <c r="AC132" s="732"/>
      <c r="AD132" s="732"/>
      <c r="AE132" s="733"/>
      <c r="AF132" s="734">
        <v>10.160059589999999</v>
      </c>
      <c r="AG132" s="732"/>
      <c r="AH132" s="732"/>
      <c r="AI132" s="732"/>
      <c r="AJ132" s="733"/>
      <c r="AK132" s="734">
        <v>9.4268059310000005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9.3000000000000007</v>
      </c>
      <c r="AB133" s="711"/>
      <c r="AC133" s="711"/>
      <c r="AD133" s="711"/>
      <c r="AE133" s="712"/>
      <c r="AF133" s="710">
        <v>9.6</v>
      </c>
      <c r="AG133" s="711"/>
      <c r="AH133" s="711"/>
      <c r="AI133" s="711"/>
      <c r="AJ133" s="712"/>
      <c r="AK133" s="710">
        <v>9.6999999999999993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93EY8Ey9ykbGqbIgS1aii1rMrg5veDa/KTcnQRZIFBp8dlSAsP71RXnnXcPmkHwbHWG+iuNciiMTSiQxiU3+A==" saltValue="84Mc1HW/ACCwRTCYu+u/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G9Db4lm/JlVjtSPjYnSCzdLolYkdJWUb4T4XHeblP7Mz5Hk6ouKClx0JPqmQcdhz9y9x3wuOzbqJamBqe/i6w==" saltValue="Mc/TvNka14O5vrKDaiOjx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dGbZYMPKpaeTinsQEqehYr4sbEBzQN+HvC3CPBmfKBfg/F1VpNiF/PhmlRJbwxbPcPG+3V3TFA0nPJVNclykQ==" saltValue="IJ1GNni4ZS055vuEJpWhF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9338865</v>
      </c>
      <c r="AP9" s="262">
        <v>77809</v>
      </c>
      <c r="AQ9" s="263">
        <v>81492</v>
      </c>
      <c r="AR9" s="264">
        <v>-4.5</v>
      </c>
    </row>
    <row r="10" spans="1:46" ht="13.5" customHeight="1" x14ac:dyDescent="0.2">
      <c r="A10" s="247"/>
      <c r="AK10" s="1117" t="s">
        <v>486</v>
      </c>
      <c r="AL10" s="1118"/>
      <c r="AM10" s="1118"/>
      <c r="AN10" s="1119"/>
      <c r="AO10" s="265">
        <v>1655923</v>
      </c>
      <c r="AP10" s="265">
        <v>13797</v>
      </c>
      <c r="AQ10" s="266">
        <v>7524</v>
      </c>
      <c r="AR10" s="267">
        <v>83.4</v>
      </c>
    </row>
    <row r="11" spans="1:46" ht="13.5" customHeight="1" x14ac:dyDescent="0.2">
      <c r="A11" s="247"/>
      <c r="AK11" s="1117" t="s">
        <v>487</v>
      </c>
      <c r="AL11" s="1118"/>
      <c r="AM11" s="1118"/>
      <c r="AN11" s="1119"/>
      <c r="AO11" s="265">
        <v>2055</v>
      </c>
      <c r="AP11" s="265">
        <v>17</v>
      </c>
      <c r="AQ11" s="266">
        <v>1686</v>
      </c>
      <c r="AR11" s="267">
        <v>-99</v>
      </c>
    </row>
    <row r="12" spans="1:46" ht="13.5" customHeight="1" x14ac:dyDescent="0.2">
      <c r="A12" s="247"/>
      <c r="AK12" s="1117" t="s">
        <v>488</v>
      </c>
      <c r="AL12" s="1118"/>
      <c r="AM12" s="1118"/>
      <c r="AN12" s="1119"/>
      <c r="AO12" s="265" t="s">
        <v>489</v>
      </c>
      <c r="AP12" s="265" t="s">
        <v>489</v>
      </c>
      <c r="AQ12" s="266" t="s">
        <v>489</v>
      </c>
      <c r="AR12" s="267" t="s">
        <v>489</v>
      </c>
    </row>
    <row r="13" spans="1:46" ht="13.5" customHeight="1" x14ac:dyDescent="0.2">
      <c r="A13" s="247"/>
      <c r="AK13" s="1117" t="s">
        <v>490</v>
      </c>
      <c r="AL13" s="1118"/>
      <c r="AM13" s="1118"/>
      <c r="AN13" s="1119"/>
      <c r="AO13" s="265">
        <v>508420</v>
      </c>
      <c r="AP13" s="265">
        <v>4236</v>
      </c>
      <c r="AQ13" s="266">
        <v>2399</v>
      </c>
      <c r="AR13" s="267">
        <v>76.599999999999994</v>
      </c>
    </row>
    <row r="14" spans="1:46" ht="13.5" customHeight="1" x14ac:dyDescent="0.2">
      <c r="A14" s="247"/>
      <c r="AK14" s="1117" t="s">
        <v>491</v>
      </c>
      <c r="AL14" s="1118"/>
      <c r="AM14" s="1118"/>
      <c r="AN14" s="1119"/>
      <c r="AO14" s="265">
        <v>457960</v>
      </c>
      <c r="AP14" s="265">
        <v>3816</v>
      </c>
      <c r="AQ14" s="266">
        <v>2696</v>
      </c>
      <c r="AR14" s="267">
        <v>41.5</v>
      </c>
    </row>
    <row r="15" spans="1:46" ht="13.5" customHeight="1" x14ac:dyDescent="0.2">
      <c r="A15" s="247"/>
      <c r="AK15" s="1120" t="s">
        <v>492</v>
      </c>
      <c r="AL15" s="1121"/>
      <c r="AM15" s="1121"/>
      <c r="AN15" s="1122"/>
      <c r="AO15" s="265">
        <v>-560694</v>
      </c>
      <c r="AP15" s="265">
        <v>-4672</v>
      </c>
      <c r="AQ15" s="266">
        <v>-5149</v>
      </c>
      <c r="AR15" s="267">
        <v>-9.3000000000000007</v>
      </c>
    </row>
    <row r="16" spans="1:46" ht="13" x14ac:dyDescent="0.2">
      <c r="A16" s="247"/>
      <c r="AK16" s="1120" t="s">
        <v>177</v>
      </c>
      <c r="AL16" s="1121"/>
      <c r="AM16" s="1121"/>
      <c r="AN16" s="1122"/>
      <c r="AO16" s="265">
        <v>11402529</v>
      </c>
      <c r="AP16" s="265">
        <v>95003</v>
      </c>
      <c r="AQ16" s="266">
        <v>90648</v>
      </c>
      <c r="AR16" s="267">
        <v>4.8</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8.39</v>
      </c>
      <c r="AP21" s="278">
        <v>8.09</v>
      </c>
      <c r="AQ21" s="279">
        <v>0.3</v>
      </c>
      <c r="AS21" s="280"/>
      <c r="AT21" s="276"/>
    </row>
    <row r="22" spans="1:46" s="248" customFormat="1" ht="13" x14ac:dyDescent="0.2">
      <c r="A22" s="276"/>
      <c r="AK22" s="1123" t="s">
        <v>498</v>
      </c>
      <c r="AL22" s="1124"/>
      <c r="AM22" s="1124"/>
      <c r="AN22" s="1125"/>
      <c r="AO22" s="281">
        <v>96.2</v>
      </c>
      <c r="AP22" s="282">
        <v>97.7</v>
      </c>
      <c r="AQ22" s="283">
        <v>-1.5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7412929</v>
      </c>
      <c r="AP32" s="291">
        <v>61763</v>
      </c>
      <c r="AQ32" s="292">
        <v>58155</v>
      </c>
      <c r="AR32" s="293">
        <v>6.2</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v>24</v>
      </c>
      <c r="AR34" s="293" t="s">
        <v>489</v>
      </c>
    </row>
    <row r="35" spans="1:46" ht="27" customHeight="1" x14ac:dyDescent="0.2">
      <c r="A35" s="247"/>
      <c r="AK35" s="1107" t="s">
        <v>505</v>
      </c>
      <c r="AL35" s="1108"/>
      <c r="AM35" s="1108"/>
      <c r="AN35" s="1109"/>
      <c r="AO35" s="291">
        <v>1272162</v>
      </c>
      <c r="AP35" s="291">
        <v>10599</v>
      </c>
      <c r="AQ35" s="292">
        <v>14569</v>
      </c>
      <c r="AR35" s="293">
        <v>-27.2</v>
      </c>
    </row>
    <row r="36" spans="1:46" ht="27" customHeight="1" x14ac:dyDescent="0.2">
      <c r="A36" s="247"/>
      <c r="AK36" s="1107" t="s">
        <v>506</v>
      </c>
      <c r="AL36" s="1108"/>
      <c r="AM36" s="1108"/>
      <c r="AN36" s="1109"/>
      <c r="AO36" s="291">
        <v>85356</v>
      </c>
      <c r="AP36" s="291">
        <v>711</v>
      </c>
      <c r="AQ36" s="292">
        <v>839</v>
      </c>
      <c r="AR36" s="293">
        <v>-15.3</v>
      </c>
    </row>
    <row r="37" spans="1:46" ht="13.5" customHeight="1" x14ac:dyDescent="0.2">
      <c r="A37" s="247"/>
      <c r="AK37" s="1107" t="s">
        <v>507</v>
      </c>
      <c r="AL37" s="1108"/>
      <c r="AM37" s="1108"/>
      <c r="AN37" s="1109"/>
      <c r="AO37" s="291">
        <v>95581</v>
      </c>
      <c r="AP37" s="291">
        <v>796</v>
      </c>
      <c r="AQ37" s="292">
        <v>496</v>
      </c>
      <c r="AR37" s="293">
        <v>60.5</v>
      </c>
    </row>
    <row r="38" spans="1:46" ht="27" customHeight="1" x14ac:dyDescent="0.2">
      <c r="A38" s="247"/>
      <c r="AK38" s="1110" t="s">
        <v>508</v>
      </c>
      <c r="AL38" s="1111"/>
      <c r="AM38" s="1111"/>
      <c r="AN38" s="1112"/>
      <c r="AO38" s="294" t="s">
        <v>489</v>
      </c>
      <c r="AP38" s="294" t="s">
        <v>489</v>
      </c>
      <c r="AQ38" s="295">
        <v>2</v>
      </c>
      <c r="AR38" s="283" t="s">
        <v>489</v>
      </c>
      <c r="AS38" s="290"/>
    </row>
    <row r="39" spans="1:46" ht="13" x14ac:dyDescent="0.2">
      <c r="A39" s="247"/>
      <c r="AK39" s="1110" t="s">
        <v>509</v>
      </c>
      <c r="AL39" s="1111"/>
      <c r="AM39" s="1111"/>
      <c r="AN39" s="1112"/>
      <c r="AO39" s="291">
        <v>-153119</v>
      </c>
      <c r="AP39" s="291">
        <v>-1276</v>
      </c>
      <c r="AQ39" s="292">
        <v>-3924</v>
      </c>
      <c r="AR39" s="293">
        <v>-67.5</v>
      </c>
      <c r="AS39" s="290"/>
    </row>
    <row r="40" spans="1:46" ht="27" customHeight="1" x14ac:dyDescent="0.2">
      <c r="A40" s="247"/>
      <c r="AK40" s="1107" t="s">
        <v>510</v>
      </c>
      <c r="AL40" s="1108"/>
      <c r="AM40" s="1108"/>
      <c r="AN40" s="1109"/>
      <c r="AO40" s="291">
        <v>-5932331</v>
      </c>
      <c r="AP40" s="291">
        <v>-49427</v>
      </c>
      <c r="AQ40" s="292">
        <v>-49778</v>
      </c>
      <c r="AR40" s="293">
        <v>-0.7</v>
      </c>
      <c r="AS40" s="290"/>
    </row>
    <row r="41" spans="1:46" ht="13" x14ac:dyDescent="0.2">
      <c r="A41" s="247"/>
      <c r="AK41" s="1113" t="s">
        <v>287</v>
      </c>
      <c r="AL41" s="1114"/>
      <c r="AM41" s="1114"/>
      <c r="AN41" s="1115"/>
      <c r="AO41" s="291">
        <v>2780578</v>
      </c>
      <c r="AP41" s="291">
        <v>23167</v>
      </c>
      <c r="AQ41" s="292">
        <v>20383</v>
      </c>
      <c r="AR41" s="293">
        <v>13.7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7353584</v>
      </c>
      <c r="AN51" s="313">
        <v>58608</v>
      </c>
      <c r="AO51" s="314">
        <v>-12.3</v>
      </c>
      <c r="AP51" s="315">
        <v>72756</v>
      </c>
      <c r="AQ51" s="316">
        <v>1</v>
      </c>
      <c r="AR51" s="317">
        <v>-13.3</v>
      </c>
    </row>
    <row r="52" spans="1:44" ht="13" x14ac:dyDescent="0.2">
      <c r="A52" s="247"/>
      <c r="AK52" s="318"/>
      <c r="AL52" s="319" t="s">
        <v>520</v>
      </c>
      <c r="AM52" s="320">
        <v>4160981</v>
      </c>
      <c r="AN52" s="321">
        <v>33163</v>
      </c>
      <c r="AO52" s="322">
        <v>1.6</v>
      </c>
      <c r="AP52" s="323">
        <v>32117</v>
      </c>
      <c r="AQ52" s="324">
        <v>-5.9</v>
      </c>
      <c r="AR52" s="325">
        <v>7.5</v>
      </c>
    </row>
    <row r="53" spans="1:44" ht="13" x14ac:dyDescent="0.2">
      <c r="A53" s="247"/>
      <c r="AK53" s="303" t="s">
        <v>521</v>
      </c>
      <c r="AL53" s="304"/>
      <c r="AM53" s="312">
        <v>7210093</v>
      </c>
      <c r="AN53" s="313">
        <v>58154</v>
      </c>
      <c r="AO53" s="314">
        <v>-0.8</v>
      </c>
      <c r="AP53" s="315">
        <v>62281</v>
      </c>
      <c r="AQ53" s="316">
        <v>-14.4</v>
      </c>
      <c r="AR53" s="317">
        <v>13.6</v>
      </c>
    </row>
    <row r="54" spans="1:44" ht="13" x14ac:dyDescent="0.2">
      <c r="A54" s="247"/>
      <c r="AK54" s="318"/>
      <c r="AL54" s="319" t="s">
        <v>520</v>
      </c>
      <c r="AM54" s="320">
        <v>4120848</v>
      </c>
      <c r="AN54" s="321">
        <v>33237</v>
      </c>
      <c r="AO54" s="322">
        <v>0.2</v>
      </c>
      <c r="AP54" s="323">
        <v>38152</v>
      </c>
      <c r="AQ54" s="324">
        <v>18.8</v>
      </c>
      <c r="AR54" s="325">
        <v>-18.600000000000001</v>
      </c>
    </row>
    <row r="55" spans="1:44" ht="13" x14ac:dyDescent="0.2">
      <c r="A55" s="247"/>
      <c r="AK55" s="303" t="s">
        <v>522</v>
      </c>
      <c r="AL55" s="304"/>
      <c r="AM55" s="312">
        <v>5518840</v>
      </c>
      <c r="AN55" s="313">
        <v>45006</v>
      </c>
      <c r="AO55" s="314">
        <v>-22.6</v>
      </c>
      <c r="AP55" s="315">
        <v>58940</v>
      </c>
      <c r="AQ55" s="316">
        <v>-5.4</v>
      </c>
      <c r="AR55" s="317">
        <v>-17.2</v>
      </c>
    </row>
    <row r="56" spans="1:44" ht="13" x14ac:dyDescent="0.2">
      <c r="A56" s="247"/>
      <c r="AK56" s="318"/>
      <c r="AL56" s="319" t="s">
        <v>520</v>
      </c>
      <c r="AM56" s="320">
        <v>3216571</v>
      </c>
      <c r="AN56" s="321">
        <v>26231</v>
      </c>
      <c r="AO56" s="322">
        <v>-21.1</v>
      </c>
      <c r="AP56" s="323">
        <v>33486</v>
      </c>
      <c r="AQ56" s="324">
        <v>-12.2</v>
      </c>
      <c r="AR56" s="325">
        <v>-8.9</v>
      </c>
    </row>
    <row r="57" spans="1:44" ht="13" x14ac:dyDescent="0.2">
      <c r="A57" s="247"/>
      <c r="AK57" s="303" t="s">
        <v>523</v>
      </c>
      <c r="AL57" s="304"/>
      <c r="AM57" s="312">
        <v>5381571</v>
      </c>
      <c r="AN57" s="313">
        <v>44236</v>
      </c>
      <c r="AO57" s="314">
        <v>-1.7</v>
      </c>
      <c r="AP57" s="315">
        <v>57336</v>
      </c>
      <c r="AQ57" s="316">
        <v>-2.7</v>
      </c>
      <c r="AR57" s="317">
        <v>1</v>
      </c>
    </row>
    <row r="58" spans="1:44" ht="13" x14ac:dyDescent="0.2">
      <c r="A58" s="247"/>
      <c r="AK58" s="318"/>
      <c r="AL58" s="319" t="s">
        <v>520</v>
      </c>
      <c r="AM58" s="320">
        <v>2811207</v>
      </c>
      <c r="AN58" s="321">
        <v>23108</v>
      </c>
      <c r="AO58" s="322">
        <v>-11.9</v>
      </c>
      <c r="AP58" s="323">
        <v>34481</v>
      </c>
      <c r="AQ58" s="324">
        <v>3</v>
      </c>
      <c r="AR58" s="325">
        <v>-14.9</v>
      </c>
    </row>
    <row r="59" spans="1:44" ht="13" x14ac:dyDescent="0.2">
      <c r="A59" s="247"/>
      <c r="AK59" s="303" t="s">
        <v>524</v>
      </c>
      <c r="AL59" s="304"/>
      <c r="AM59" s="312">
        <v>8129361</v>
      </c>
      <c r="AN59" s="313">
        <v>67732</v>
      </c>
      <c r="AO59" s="314">
        <v>53.1</v>
      </c>
      <c r="AP59" s="315">
        <v>69665</v>
      </c>
      <c r="AQ59" s="316">
        <v>21.5</v>
      </c>
      <c r="AR59" s="317">
        <v>31.6</v>
      </c>
    </row>
    <row r="60" spans="1:44" ht="13" x14ac:dyDescent="0.2">
      <c r="A60" s="247"/>
      <c r="AK60" s="318"/>
      <c r="AL60" s="319" t="s">
        <v>520</v>
      </c>
      <c r="AM60" s="320">
        <v>4315923</v>
      </c>
      <c r="AN60" s="321">
        <v>35959</v>
      </c>
      <c r="AO60" s="322">
        <v>55.6</v>
      </c>
      <c r="AP60" s="323">
        <v>39225</v>
      </c>
      <c r="AQ60" s="324">
        <v>13.8</v>
      </c>
      <c r="AR60" s="325">
        <v>41.8</v>
      </c>
    </row>
    <row r="61" spans="1:44" ht="13" x14ac:dyDescent="0.2">
      <c r="A61" s="247"/>
      <c r="AK61" s="303" t="s">
        <v>525</v>
      </c>
      <c r="AL61" s="326"/>
      <c r="AM61" s="312">
        <v>6718690</v>
      </c>
      <c r="AN61" s="313">
        <v>54747</v>
      </c>
      <c r="AO61" s="314">
        <v>3.1</v>
      </c>
      <c r="AP61" s="315">
        <v>64196</v>
      </c>
      <c r="AQ61" s="327">
        <v>0</v>
      </c>
      <c r="AR61" s="317">
        <v>3.1</v>
      </c>
    </row>
    <row r="62" spans="1:44" ht="13" x14ac:dyDescent="0.2">
      <c r="A62" s="247"/>
      <c r="AK62" s="318"/>
      <c r="AL62" s="319" t="s">
        <v>520</v>
      </c>
      <c r="AM62" s="320">
        <v>3725106</v>
      </c>
      <c r="AN62" s="321">
        <v>30340</v>
      </c>
      <c r="AO62" s="322">
        <v>4.9000000000000004</v>
      </c>
      <c r="AP62" s="323">
        <v>35492</v>
      </c>
      <c r="AQ62" s="324">
        <v>3.5</v>
      </c>
      <c r="AR62" s="325">
        <v>1.4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We9kxsEoFGaWmliADrV0I0+mB13fule5wtC7P3r4mkOwE+XaJm5tHv8GCz24yQFR12/Br+cWu/Kn5J9ajL28bw==" saltValue="YJfa+Lixv/QESfIYwOWR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4gLDpDmZR2nRukgb5r3BFC+EfQP66zeYJjZBuaho9w1TkKKWm+FFZmxRGEWB9U8xMFQjlMjC+fJaj8W8QnSv8g==" saltValue="+sChML5wM0vj+1fHrb2H2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hkgA0G60+tAPE53L0pb8F571YZALhvjYZojQubuXKx0zbxyVycbruhw4KGth2Bb4COPIT9dxYR+rDELJn6fqZA==" saltValue="rqeX2JJ3Wicox0QQHJCI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5.88</v>
      </c>
      <c r="G47" s="12">
        <v>10.07</v>
      </c>
      <c r="H47" s="12">
        <v>10.220000000000001</v>
      </c>
      <c r="I47" s="12">
        <v>10.14</v>
      </c>
      <c r="J47" s="13">
        <v>10.65</v>
      </c>
    </row>
    <row r="48" spans="2:10" ht="57.75" customHeight="1" x14ac:dyDescent="0.2">
      <c r="B48" s="14"/>
      <c r="C48" s="1128" t="s">
        <v>4</v>
      </c>
      <c r="D48" s="1128"/>
      <c r="E48" s="1129"/>
      <c r="F48" s="15">
        <v>3.9</v>
      </c>
      <c r="G48" s="16">
        <v>4.46</v>
      </c>
      <c r="H48" s="16">
        <v>4.53</v>
      </c>
      <c r="I48" s="16">
        <v>5.74</v>
      </c>
      <c r="J48" s="17">
        <v>4.63</v>
      </c>
    </row>
    <row r="49" spans="2:10" ht="57.75" customHeight="1" thickBot="1" x14ac:dyDescent="0.25">
      <c r="B49" s="18"/>
      <c r="C49" s="1130" t="s">
        <v>5</v>
      </c>
      <c r="D49" s="1130"/>
      <c r="E49" s="1131"/>
      <c r="F49" s="19">
        <v>0.66</v>
      </c>
      <c r="G49" s="20">
        <v>5.0599999999999996</v>
      </c>
      <c r="H49" s="20">
        <v>0.02</v>
      </c>
      <c r="I49" s="20">
        <v>1.39</v>
      </c>
      <c r="J49" s="21" t="s">
        <v>532</v>
      </c>
    </row>
    <row r="50" spans="2:10" ht="13" x14ac:dyDescent="0.2"/>
  </sheetData>
  <sheetProtection algorithmName="SHA-512" hashValue="ltR3OQgQZ2nEzUUM4yWmUq4y/yutk82nGX/Xxe4puL2JdBTTAn6QEiHUBAbV1SfEsU1H1TtrafgCC5pOltTQLg==" saltValue="YSR0Y5DGbv5b7NHcM49T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志垣 完</cp:lastModifiedBy>
  <cp:lastPrinted>2026-03-16T07:16:25Z</cp:lastPrinted>
  <dcterms:created xsi:type="dcterms:W3CDTF">2026-02-23T09:28:52Z</dcterms:created>
  <dcterms:modified xsi:type="dcterms:W3CDTF">2026-03-16T23:40:16Z</dcterms:modified>
  <cp:category/>
</cp:coreProperties>
</file>