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01 財政係\Ｒ７\15 公営企業\00-1_県照会\260116_【0203〆】公営企業に係る経営比較分析表（令和６年度決算）の分析等について（依頼）\04_県回答\電気\"/>
    </mc:Choice>
  </mc:AlternateContent>
  <xr:revisionPtr revIDLastSave="0" documentId="13_ncr:1_{3B630930-439A-4306-80F1-79C895C3412E}" xr6:coauthVersionLast="47" xr6:coauthVersionMax="47" xr10:uidLastSave="{00000000-0000-0000-0000-000000000000}"/>
  <workbookProtection workbookAlgorithmName="SHA-512" workbookHashValue="8gyy4DCkmq5/99YtYj97o9ZOR7C1ZlnBm4BegvKZyyAyfndvDkdast+JMjmxoGuDszBt4v/H9hPAQoqgd5e7eQ==" workbookSaltValue="XwElcnPSDEyviYXzPBmQfA==" workbookSpinCount="100000" lockStructure="1"/>
  <bookViews>
    <workbookView xWindow="-28920" yWindow="4845"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BY118" i="4" s="1"/>
  <c r="EQ12" i="5"/>
  <c r="EP12" i="5"/>
  <c r="EO12" i="5"/>
  <c r="EI12" i="5"/>
  <c r="EH12" i="5"/>
  <c r="EG12" i="5"/>
  <c r="BF102" i="4" s="1"/>
  <c r="EF12" i="5"/>
  <c r="AM102" i="4" s="1"/>
  <c r="EE12" i="5"/>
  <c r="T102" i="4" s="1"/>
  <c r="DY12" i="5"/>
  <c r="DX12" i="5"/>
  <c r="DW12" i="5"/>
  <c r="DV12" i="5"/>
  <c r="DU12" i="5"/>
  <c r="DO12" i="5"/>
  <c r="CR72" i="4" s="1"/>
  <c r="DN12" i="5"/>
  <c r="DM12" i="5"/>
  <c r="DL12" i="5"/>
  <c r="DK12" i="5"/>
  <c r="DE12" i="5"/>
  <c r="DD12" i="5"/>
  <c r="DC12" i="5"/>
  <c r="DB12" i="5"/>
  <c r="DA12" i="5"/>
  <c r="CT12" i="5"/>
  <c r="CS12" i="5"/>
  <c r="TL37" i="4" s="1"/>
  <c r="CR12" i="5"/>
  <c r="CQ12" i="5"/>
  <c r="CP12" i="5"/>
  <c r="CJ12" i="5"/>
  <c r="CI12" i="5"/>
  <c r="CH12" i="5"/>
  <c r="OH37" i="4" s="1"/>
  <c r="CG12" i="5"/>
  <c r="CF12" i="5"/>
  <c r="MV37" i="4" s="1"/>
  <c r="BY12" i="5"/>
  <c r="BX12" i="5"/>
  <c r="BW12" i="5"/>
  <c r="BV12" i="5"/>
  <c r="BU12" i="5"/>
  <c r="BN12" i="5"/>
  <c r="GZ37" i="4" s="1"/>
  <c r="BM12" i="5"/>
  <c r="BL12" i="5"/>
  <c r="FN37" i="4" s="1"/>
  <c r="BK12" i="5"/>
  <c r="BJ12" i="5"/>
  <c r="BC12" i="5"/>
  <c r="BB12" i="5"/>
  <c r="BA12" i="5"/>
  <c r="AZ12" i="5"/>
  <c r="AK37" i="4" s="1"/>
  <c r="AY12" i="5"/>
  <c r="MO11" i="5"/>
  <c r="MN11" i="5"/>
  <c r="MM11" i="5"/>
  <c r="ML11" i="5"/>
  <c r="MK11" i="5"/>
  <c r="ME11" i="5"/>
  <c r="UB101" i="4" s="1"/>
  <c r="MD11" i="5"/>
  <c r="MC11" i="5"/>
  <c r="MB11" i="5"/>
  <c r="MA11" i="5"/>
  <c r="LU11" i="5"/>
  <c r="LT11" i="5"/>
  <c r="LS11" i="5"/>
  <c r="LR11" i="5"/>
  <c r="LQ11" i="5"/>
  <c r="LK11" i="5"/>
  <c r="UB71" i="4" s="1"/>
  <c r="LJ11" i="5"/>
  <c r="TK71" i="4" s="1"/>
  <c r="LI11" i="5"/>
  <c r="LH11" i="5"/>
  <c r="LG11" i="5"/>
  <c r="LA11" i="5"/>
  <c r="KZ11" i="5"/>
  <c r="TK56" i="4" s="1"/>
  <c r="KY11" i="5"/>
  <c r="ST56" i="4" s="1"/>
  <c r="KX11" i="5"/>
  <c r="SC56" i="4" s="1"/>
  <c r="KW11" i="5"/>
  <c r="KP11" i="5"/>
  <c r="KO11" i="5"/>
  <c r="KN11" i="5"/>
  <c r="KM11" i="5"/>
  <c r="KL11" i="5"/>
  <c r="KF11" i="5"/>
  <c r="PT101" i="4" s="1"/>
  <c r="KE11" i="5"/>
  <c r="PC101" i="4" s="1"/>
  <c r="KD11" i="5"/>
  <c r="KC11" i="5"/>
  <c r="KB11" i="5"/>
  <c r="JV11" i="5"/>
  <c r="JU11" i="5"/>
  <c r="JT11" i="5"/>
  <c r="OL86" i="4" s="1"/>
  <c r="JS11" i="5"/>
  <c r="NU86" i="4" s="1"/>
  <c r="JR11" i="5"/>
  <c r="ND86" i="4" s="1"/>
  <c r="JL11" i="5"/>
  <c r="JK11" i="5"/>
  <c r="JJ11" i="5"/>
  <c r="JI11" i="5"/>
  <c r="JH11" i="5"/>
  <c r="ND71" i="4" s="1"/>
  <c r="JB11" i="5"/>
  <c r="JA11" i="5"/>
  <c r="IZ11" i="5"/>
  <c r="IY11" i="5"/>
  <c r="IX11" i="5"/>
  <c r="IQ11" i="5"/>
  <c r="IP11" i="5"/>
  <c r="IO11" i="5"/>
  <c r="IN11" i="5"/>
  <c r="JL117" i="4" s="1"/>
  <c r="IM11" i="5"/>
  <c r="IU117" i="4" s="1"/>
  <c r="IG11" i="5"/>
  <c r="IF11" i="5"/>
  <c r="IE11" i="5"/>
  <c r="ID11" i="5"/>
  <c r="IC11" i="5"/>
  <c r="IU101" i="4" s="1"/>
  <c r="HW11" i="5"/>
  <c r="HV11" i="5"/>
  <c r="HU11" i="5"/>
  <c r="HT11" i="5"/>
  <c r="HS11" i="5"/>
  <c r="HM11" i="5"/>
  <c r="HL11" i="5"/>
  <c r="HK11" i="5"/>
  <c r="HJ11" i="5"/>
  <c r="HI11" i="5"/>
  <c r="HC11" i="5"/>
  <c r="LK56" i="4" s="1"/>
  <c r="HB11" i="5"/>
  <c r="KT56" i="4" s="1"/>
  <c r="HA11" i="5"/>
  <c r="GZ11" i="5"/>
  <c r="GY11" i="5"/>
  <c r="GR11" i="5"/>
  <c r="GQ11" i="5"/>
  <c r="GP11" i="5"/>
  <c r="GO11" i="5"/>
  <c r="GN11" i="5"/>
  <c r="GH11" i="5"/>
  <c r="GG11" i="5"/>
  <c r="GF11" i="5"/>
  <c r="GE11" i="5"/>
  <c r="GD11" i="5"/>
  <c r="FX11" i="5"/>
  <c r="HC86" i="4" s="1"/>
  <c r="FW11" i="5"/>
  <c r="GL86" i="4" s="1"/>
  <c r="FV11" i="5"/>
  <c r="FU86" i="4" s="1"/>
  <c r="FU11" i="5"/>
  <c r="FT11" i="5"/>
  <c r="FN11" i="5"/>
  <c r="FM11" i="5"/>
  <c r="FL11" i="5"/>
  <c r="FU71" i="4" s="1"/>
  <c r="FK11" i="5"/>
  <c r="FD71" i="4" s="1"/>
  <c r="FJ11" i="5"/>
  <c r="EM71" i="4" s="1"/>
  <c r="FD11" i="5"/>
  <c r="FC11" i="5"/>
  <c r="FB11" i="5"/>
  <c r="FA11" i="5"/>
  <c r="EZ11" i="5"/>
  <c r="ES11" i="5"/>
  <c r="ER11" i="5"/>
  <c r="BY117" i="4" s="1"/>
  <c r="EQ11" i="5"/>
  <c r="BF117" i="4" s="1"/>
  <c r="EP11" i="5"/>
  <c r="AM117" i="4" s="1"/>
  <c r="EO11" i="5"/>
  <c r="EI11" i="5"/>
  <c r="EH11" i="5"/>
  <c r="EG11" i="5"/>
  <c r="BF101" i="4" s="1"/>
  <c r="EF11" i="5"/>
  <c r="AM101" i="4" s="1"/>
  <c r="EE11" i="5"/>
  <c r="T101" i="4" s="1"/>
  <c r="DY11" i="5"/>
  <c r="DX11" i="5"/>
  <c r="DW11" i="5"/>
  <c r="DV11" i="5"/>
  <c r="DU11" i="5"/>
  <c r="DO11" i="5"/>
  <c r="DN11" i="5"/>
  <c r="DM11" i="5"/>
  <c r="DL11" i="5"/>
  <c r="AM71" i="4" s="1"/>
  <c r="DK11" i="5"/>
  <c r="T71" i="4" s="1"/>
  <c r="DE11" i="5"/>
  <c r="DD11" i="5"/>
  <c r="DC11" i="5"/>
  <c r="DB11" i="5"/>
  <c r="DA11" i="5"/>
  <c r="CT11" i="5"/>
  <c r="UE36" i="4" s="1"/>
  <c r="CS11" i="5"/>
  <c r="TL36" i="4" s="1"/>
  <c r="CR11" i="5"/>
  <c r="CQ11" i="5"/>
  <c r="CP11" i="5"/>
  <c r="CJ11" i="5"/>
  <c r="CI11" i="5"/>
  <c r="CH11" i="5"/>
  <c r="CG11" i="5"/>
  <c r="NO36" i="4" s="1"/>
  <c r="CF11" i="5"/>
  <c r="MV36" i="4" s="1"/>
  <c r="BY11" i="5"/>
  <c r="BX11" i="5"/>
  <c r="BW11" i="5"/>
  <c r="BV11" i="5"/>
  <c r="BU11" i="5"/>
  <c r="BN11" i="5"/>
  <c r="BM11" i="5"/>
  <c r="GG36" i="4" s="1"/>
  <c r="BL11" i="5"/>
  <c r="FN36" i="4" s="1"/>
  <c r="BK11" i="5"/>
  <c r="BJ11" i="5"/>
  <c r="BC11" i="5"/>
  <c r="BB11" i="5"/>
  <c r="BA11" i="5"/>
  <c r="AZ11" i="5"/>
  <c r="AY11" i="5"/>
  <c r="R36" i="4" s="1"/>
  <c r="KU9" i="5"/>
  <c r="G126" i="4" s="1"/>
  <c r="IV9" i="5"/>
  <c r="F126" i="4" s="1"/>
  <c r="GW9" i="5"/>
  <c r="EX9" i="5"/>
  <c r="D126" i="4" s="1"/>
  <c r="CY9" i="5"/>
  <c r="MK8" i="5"/>
  <c r="MJ8" i="5"/>
  <c r="MA8" i="5"/>
  <c r="LZ8" i="5"/>
  <c r="LQ8" i="5"/>
  <c r="LT12" i="5" s="1"/>
  <c r="TK87" i="4" s="1"/>
  <c r="LP8" i="5"/>
  <c r="LG8" i="5"/>
  <c r="LF8" i="5"/>
  <c r="KW8" i="5"/>
  <c r="KV8" i="5"/>
  <c r="KU8" i="5"/>
  <c r="KL8" i="5"/>
  <c r="KN12" i="5" s="1"/>
  <c r="OL118" i="4" s="1"/>
  <c r="KK8" i="5"/>
  <c r="KB8" i="5"/>
  <c r="KB12" i="5" s="1"/>
  <c r="KA8" i="5"/>
  <c r="JR8" i="5"/>
  <c r="JQ8" i="5"/>
  <c r="JH8" i="5"/>
  <c r="JI12" i="5" s="1"/>
  <c r="NU72" i="4" s="1"/>
  <c r="JG8" i="5"/>
  <c r="IX8" i="5"/>
  <c r="IX12" i="5" s="1"/>
  <c r="ND57" i="4" s="1"/>
  <c r="IW8" i="5"/>
  <c r="IV8" i="5"/>
  <c r="IM8" i="5"/>
  <c r="IL8" i="5"/>
  <c r="IC8" i="5"/>
  <c r="IB8" i="5"/>
  <c r="HS8" i="5"/>
  <c r="HR8" i="5"/>
  <c r="HI8" i="5"/>
  <c r="HH8" i="5"/>
  <c r="GY8" i="5"/>
  <c r="GX8" i="5"/>
  <c r="GW8" i="5"/>
  <c r="GM8" i="5"/>
  <c r="GD8" i="5"/>
  <c r="GC8" i="5"/>
  <c r="FS8" i="5"/>
  <c r="FI8" i="5"/>
  <c r="EY8" i="5"/>
  <c r="EX8" i="5"/>
  <c r="EN8" i="5"/>
  <c r="ED8" i="5"/>
  <c r="DT8" i="5"/>
  <c r="DJ8" i="5"/>
  <c r="CZ8" i="5"/>
  <c r="CY8" i="5"/>
  <c r="CO8" i="5"/>
  <c r="CE8" i="5"/>
  <c r="BT8" i="5"/>
  <c r="BI8" i="5"/>
  <c r="AX8" i="5"/>
  <c r="AX6" i="5"/>
  <c r="FU19" i="4" s="1"/>
  <c r="AW6" i="5"/>
  <c r="DT19" i="4" s="1"/>
  <c r="AV6" i="5"/>
  <c r="AU6" i="5"/>
  <c r="AT6" i="5"/>
  <c r="AS6" i="5"/>
  <c r="AR6" i="5"/>
  <c r="AQ6" i="5"/>
  <c r="BS16" i="4" s="1"/>
  <c r="AP6" i="5"/>
  <c r="HC15" i="4" s="1"/>
  <c r="AO6" i="5"/>
  <c r="FT15" i="4" s="1"/>
  <c r="AN6" i="5"/>
  <c r="AM6" i="5"/>
  <c r="AL6" i="5"/>
  <c r="AK6" i="5"/>
  <c r="AJ6" i="5"/>
  <c r="AI6" i="5"/>
  <c r="EK14" i="4" s="1"/>
  <c r="AH6" i="5"/>
  <c r="DB14" i="4" s="1"/>
  <c r="AG6" i="5"/>
  <c r="BS14" i="4" s="1"/>
  <c r="AF6" i="5"/>
  <c r="AE6" i="5"/>
  <c r="AD6" i="5"/>
  <c r="AC6" i="5"/>
  <c r="AB6" i="5"/>
  <c r="AA6" i="5"/>
  <c r="HC12" i="4" s="1"/>
  <c r="Z6" i="5"/>
  <c r="FT12" i="4" s="1"/>
  <c r="Y6" i="5"/>
  <c r="EK12" i="4" s="1"/>
  <c r="X6" i="5"/>
  <c r="W6" i="5"/>
  <c r="V6" i="5"/>
  <c r="U6" i="5"/>
  <c r="T6" i="5"/>
  <c r="S6" i="5"/>
  <c r="R6" i="5"/>
  <c r="Q6" i="5"/>
  <c r="B7" i="4" s="1"/>
  <c r="P6" i="5"/>
  <c r="O6" i="5"/>
  <c r="N6" i="5"/>
  <c r="M6" i="5"/>
  <c r="L6" i="5"/>
  <c r="K6" i="5"/>
  <c r="EJ3" i="4" s="1"/>
  <c r="J6" i="5"/>
  <c r="BS3" i="4" s="1"/>
  <c r="I6" i="5"/>
  <c r="B3" i="4" s="1"/>
  <c r="H6" i="5"/>
  <c r="G6" i="5"/>
  <c r="F6" i="5"/>
  <c r="E6" i="5"/>
  <c r="D6" i="5"/>
  <c r="C6" i="5"/>
  <c r="B6" i="5"/>
  <c r="C10" i="5" s="1"/>
  <c r="LR16"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C126" i="4"/>
  <c r="CR118" i="4"/>
  <c r="BF118" i="4"/>
  <c r="AM118" i="4"/>
  <c r="T118" i="4"/>
  <c r="UB117" i="4"/>
  <c r="TK117" i="4"/>
  <c r="ST117" i="4"/>
  <c r="SC117" i="4"/>
  <c r="RL117" i="4"/>
  <c r="PT117" i="4"/>
  <c r="PC117" i="4"/>
  <c r="OL117" i="4"/>
  <c r="NU117" i="4"/>
  <c r="ND117" i="4"/>
  <c r="LK117" i="4"/>
  <c r="KT117" i="4"/>
  <c r="KC117" i="4"/>
  <c r="HC117" i="4"/>
  <c r="GL117" i="4"/>
  <c r="FU117" i="4"/>
  <c r="FD117" i="4"/>
  <c r="EM117" i="4"/>
  <c r="CR117" i="4"/>
  <c r="T117" i="4"/>
  <c r="ND102" i="4"/>
  <c r="CR102" i="4"/>
  <c r="BY102" i="4"/>
  <c r="TK101" i="4"/>
  <c r="ST101" i="4"/>
  <c r="SC101" i="4"/>
  <c r="RL101" i="4"/>
  <c r="OL101" i="4"/>
  <c r="NU101" i="4"/>
  <c r="ND101" i="4"/>
  <c r="LK101" i="4"/>
  <c r="KT101" i="4"/>
  <c r="KC101" i="4"/>
  <c r="JL101" i="4"/>
  <c r="HC101" i="4"/>
  <c r="GL101" i="4"/>
  <c r="FU101" i="4"/>
  <c r="FD101" i="4"/>
  <c r="EM101" i="4"/>
  <c r="CR101" i="4"/>
  <c r="BY101" i="4"/>
  <c r="CR87" i="4"/>
  <c r="BY87" i="4"/>
  <c r="BF87" i="4"/>
  <c r="AM87" i="4"/>
  <c r="T87" i="4"/>
  <c r="UB86" i="4"/>
  <c r="TK86" i="4"/>
  <c r="ST86" i="4"/>
  <c r="SC86" i="4"/>
  <c r="RL86" i="4"/>
  <c r="PT86" i="4"/>
  <c r="PC86" i="4"/>
  <c r="LK86" i="4"/>
  <c r="KT86" i="4"/>
  <c r="KC86" i="4"/>
  <c r="JL86" i="4"/>
  <c r="IU86" i="4"/>
  <c r="FD86" i="4"/>
  <c r="EM86" i="4"/>
  <c r="CR86" i="4"/>
  <c r="BY86" i="4"/>
  <c r="BF86" i="4"/>
  <c r="AM86" i="4"/>
  <c r="T86" i="4"/>
  <c r="BY72" i="4"/>
  <c r="BF72" i="4"/>
  <c r="AM72" i="4"/>
  <c r="T72" i="4"/>
  <c r="ST71" i="4"/>
  <c r="SC71" i="4"/>
  <c r="RL71" i="4"/>
  <c r="PT71" i="4"/>
  <c r="PC71" i="4"/>
  <c r="OL71" i="4"/>
  <c r="NU71" i="4"/>
  <c r="LK71" i="4"/>
  <c r="KT71" i="4"/>
  <c r="KC71" i="4"/>
  <c r="JL71" i="4"/>
  <c r="IU71" i="4"/>
  <c r="HC71" i="4"/>
  <c r="GL71" i="4"/>
  <c r="CR71" i="4"/>
  <c r="BY71" i="4"/>
  <c r="BF71" i="4"/>
  <c r="CR57" i="4"/>
  <c r="BY57" i="4"/>
  <c r="BF57" i="4"/>
  <c r="AM57" i="4"/>
  <c r="T57" i="4"/>
  <c r="UB56" i="4"/>
  <c r="RL56" i="4"/>
  <c r="PT56" i="4"/>
  <c r="PC56" i="4"/>
  <c r="OL56" i="4"/>
  <c r="NU56" i="4"/>
  <c r="ND56" i="4"/>
  <c r="KC56" i="4"/>
  <c r="JL56" i="4"/>
  <c r="IU56" i="4"/>
  <c r="HC56" i="4"/>
  <c r="GL56" i="4"/>
  <c r="FU56" i="4"/>
  <c r="FD56" i="4"/>
  <c r="EM56" i="4"/>
  <c r="CR56" i="4"/>
  <c r="BY56" i="4"/>
  <c r="BF56" i="4"/>
  <c r="AM56" i="4"/>
  <c r="T56" i="4"/>
  <c r="UE37" i="4"/>
  <c r="SS37" i="4"/>
  <c r="RZ37" i="4"/>
  <c r="RG37" i="4"/>
  <c r="PT37" i="4"/>
  <c r="PA37" i="4"/>
  <c r="NO37" i="4"/>
  <c r="LJ37" i="4"/>
  <c r="KQ37" i="4"/>
  <c r="JX37" i="4"/>
  <c r="JE37" i="4"/>
  <c r="IL37" i="4"/>
  <c r="GG37" i="4"/>
  <c r="EU37" i="4"/>
  <c r="EB37" i="4"/>
  <c r="CP37" i="4"/>
  <c r="BW37" i="4"/>
  <c r="BD37" i="4"/>
  <c r="R37" i="4"/>
  <c r="SS36" i="4"/>
  <c r="RZ36" i="4"/>
  <c r="RG36" i="4"/>
  <c r="PT36" i="4"/>
  <c r="PA36" i="4"/>
  <c r="OH36" i="4"/>
  <c r="LJ36" i="4"/>
  <c r="KQ36" i="4"/>
  <c r="JX36" i="4"/>
  <c r="JE36" i="4"/>
  <c r="IL36" i="4"/>
  <c r="GZ36" i="4"/>
  <c r="EU36" i="4"/>
  <c r="EB36" i="4"/>
  <c r="CP36" i="4"/>
  <c r="BW36" i="4"/>
  <c r="BD36" i="4"/>
  <c r="AK36" i="4"/>
  <c r="BS19" i="4"/>
  <c r="HC16" i="4"/>
  <c r="FT16" i="4"/>
  <c r="EK16" i="4"/>
  <c r="DB16" i="4"/>
  <c r="EK15" i="4"/>
  <c r="DB15" i="4"/>
  <c r="BS15" i="4"/>
  <c r="HC14" i="4"/>
  <c r="FT14" i="4"/>
  <c r="HC13" i="4"/>
  <c r="FT13" i="4"/>
  <c r="EK13" i="4"/>
  <c r="DB13" i="4"/>
  <c r="BS13" i="4"/>
  <c r="DB12" i="4"/>
  <c r="BS12" i="4"/>
  <c r="BS9" i="4"/>
  <c r="HA7" i="4"/>
  <c r="HA5" i="4"/>
  <c r="EJ5" i="4"/>
  <c r="BS5" i="4"/>
  <c r="B5" i="4"/>
  <c r="HA3" i="4"/>
  <c r="B1" i="4"/>
  <c r="DB11" i="4" l="1"/>
  <c r="KC12" i="5"/>
  <c r="NU102" i="4" s="1"/>
  <c r="GG18" i="5"/>
  <c r="GF18" i="5"/>
  <c r="GH18" i="5"/>
  <c r="GD18" i="5"/>
  <c r="GH12" i="5"/>
  <c r="HC102" i="4" s="1"/>
  <c r="GD12" i="5"/>
  <c r="EM102" i="4" s="1"/>
  <c r="GG12" i="5"/>
  <c r="GL102" i="4" s="1"/>
  <c r="GE18" i="5"/>
  <c r="GE12" i="5"/>
  <c r="FD102" i="4" s="1"/>
  <c r="GZ18" i="5"/>
  <c r="HC18" i="5"/>
  <c r="GY18" i="5"/>
  <c r="HA18" i="5"/>
  <c r="HA12" i="5"/>
  <c r="KC57" i="4" s="1"/>
  <c r="GZ12" i="5"/>
  <c r="JL57" i="4" s="1"/>
  <c r="HB18" i="5"/>
  <c r="HB12" i="5"/>
  <c r="KT57" i="4" s="1"/>
  <c r="IN18" i="5"/>
  <c r="IQ18" i="5"/>
  <c r="IM18" i="5"/>
  <c r="IO12" i="5"/>
  <c r="KC118" i="4" s="1"/>
  <c r="IP18" i="5"/>
  <c r="IO18" i="5"/>
  <c r="IP12" i="5"/>
  <c r="KT118" i="4" s="1"/>
  <c r="IN12" i="5"/>
  <c r="JL118" i="4" s="1"/>
  <c r="IQ12" i="5"/>
  <c r="LK118" i="4" s="1"/>
  <c r="LI18" i="5"/>
  <c r="LH18" i="5"/>
  <c r="LJ12" i="5"/>
  <c r="TK72" i="4" s="1"/>
  <c r="LK18" i="5"/>
  <c r="LG18" i="5"/>
  <c r="LJ18" i="5"/>
  <c r="LG12" i="5"/>
  <c r="RL72" i="4" s="1"/>
  <c r="LK12" i="5"/>
  <c r="UB72" i="4" s="1"/>
  <c r="LH12" i="5"/>
  <c r="SC72" i="4" s="1"/>
  <c r="ME18" i="5"/>
  <c r="MA18" i="5"/>
  <c r="MD18" i="5"/>
  <c r="MB12" i="5"/>
  <c r="SC102" i="4" s="1"/>
  <c r="MC18" i="5"/>
  <c r="MB18" i="5"/>
  <c r="MA12" i="5"/>
  <c r="RL102" i="4" s="1"/>
  <c r="ME12" i="5"/>
  <c r="UB102" i="4" s="1"/>
  <c r="MC12" i="5"/>
  <c r="ST102" i="4" s="1"/>
  <c r="GN8" i="5"/>
  <c r="FT8" i="5"/>
  <c r="EZ8" i="5"/>
  <c r="FJ8" i="5"/>
  <c r="D10" i="5"/>
  <c r="FA10" i="5"/>
  <c r="FD55" i="4" s="1"/>
  <c r="ID10" i="5"/>
  <c r="JL100" i="4" s="1"/>
  <c r="LH10" i="5"/>
  <c r="SC70" i="4" s="1"/>
  <c r="GY12" i="5"/>
  <c r="IU57" i="4" s="1"/>
  <c r="IM12" i="5"/>
  <c r="IU118" i="4" s="1"/>
  <c r="LH16" i="5"/>
  <c r="E10" i="5"/>
  <c r="CQ10" i="5"/>
  <c r="RZ35" i="4" s="1"/>
  <c r="FU10" i="5"/>
  <c r="FD85" i="4" s="1"/>
  <c r="IY10" i="5"/>
  <c r="NU55" i="4" s="1"/>
  <c r="MB10" i="5"/>
  <c r="SC100" i="4" s="1"/>
  <c r="HC12" i="5"/>
  <c r="LK57" i="4" s="1"/>
  <c r="MD12" i="5"/>
  <c r="TK102" i="4" s="1"/>
  <c r="FA16" i="5"/>
  <c r="ML16" i="5"/>
  <c r="KX16" i="5"/>
  <c r="JI16" i="5"/>
  <c r="HT16" i="5"/>
  <c r="GE16" i="5"/>
  <c r="EP16" i="5"/>
  <c r="DB16" i="5"/>
  <c r="BK16" i="5"/>
  <c r="IY16" i="5"/>
  <c r="IN16" i="5"/>
  <c r="ID16" i="5"/>
  <c r="CQ16" i="5"/>
  <c r="CG16" i="5"/>
  <c r="BV16" i="5"/>
  <c r="KM16" i="5"/>
  <c r="KC16" i="5"/>
  <c r="JS16" i="5"/>
  <c r="EF16" i="5"/>
  <c r="DV16" i="5"/>
  <c r="DL16" i="5"/>
  <c r="LR10" i="5"/>
  <c r="SC85" i="4" s="1"/>
  <c r="KC10" i="5"/>
  <c r="NU100" i="4" s="1"/>
  <c r="IN10" i="5"/>
  <c r="JL116" i="4" s="1"/>
  <c r="GZ10" i="5"/>
  <c r="JL55" i="4" s="1"/>
  <c r="FK10" i="5"/>
  <c r="FD70" i="4" s="1"/>
  <c r="DV10" i="5"/>
  <c r="AM85" i="4" s="1"/>
  <c r="CG10" i="5"/>
  <c r="NO35" i="4" s="1"/>
  <c r="HJ16" i="5"/>
  <c r="GZ16" i="5"/>
  <c r="GO16" i="5"/>
  <c r="AZ16" i="5"/>
  <c r="ML10" i="5"/>
  <c r="SC116" i="4" s="1"/>
  <c r="KX10" i="5"/>
  <c r="SC55" i="4" s="1"/>
  <c r="JI10" i="5"/>
  <c r="NU70" i="4" s="1"/>
  <c r="HT10" i="5"/>
  <c r="JL85" i="4" s="1"/>
  <c r="GE10" i="5"/>
  <c r="FD100" i="4" s="1"/>
  <c r="EP10" i="5"/>
  <c r="AM116" i="4" s="1"/>
  <c r="DB10" i="5"/>
  <c r="AM55" i="4" s="1"/>
  <c r="HM18" i="5"/>
  <c r="HI18" i="5"/>
  <c r="HL18" i="5"/>
  <c r="HJ12" i="5"/>
  <c r="JL72" i="4" s="1"/>
  <c r="HJ18" i="5"/>
  <c r="HK12" i="5"/>
  <c r="KC72" i="4" s="1"/>
  <c r="HI12" i="5"/>
  <c r="IU72" i="4" s="1"/>
  <c r="HK18" i="5"/>
  <c r="HL12" i="5"/>
  <c r="KT72" i="4" s="1"/>
  <c r="IE18" i="5"/>
  <c r="ID18" i="5"/>
  <c r="IF12" i="5"/>
  <c r="KT102" i="4" s="1"/>
  <c r="IF18" i="5"/>
  <c r="IC18" i="5"/>
  <c r="IE12" i="5"/>
  <c r="KC102" i="4" s="1"/>
  <c r="ID12" i="5"/>
  <c r="JL102" i="4" s="1"/>
  <c r="IG18" i="5"/>
  <c r="IG12" i="5"/>
  <c r="LK102" i="4" s="1"/>
  <c r="KZ18" i="5"/>
  <c r="KY18" i="5"/>
  <c r="LA12" i="5"/>
  <c r="UB57" i="4" s="1"/>
  <c r="KW12" i="5"/>
  <c r="RL57" i="4" s="1"/>
  <c r="KX18" i="5"/>
  <c r="LA18" i="5"/>
  <c r="KW18" i="5"/>
  <c r="KZ12" i="5"/>
  <c r="TK57" i="4" s="1"/>
  <c r="KX12" i="5"/>
  <c r="SC57" i="4" s="1"/>
  <c r="LR18" i="5"/>
  <c r="LU18" i="5"/>
  <c r="LQ18" i="5"/>
  <c r="LS12" i="5"/>
  <c r="ST87" i="4" s="1"/>
  <c r="LT18" i="5"/>
  <c r="LS18" i="5"/>
  <c r="LQ12" i="5"/>
  <c r="RL87" i="4" s="1"/>
  <c r="LU12" i="5"/>
  <c r="UB87" i="4" s="1"/>
  <c r="LR12" i="5"/>
  <c r="SC87" i="4" s="1"/>
  <c r="MN18" i="5"/>
  <c r="MM18" i="5"/>
  <c r="MO12" i="5"/>
  <c r="UB118" i="4" s="1"/>
  <c r="MK12" i="5"/>
  <c r="RL118" i="4" s="1"/>
  <c r="ML18" i="5"/>
  <c r="MO18" i="5"/>
  <c r="MK18" i="5"/>
  <c r="ML12" i="5"/>
  <c r="SC118" i="4" s="1"/>
  <c r="MM12" i="5"/>
  <c r="ST118" i="4" s="1"/>
  <c r="JB18" i="5"/>
  <c r="IX18" i="5"/>
  <c r="JA18" i="5"/>
  <c r="IY12" i="5"/>
  <c r="NU57" i="4" s="1"/>
  <c r="IZ18" i="5"/>
  <c r="IY18" i="5"/>
  <c r="JA12" i="5"/>
  <c r="PC57" i="4" s="1"/>
  <c r="IZ12" i="5"/>
  <c r="OL57" i="4" s="1"/>
  <c r="JB12" i="5"/>
  <c r="PT57" i="4" s="1"/>
  <c r="JT18" i="5"/>
  <c r="JS18" i="5"/>
  <c r="JU12" i="5"/>
  <c r="PC87" i="4" s="1"/>
  <c r="JV18" i="5"/>
  <c r="JR18" i="5"/>
  <c r="JU18" i="5"/>
  <c r="JV12" i="5"/>
  <c r="PT87" i="4" s="1"/>
  <c r="JT12" i="5"/>
  <c r="OL87" i="4" s="1"/>
  <c r="JR12" i="5"/>
  <c r="ND87" i="4" s="1"/>
  <c r="KP18" i="5"/>
  <c r="KL18" i="5"/>
  <c r="KO18" i="5"/>
  <c r="KM12" i="5"/>
  <c r="NU118" i="4" s="1"/>
  <c r="KN18" i="5"/>
  <c r="KM18" i="5"/>
  <c r="KP12" i="5"/>
  <c r="PT118" i="4" s="1"/>
  <c r="KO12" i="5"/>
  <c r="PC118" i="4" s="1"/>
  <c r="KL12" i="5"/>
  <c r="ND118" i="4" s="1"/>
  <c r="F10" i="5"/>
  <c r="DL10" i="5"/>
  <c r="AM70" i="4" s="1"/>
  <c r="GO10" i="5"/>
  <c r="FD116" i="4" s="1"/>
  <c r="JS10" i="5"/>
  <c r="NU85" i="4" s="1"/>
  <c r="GF12" i="5"/>
  <c r="FU102" i="4" s="1"/>
  <c r="HM12" i="5"/>
  <c r="LK72" i="4" s="1"/>
  <c r="KY12" i="5"/>
  <c r="ST57" i="4" s="1"/>
  <c r="MN12" i="5"/>
  <c r="TK118" i="4" s="1"/>
  <c r="FK16" i="5"/>
  <c r="MB16" i="5"/>
  <c r="HV18" i="5"/>
  <c r="HU18" i="5"/>
  <c r="HW12" i="5"/>
  <c r="LK87" i="4" s="1"/>
  <c r="HS12" i="5"/>
  <c r="IU87" i="4" s="1"/>
  <c r="HW18" i="5"/>
  <c r="HS18" i="5"/>
  <c r="HU12" i="5"/>
  <c r="KC87" i="4" s="1"/>
  <c r="HT18" i="5"/>
  <c r="HT12" i="5"/>
  <c r="JL87" i="4" s="1"/>
  <c r="HV12" i="5"/>
  <c r="KT87" i="4" s="1"/>
  <c r="B10" i="5"/>
  <c r="AZ10" i="5"/>
  <c r="AK35" i="4" s="1"/>
  <c r="BK10" i="5"/>
  <c r="EU35" i="4" s="1"/>
  <c r="BV10" i="5"/>
  <c r="JE35" i="4" s="1"/>
  <c r="EF10" i="5"/>
  <c r="AM100" i="4" s="1"/>
  <c r="HJ10" i="5"/>
  <c r="JL70" i="4" s="1"/>
  <c r="KM10" i="5"/>
  <c r="NU116" i="4" s="1"/>
  <c r="IC12" i="5"/>
  <c r="IU102" i="4" s="1"/>
  <c r="JS12" i="5"/>
  <c r="NU87" i="4" s="1"/>
  <c r="LI12" i="5"/>
  <c r="ST72" i="4" s="1"/>
  <c r="FU16" i="5"/>
  <c r="JK18" i="5"/>
  <c r="JJ18" i="5"/>
  <c r="JL12" i="5"/>
  <c r="PT72" i="4" s="1"/>
  <c r="JH12" i="5"/>
  <c r="ND72" i="4" s="1"/>
  <c r="JI18" i="5"/>
  <c r="JL18" i="5"/>
  <c r="JH18" i="5"/>
  <c r="KC18" i="5"/>
  <c r="KF18" i="5"/>
  <c r="KB18" i="5"/>
  <c r="KD12" i="5"/>
  <c r="OL102" i="4" s="1"/>
  <c r="KE18" i="5"/>
  <c r="KD18" i="5"/>
  <c r="JJ12" i="5"/>
  <c r="OL72" i="4" s="1"/>
  <c r="KE12" i="5"/>
  <c r="PC102" i="4" s="1"/>
  <c r="JK12" i="5"/>
  <c r="PC72" i="4" s="1"/>
  <c r="KF12" i="5"/>
  <c r="PT102" i="4" s="1"/>
  <c r="LT16" i="5" l="1"/>
  <c r="KE16" i="5"/>
  <c r="IP16" i="5"/>
  <c r="HB16" i="5"/>
  <c r="FM16" i="5"/>
  <c r="DX16" i="5"/>
  <c r="CI16" i="5"/>
  <c r="LJ16" i="5"/>
  <c r="KZ16" i="5"/>
  <c r="KO16" i="5"/>
  <c r="FC16" i="5"/>
  <c r="ER16" i="5"/>
  <c r="EH16" i="5"/>
  <c r="MN16" i="5"/>
  <c r="MD16" i="5"/>
  <c r="GQ16" i="5"/>
  <c r="GG16" i="5"/>
  <c r="FW16" i="5"/>
  <c r="MN10" i="5"/>
  <c r="TK116" i="4" s="1"/>
  <c r="KZ10" i="5"/>
  <c r="TK55" i="4" s="1"/>
  <c r="JK10" i="5"/>
  <c r="PC70" i="4" s="1"/>
  <c r="HV10" i="5"/>
  <c r="KT85" i="4" s="1"/>
  <c r="GG10" i="5"/>
  <c r="GL100" i="4" s="1"/>
  <c r="ER10" i="5"/>
  <c r="BY116" i="4" s="1"/>
  <c r="DD10" i="5"/>
  <c r="BY55" i="4" s="1"/>
  <c r="BM10" i="5"/>
  <c r="GG35" i="4" s="1"/>
  <c r="JU16" i="5"/>
  <c r="JK16" i="5"/>
  <c r="JA16" i="5"/>
  <c r="DN16" i="5"/>
  <c r="DD16" i="5"/>
  <c r="CS16" i="5"/>
  <c r="LT10" i="5"/>
  <c r="TK85" i="4" s="1"/>
  <c r="KE10" i="5"/>
  <c r="PC100" i="4" s="1"/>
  <c r="IP10" i="5"/>
  <c r="KT116" i="4" s="1"/>
  <c r="HB10" i="5"/>
  <c r="KT55" i="4" s="1"/>
  <c r="FM10" i="5"/>
  <c r="GL70" i="4" s="1"/>
  <c r="DX10" i="5"/>
  <c r="BY85" i="4" s="1"/>
  <c r="CI10" i="5"/>
  <c r="PA35" i="4" s="1"/>
  <c r="HL16" i="5"/>
  <c r="JU10" i="5"/>
  <c r="PC85" i="4" s="1"/>
  <c r="GQ10" i="5"/>
  <c r="GL116" i="4" s="1"/>
  <c r="DN10" i="5"/>
  <c r="BY70" i="4" s="1"/>
  <c r="BX16" i="5"/>
  <c r="MD10" i="5"/>
  <c r="TK100" i="4" s="1"/>
  <c r="JA10" i="5"/>
  <c r="PC55" i="4" s="1"/>
  <c r="FW10" i="5"/>
  <c r="GL85" i="4" s="1"/>
  <c r="CS10" i="5"/>
  <c r="TL35" i="4" s="1"/>
  <c r="IF16" i="5"/>
  <c r="BM16" i="5"/>
  <c r="LJ10" i="5"/>
  <c r="TK70" i="4" s="1"/>
  <c r="IF10" i="5"/>
  <c r="KT100" i="4" s="1"/>
  <c r="FC10" i="5"/>
  <c r="GL55" i="4" s="1"/>
  <c r="BB10" i="5"/>
  <c r="BW35" i="4" s="1"/>
  <c r="HV16" i="5"/>
  <c r="BB16" i="5"/>
  <c r="KO10" i="5"/>
  <c r="PC116" i="4" s="1"/>
  <c r="HL10" i="5"/>
  <c r="KT70" i="4" s="1"/>
  <c r="EH10" i="5"/>
  <c r="BY100" i="4" s="1"/>
  <c r="BX10" i="5"/>
  <c r="KQ35" i="4" s="1"/>
  <c r="FT11" i="4"/>
  <c r="FK18" i="5"/>
  <c r="FN18" i="5"/>
  <c r="FJ18" i="5"/>
  <c r="FL18" i="5"/>
  <c r="FM18" i="5"/>
  <c r="FL12" i="5"/>
  <c r="FU72" i="4" s="1"/>
  <c r="FK12" i="5"/>
  <c r="FD72" i="4" s="1"/>
  <c r="FM12" i="5"/>
  <c r="GL72" i="4" s="1"/>
  <c r="FJ12" i="5"/>
  <c r="EM72" i="4" s="1"/>
  <c r="FN12" i="5"/>
  <c r="HC72" i="4" s="1"/>
  <c r="FB18" i="5"/>
  <c r="FA18" i="5"/>
  <c r="FC18" i="5"/>
  <c r="FC12" i="5"/>
  <c r="GL57" i="4" s="1"/>
  <c r="FD18" i="5"/>
  <c r="FB12" i="5"/>
  <c r="FU57" i="4" s="1"/>
  <c r="EZ18" i="5"/>
  <c r="FD12" i="5"/>
  <c r="HC57" i="4" s="1"/>
  <c r="EZ12" i="5"/>
  <c r="EM57" i="4" s="1"/>
  <c r="FA12" i="5"/>
  <c r="FD57" i="4" s="1"/>
  <c r="LG16" i="5"/>
  <c r="JR16" i="5"/>
  <c r="IC16" i="5"/>
  <c r="GN16" i="5"/>
  <c r="EZ16" i="5"/>
  <c r="DK16" i="5"/>
  <c r="BU16" i="5"/>
  <c r="HS16" i="5"/>
  <c r="HI16" i="5"/>
  <c r="GY16" i="5"/>
  <c r="BJ16" i="5"/>
  <c r="AY16" i="5"/>
  <c r="JH16" i="5"/>
  <c r="IX16" i="5"/>
  <c r="IM16" i="5"/>
  <c r="DA16" i="5"/>
  <c r="CP16" i="5"/>
  <c r="CF16" i="5"/>
  <c r="MA10" i="5"/>
  <c r="RL100" i="4" s="1"/>
  <c r="KL10" i="5"/>
  <c r="ND116" i="4" s="1"/>
  <c r="IX10" i="5"/>
  <c r="ND55" i="4" s="1"/>
  <c r="HI10" i="5"/>
  <c r="IU70" i="4" s="1"/>
  <c r="FT10" i="5"/>
  <c r="EM85" i="4" s="1"/>
  <c r="EE10" i="5"/>
  <c r="T100" i="4" s="1"/>
  <c r="CP10" i="5"/>
  <c r="RG35" i="4" s="1"/>
  <c r="AY10" i="5"/>
  <c r="R35" i="4" s="1"/>
  <c r="MK16" i="5"/>
  <c r="MA16" i="5"/>
  <c r="LQ16" i="5"/>
  <c r="GD16" i="5"/>
  <c r="FT16" i="5"/>
  <c r="FJ16" i="5"/>
  <c r="LG10" i="5"/>
  <c r="RL70" i="4" s="1"/>
  <c r="JR10" i="5"/>
  <c r="ND85" i="4" s="1"/>
  <c r="IC10" i="5"/>
  <c r="IU100" i="4" s="1"/>
  <c r="GN10" i="5"/>
  <c r="EM116" i="4" s="1"/>
  <c r="EZ10" i="5"/>
  <c r="EM55" i="4" s="1"/>
  <c r="DK10" i="5"/>
  <c r="T70" i="4" s="1"/>
  <c r="KW16" i="5"/>
  <c r="EE16" i="5"/>
  <c r="MK10" i="5"/>
  <c r="RL116" i="4" s="1"/>
  <c r="JH10" i="5"/>
  <c r="ND70" i="4" s="1"/>
  <c r="GD10" i="5"/>
  <c r="EM100" i="4" s="1"/>
  <c r="DA10" i="5"/>
  <c r="T55" i="4" s="1"/>
  <c r="KL16" i="5"/>
  <c r="DU16" i="5"/>
  <c r="LQ10" i="5"/>
  <c r="RL85" i="4" s="1"/>
  <c r="IM10" i="5"/>
  <c r="IU116" i="4" s="1"/>
  <c r="FJ10" i="5"/>
  <c r="EM70" i="4" s="1"/>
  <c r="CF10" i="5"/>
  <c r="MV35" i="4" s="1"/>
  <c r="BU10" i="5"/>
  <c r="IL35" i="4" s="1"/>
  <c r="BJ10" i="5"/>
  <c r="EB35" i="4" s="1"/>
  <c r="KB16" i="5"/>
  <c r="KW10" i="5"/>
  <c r="RL55" i="4" s="1"/>
  <c r="HS10" i="5"/>
  <c r="IU85" i="4" s="1"/>
  <c r="EO10" i="5"/>
  <c r="T116" i="4" s="1"/>
  <c r="EO16" i="5"/>
  <c r="KB10" i="5"/>
  <c r="ND100" i="4" s="1"/>
  <c r="GY10" i="5"/>
  <c r="IU55" i="4" s="1"/>
  <c r="DU10" i="5"/>
  <c r="T85" i="4" s="1"/>
  <c r="BS11" i="4"/>
  <c r="LK16" i="5"/>
  <c r="JV16" i="5"/>
  <c r="IG16" i="5"/>
  <c r="GR16" i="5"/>
  <c r="FD16" i="5"/>
  <c r="DO16" i="5"/>
  <c r="BY16" i="5"/>
  <c r="MO16" i="5"/>
  <c r="ME16" i="5"/>
  <c r="LU16" i="5"/>
  <c r="GH16" i="5"/>
  <c r="FX16" i="5"/>
  <c r="FN16" i="5"/>
  <c r="HW16" i="5"/>
  <c r="HM16" i="5"/>
  <c r="HC16" i="5"/>
  <c r="BN16" i="5"/>
  <c r="BC16" i="5"/>
  <c r="ME10" i="5"/>
  <c r="UB100" i="4" s="1"/>
  <c r="KP10" i="5"/>
  <c r="PT116" i="4" s="1"/>
  <c r="JB10" i="5"/>
  <c r="PT55" i="4" s="1"/>
  <c r="HM10" i="5"/>
  <c r="LK70" i="4" s="1"/>
  <c r="FX10" i="5"/>
  <c r="HC85" i="4" s="1"/>
  <c r="EI10" i="5"/>
  <c r="CR100" i="4" s="1"/>
  <c r="CT10" i="5"/>
  <c r="UE35" i="4" s="1"/>
  <c r="BC10" i="5"/>
  <c r="CP35" i="4" s="1"/>
  <c r="LA16" i="5"/>
  <c r="KP16" i="5"/>
  <c r="KF16" i="5"/>
  <c r="ES16" i="5"/>
  <c r="EI16" i="5"/>
  <c r="DY16" i="5"/>
  <c r="LK10" i="5"/>
  <c r="UB70" i="4" s="1"/>
  <c r="JV10" i="5"/>
  <c r="PT85" i="4" s="1"/>
  <c r="IG10" i="5"/>
  <c r="LK100" i="4" s="1"/>
  <c r="GR10" i="5"/>
  <c r="HC116" i="4" s="1"/>
  <c r="FD10" i="5"/>
  <c r="HC55" i="4" s="1"/>
  <c r="DO10" i="5"/>
  <c r="CR70" i="4" s="1"/>
  <c r="JB16" i="5"/>
  <c r="CJ16" i="5"/>
  <c r="LA10" i="5"/>
  <c r="UB55" i="4" s="1"/>
  <c r="HW10" i="5"/>
  <c r="LK85" i="4" s="1"/>
  <c r="ES10" i="5"/>
  <c r="CR116" i="4" s="1"/>
  <c r="IQ16" i="5"/>
  <c r="KF10" i="5"/>
  <c r="PT100" i="4" s="1"/>
  <c r="HC10" i="5"/>
  <c r="LK55" i="4" s="1"/>
  <c r="DY10" i="5"/>
  <c r="CR85" i="4" s="1"/>
  <c r="DE16" i="5"/>
  <c r="MO10" i="5"/>
  <c r="UB116" i="4" s="1"/>
  <c r="JL10" i="5"/>
  <c r="PT70" i="4" s="1"/>
  <c r="GH10" i="5"/>
  <c r="HC100" i="4" s="1"/>
  <c r="DE10" i="5"/>
  <c r="CR55" i="4" s="1"/>
  <c r="BY10" i="5"/>
  <c r="LJ35" i="4" s="1"/>
  <c r="BN10" i="5"/>
  <c r="GZ35" i="4" s="1"/>
  <c r="JL16" i="5"/>
  <c r="CT16" i="5"/>
  <c r="LU10" i="5"/>
  <c r="UB85" i="4" s="1"/>
  <c r="IQ10" i="5"/>
  <c r="LK116" i="4" s="1"/>
  <c r="FN10" i="5"/>
  <c r="HC70" i="4" s="1"/>
  <c r="CJ10" i="5"/>
  <c r="PT35" i="4" s="1"/>
  <c r="HC11" i="4"/>
  <c r="FX18" i="5"/>
  <c r="FT18" i="5"/>
  <c r="FW18" i="5"/>
  <c r="FU18" i="5"/>
  <c r="FU12" i="5"/>
  <c r="FD87" i="4" s="1"/>
  <c r="FX12" i="5"/>
  <c r="HC87" i="4" s="1"/>
  <c r="FT12" i="5"/>
  <c r="EM87" i="4" s="1"/>
  <c r="FV18" i="5"/>
  <c r="FV12" i="5"/>
  <c r="FU87" i="4" s="1"/>
  <c r="FW12" i="5"/>
  <c r="GL87" i="4" s="1"/>
  <c r="MC16" i="5"/>
  <c r="KN16" i="5"/>
  <c r="IZ16" i="5"/>
  <c r="HK16" i="5"/>
  <c r="FV16" i="5"/>
  <c r="EG16" i="5"/>
  <c r="CR16" i="5"/>
  <c r="BA16" i="5"/>
  <c r="KD16" i="5"/>
  <c r="JT16" i="5"/>
  <c r="JJ16" i="5"/>
  <c r="DW16" i="5"/>
  <c r="DM16" i="5"/>
  <c r="DC16" i="5"/>
  <c r="LS16" i="5"/>
  <c r="LI16" i="5"/>
  <c r="KY16" i="5"/>
  <c r="FL16" i="5"/>
  <c r="FB16" i="5"/>
  <c r="EQ16" i="5"/>
  <c r="LI10" i="5"/>
  <c r="ST70" i="4" s="1"/>
  <c r="JT10" i="5"/>
  <c r="OL85" i="4" s="1"/>
  <c r="IE10" i="5"/>
  <c r="KC100" i="4" s="1"/>
  <c r="GP10" i="5"/>
  <c r="FU116" i="4" s="1"/>
  <c r="FB10" i="5"/>
  <c r="FU55" i="4" s="1"/>
  <c r="DM10" i="5"/>
  <c r="BF70" i="4" s="1"/>
  <c r="BW10" i="5"/>
  <c r="JX35" i="4" s="1"/>
  <c r="IO16" i="5"/>
  <c r="IE16" i="5"/>
  <c r="HU16" i="5"/>
  <c r="CH16" i="5"/>
  <c r="BW16" i="5"/>
  <c r="BL16" i="5"/>
  <c r="MC10" i="5"/>
  <c r="ST100" i="4" s="1"/>
  <c r="KN10" i="5"/>
  <c r="OL116" i="4" s="1"/>
  <c r="IZ10" i="5"/>
  <c r="OL55" i="4" s="1"/>
  <c r="HK10" i="5"/>
  <c r="KC70" i="4" s="1"/>
  <c r="FV10" i="5"/>
  <c r="FU85" i="4" s="1"/>
  <c r="EG10" i="5"/>
  <c r="BF100" i="4" s="1"/>
  <c r="CR10" i="5"/>
  <c r="SS35" i="4" s="1"/>
  <c r="MM16" i="5"/>
  <c r="LS10" i="5"/>
  <c r="ST85" i="4" s="1"/>
  <c r="IO10" i="5"/>
  <c r="KC116" i="4" s="1"/>
  <c r="FL10" i="5"/>
  <c r="FU70" i="4" s="1"/>
  <c r="CH10" i="5"/>
  <c r="OH35" i="4" s="1"/>
  <c r="HA16" i="5"/>
  <c r="KY10" i="5"/>
  <c r="ST55" i="4" s="1"/>
  <c r="HU10" i="5"/>
  <c r="KC85" i="4" s="1"/>
  <c r="EQ10" i="5"/>
  <c r="BF116" i="4" s="1"/>
  <c r="EK11" i="4"/>
  <c r="GP16" i="5"/>
  <c r="KD10" i="5"/>
  <c r="OL100" i="4" s="1"/>
  <c r="HA10" i="5"/>
  <c r="KC55" i="4" s="1"/>
  <c r="DW10" i="5"/>
  <c r="BF85" i="4" s="1"/>
  <c r="GF16" i="5"/>
  <c r="MM10" i="5"/>
  <c r="ST116" i="4" s="1"/>
  <c r="JJ10" i="5"/>
  <c r="OL70" i="4" s="1"/>
  <c r="GF10" i="5"/>
  <c r="FU100" i="4" s="1"/>
  <c r="DC10" i="5"/>
  <c r="BF55" i="4" s="1"/>
  <c r="BL10" i="5"/>
  <c r="FN35" i="4" s="1"/>
  <c r="BA10" i="5"/>
  <c r="BD35" i="4" s="1"/>
  <c r="GP18" i="5"/>
  <c r="GO18" i="5"/>
  <c r="GQ18" i="5"/>
  <c r="GR18" i="5"/>
  <c r="GQ12" i="5"/>
  <c r="GL118" i="4" s="1"/>
  <c r="GN18" i="5"/>
  <c r="GP12" i="5"/>
  <c r="FU118" i="4" s="1"/>
  <c r="GR12" i="5"/>
  <c r="HC118" i="4" s="1"/>
  <c r="GN12" i="5"/>
  <c r="EM118" i="4" s="1"/>
  <c r="GO12" i="5"/>
  <c r="FD118" i="4" s="1"/>
</calcChain>
</file>

<file path=xl/sharedStrings.xml><?xml version="1.0" encoding="utf-8"?>
<sst xmlns="http://schemas.openxmlformats.org/spreadsheetml/2006/main" count="1046" uniqueCount="306">
  <si>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</si>
  <si>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</si>
  <si>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</si>
  <si>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</si>
  <si>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</si>
  <si>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</si>
  <si>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</si>
  <si>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</si>
  <si>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</si>
  <si>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</si>
  <si>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</si>
  <si>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</si>
  <si>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</si>
  <si>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</si>
  <si>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</si>
  <si>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</si>
  <si>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</si>
  <si>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</si>
  <si>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</si>
  <si>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</si>
  <si>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</si>
  <si>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</si>
  <si>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</si>
  <si>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</si>
  <si>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</si>
  <si>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</si>
  <si>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</si>
  <si>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</si>
  <si>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</si>
  <si>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</si>
  <si>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</si>
  <si>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</si>
  <si>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</si>
  <si>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</si>
  <si>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</si>
  <si>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</si>
  <si>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</si>
  <si>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</si>
  <si>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</si>
  <si>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</si>
  <si>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</si>
  <si>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</si>
  <si>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</si>
  <si>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</si>
  <si>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</si>
  <si>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</si>
  <si>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</si>
  <si>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</si>
  <si>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</si>
  <si>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</si>
  <si>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</si>
  <si>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</si>
  <si>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</si>
  <si>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</si>
  <si>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</si>
  <si>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</si>
  <si>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</si>
  <si>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</si>
  <si>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</si>
  <si>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</si>
  <si>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</si>
  <si>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</si>
  <si>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</si>
  <si>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</si>
  <si>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</si>
  <si>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</si>
  <si>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</si>
  <si>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</si>
  <si>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</si>
  <si>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</si>
  <si>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</si>
  <si>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</si>
  <si>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</si>
  <si>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</si>
  <si>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</si>
  <si>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</si>
  <si>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</si>
  <si>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</si>
  <si>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</si>
  <si>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</si>
  <si>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</si>
  <si>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</si>
  <si>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</si>
  <si>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</si>
  <si>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</si>
  <si>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</si>
  <si>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</si>
  <si>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</si>
  <si>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</si>
  <si>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</si>
  <si>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</si>
  <si>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</si>
  <si>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</si>
  <si>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</si>
  <si>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</si>
  <si>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</si>
  <si>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</si>
  <si>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</si>
  <si>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</si>
  <si>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</si>
  <si>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</si>
  <si>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</si>
  <si>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</si>
  <si>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</si>
  <si>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</si>
  <si>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</si>
  <si>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</si>
  <si>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</si>
  <si>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</si>
  <si>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</si>
  <si>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</si>
  <si>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</si>
  <si>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</si>
  <si>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</si>
  <si>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</si>
  <si>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</si>
  <si>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</si>
  <si>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</si>
  <si>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</si>
  <si>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</si>
  <si>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</si>
  <si>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432121</t>
  </si>
  <si>
    <t>47</t>
  </si>
  <si>
    <t>04</t>
  </si>
  <si>
    <t>0</t>
  </si>
  <si>
    <t>000</t>
  </si>
  <si>
    <t>熊本県　上天草市</t>
  </si>
  <si>
    <t>法非適用</t>
  </si>
  <si>
    <t>電気事業</t>
  </si>
  <si>
    <t>非設置</t>
  </si>
  <si>
    <t>該当数値なし</t>
  </si>
  <si>
    <t>-</t>
  </si>
  <si>
    <t>令和17年1月31日　上天草市貝場太陽光発電所</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</si>
  <si>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</si>
  <si>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</si>
  <si>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</si>
  <si>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</si>
  <si>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</si>
  <si>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</si>
  <si>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</si>
  <si>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</si>
  <si>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</si>
  <si>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</si>
  <si>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</si>
  <si>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</si>
  <si>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</si>
  <si>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</si>
  <si>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</si>
  <si>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</si>
  <si>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</si>
  <si>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</si>
  <si>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</si>
  <si>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</si>
  <si>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</si>
  <si>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</si>
  <si>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</si>
  <si>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</si>
  <si>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</si>
  <si>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</si>
  <si>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</si>
  <si>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</si>
  <si>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</si>
  <si>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</si>
  <si>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</si>
  <si>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</si>
  <si>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</si>
  <si>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</si>
  <si>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</si>
  <si>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</si>
  <si>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</si>
  <si>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</si>
  <si>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</si>
  <si>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</si>
  <si>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</si>
  <si>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</si>
  <si>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</si>
  <si>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</si>
  <si>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</si>
  <si>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</si>
  <si>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</si>
  <si>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</si>
  <si>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</si>
  <si>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</si>
  <si>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</si>
  <si>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</si>
  <si>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</si>
  <si>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</si>
  <si>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</si>
  <si>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</si>
  <si>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</si>
  <si>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</si>
  <si>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</si>
  <si>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</si>
  <si>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</si>
  <si>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</si>
  <si>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</si>
  <si>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</si>
  <si>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</si>
  <si>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</si>
  <si>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</si>
  <si>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</si>
  <si>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</si>
  <si>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</si>
  <si>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</si>
  <si>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</si>
  <si>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</si>
  <si>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</si>
  <si>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</si>
  <si>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</si>
  <si>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</si>
  <si>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</si>
  <si>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</si>
  <si>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</si>
  <si>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</si>
  <si>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</si>
  <si>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</si>
  <si>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</si>
  <si>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</si>
  <si>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</si>
  <si>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</si>
  <si>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</si>
  <si>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</si>
  <si>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</si>
  <si>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</si>
  <si>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</si>
  <si>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</si>
  <si>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</si>
  <si>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</si>
  <si>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</si>
  <si>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</si>
  <si>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</si>
  <si>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</si>
  <si>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</si>
  <si>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</si>
  <si>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</si>
  <si>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</si>
  <si>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</si>
  <si>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</si>
  <si>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</si>
  <si>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</si>
  <si>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</si>
  <si>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</si>
  <si>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</si>
  <si>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</si>
  <si>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</si>
  <si>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</si>
  <si>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</si>
  <si>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</si>
  <si>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</si>
  <si>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</si>
  <si>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</si>
  <si>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</si>
  <si>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</si>
  <si>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</si>
  <si>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</si>
  <si>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</si>
  <si>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</si>
  <si>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</si>
  <si>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</si>
  <si>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</si>
  <si>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</si>
  <si>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</si>
  <si>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</si>
  <si>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</si>
  <si>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</si>
  <si>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</si>
  <si>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</si>
  <si>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</si>
  <si>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</si>
  <si>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</si>
  <si>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</si>
  <si>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</si>
  <si>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</si>
  <si>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</si>
  <si>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</si>
  <si>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</si>
  <si>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</si>
  <si>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</si>
  <si>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</si>
  <si>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</si>
  <si>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</si>
  <si>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</si>
  <si>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</si>
  <si>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</si>
  <si>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</si>
  <si>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</si>
  <si>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</si>
  <si>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</si>
  <si>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</si>
  <si>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</si>
  <si>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</si>
  <si>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</si>
  <si>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</si>
  <si>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</si>
  <si>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</si>
  <si>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</si>
  <si>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</si>
  <si>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</si>
  <si>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</si>
  <si>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</si>
  <si>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</si>
  <si>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令和17年1月31日　上天草市貝場太陽光発電所</t>
    <phoneticPr fontId="5"/>
  </si>
  <si>
    <t>基金への積立の有無…無
一般会計への繰出しの有無…無
その他の有無…有
　翌年度へ繰越（予備費として71,896千円計上）
　将来的な発電設備の大規模改修や更新等に要する費用に活用する。</t>
    <rPh sb="23" eb="25">
      <t>ウム</t>
    </rPh>
    <rPh sb="26" eb="27">
      <t>ナシ</t>
    </rPh>
    <rPh sb="31" eb="32">
      <t>ホカ</t>
    </rPh>
    <rPh sb="33" eb="35">
      <t>ウム</t>
    </rPh>
    <rPh sb="36" eb="37">
      <t>ア</t>
    </rPh>
    <rPh sb="39" eb="42">
      <t>ヨクネンド</t>
    </rPh>
    <rPh sb="43" eb="45">
      <t>クリコシ</t>
    </rPh>
    <rPh sb="46" eb="49">
      <t>ヨビヒ</t>
    </rPh>
    <rPh sb="58" eb="60">
      <t>センエン</t>
    </rPh>
    <rPh sb="60" eb="62">
      <t>ケイジョウ</t>
    </rPh>
    <rPh sb="65" eb="68">
      <t>ショウライテキ</t>
    </rPh>
    <rPh sb="69" eb="73">
      <t>ハツデンセツビ</t>
    </rPh>
    <rPh sb="74" eb="77">
      <t>ダイキボ</t>
    </rPh>
    <rPh sb="77" eb="79">
      <t>カイシュウ</t>
    </rPh>
    <rPh sb="80" eb="83">
      <t>コウシントウ</t>
    </rPh>
    <rPh sb="84" eb="85">
      <t>ヨウ</t>
    </rPh>
    <rPh sb="87" eb="89">
      <t>ヒヨウ</t>
    </rPh>
    <rPh sb="90" eb="92">
      <t>カツヨウ</t>
    </rPh>
    <phoneticPr fontId="5"/>
  </si>
  <si>
    <t xml:space="preserve">【設備利用率】
・13.8％であり、全国平均（14.1％）と概ね同水準で推移している。
【企業債残高対料金収入比較】
・初期投資に要する経費については、企業債を活用せず、電力料収入で分割して支払う契約となっていることから、算出されない。
【FIT収入割合】
・電気事業は、FITによる20年間の売電を想定して開始した事業であるため、当該数値は100％である。そのため、固定価格買取制度の適用期間終了（令和17年1月31日）後において収入が減少するリスクがあることから、当該リスクへの対応を検討する必要がある。
</t>
    <rPh sb="30" eb="31">
      <t>オオム</t>
    </rPh>
    <rPh sb="32" eb="35">
      <t>ドウスイジュン</t>
    </rPh>
    <rPh sb="36" eb="38">
      <t>スイイ</t>
    </rPh>
    <rPh sb="46" eb="49">
      <t>キギョウサイ</t>
    </rPh>
    <rPh sb="49" eb="51">
      <t>ザンダカ</t>
    </rPh>
    <rPh sb="51" eb="52">
      <t>タイ</t>
    </rPh>
    <rPh sb="52" eb="58">
      <t>リョウキンシュウニュウヒカク</t>
    </rPh>
    <phoneticPr fontId="5"/>
  </si>
  <si>
    <t>　令和6年度における本市の電気事業は、設備管理関連費用の増加により、支出が大きく増加しているが、経営のリスクは低いと考えられる。
　発電設備については、今後、破損等に伴う定期的な改修や、老朽化に伴う更新が必要となることが想定されるため、設備の劣化状況を踏まえ、事業契約期間の見直し等を含めた検討を進めていく必要がある。
　</t>
    <rPh sb="1" eb="3">
      <t>レイワ</t>
    </rPh>
    <rPh sb="4" eb="6">
      <t>ネンド</t>
    </rPh>
    <rPh sb="10" eb="12">
      <t>ホンシ</t>
    </rPh>
    <rPh sb="13" eb="17">
      <t>デンキジギョウ</t>
    </rPh>
    <rPh sb="28" eb="30">
      <t>ゾウカ</t>
    </rPh>
    <rPh sb="34" eb="36">
      <t>シシュツ</t>
    </rPh>
    <rPh sb="37" eb="38">
      <t>オオ</t>
    </rPh>
    <rPh sb="40" eb="42">
      <t>ゾウカ</t>
    </rPh>
    <rPh sb="48" eb="50">
      <t>ケイエイ</t>
    </rPh>
    <rPh sb="55" eb="56">
      <t>ヒク</t>
    </rPh>
    <rPh sb="58" eb="59">
      <t>カンガ</t>
    </rPh>
    <phoneticPr fontId="5"/>
  </si>
  <si>
    <t>【収益的収支比率及び営業収支比率】
　収益的収支比率は91.3％（前年度110.8％、全国平均127.3％）で100％を下回り、営業収支比率も同水準で推移した。
　全国平均と比較すると、投資の収支状況は低い水準にある。
【供給原価】
　供給原価は40,093.8円（前年度35,710.1円、全国平均22,709.8円）へ上昇し、前年度比4,383.7円の増加となった。
【EBITDA】
　EBITDAは▲4,183千円（前年度4,356千円）
［全体］
　設備管理関連費用の支出が増加したことにより、供給原価の上昇、結果として、収益的収支比率の悪化とEBITDAの赤字転化につながったと考えられる。</t>
    <rPh sb="1" eb="3">
      <t>シュウエキ</t>
    </rPh>
    <rPh sb="3" eb="4">
      <t>テキ</t>
    </rPh>
    <rPh sb="4" eb="8">
      <t>シュウシヒリツ</t>
    </rPh>
    <rPh sb="8" eb="9">
      <t>オヨ</t>
    </rPh>
    <rPh sb="10" eb="12">
      <t>エイギョウ</t>
    </rPh>
    <rPh sb="12" eb="14">
      <t>シュウシ</t>
    </rPh>
    <rPh sb="14" eb="16">
      <t>ヒリツ</t>
    </rPh>
    <rPh sb="82" eb="84">
      <t>ゼンコク</t>
    </rPh>
    <rPh sb="84" eb="86">
      <t>ヘイキン</t>
    </rPh>
    <rPh sb="87" eb="89">
      <t>ヒカク</t>
    </rPh>
    <rPh sb="93" eb="95">
      <t>トウシ</t>
    </rPh>
    <rPh sb="96" eb="98">
      <t>シュウシ</t>
    </rPh>
    <rPh sb="98" eb="100">
      <t>ジョウキョウ</t>
    </rPh>
    <rPh sb="101" eb="102">
      <t>ヒク</t>
    </rPh>
    <rPh sb="103" eb="105">
      <t>スイジュン</t>
    </rPh>
    <rPh sb="112" eb="116">
      <t>キョウキュウゲンカ</t>
    </rPh>
    <rPh sb="168" eb="169">
      <t>ド</t>
    </rPh>
    <rPh sb="229" eb="231">
      <t>ゼンタイ</t>
    </rPh>
    <rPh sb="234" eb="236">
      <t>セツビ</t>
    </rPh>
    <rPh sb="236" eb="238">
      <t>カンリ</t>
    </rPh>
    <rPh sb="238" eb="242">
      <t>カンレンヒヨウ</t>
    </rPh>
    <rPh sb="243" eb="245">
      <t>シシュツ</t>
    </rPh>
    <rPh sb="246" eb="248">
      <t>ゾウカ</t>
    </rPh>
    <rPh sb="256" eb="260">
      <t>キョウキュウゲンカ</t>
    </rPh>
    <rPh sb="261" eb="263">
      <t>ジョウショウ</t>
    </rPh>
    <rPh sb="264" eb="266">
      <t>ケッカ</t>
    </rPh>
    <rPh sb="270" eb="273">
      <t>シュウエキテキ</t>
    </rPh>
    <rPh sb="273" eb="277">
      <t>シュウシヒリツ</t>
    </rPh>
    <rPh sb="278" eb="280">
      <t>アッカ</t>
    </rPh>
    <rPh sb="288" eb="290">
      <t>アカジ</t>
    </rPh>
    <rPh sb="290" eb="292">
      <t>テンカ</t>
    </rPh>
    <rPh sb="299" eb="30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</si>
</sst>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113.6</c:v>
                </c:pt>
                <c:pt idx="1">
                  <c:v>115.7</c:v>
                </c:pt>
                <c:pt idx="2">
                  <c:v>126.8</c:v>
                </c:pt>
                <c:pt idx="3">
                  <c:v>110.8</c:v>
                </c:pt>
                <c:pt idx="4">
                  <c:v>91.3</c:v>
                </c:pt>
              </c:numCache>
            </c:numRef>
          </c:val>
          <c:extLst>
            <c:ext xmlns:c16="http://schemas.microsoft.com/office/drawing/2014/chart" uri="{C3380CC4-5D6E-409C-BE32-E72D297353CC}">
              <c16:uniqueId val="{00000000-0028-4D80-99D2-54848299A6F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0028-4D80-99D2-54848299A6F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028-4D80-99D2-54848299A6F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12A-4B0F-ADAE-2822585141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512A-4B0F-ADAE-2822585141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2A-450C-8419-E32FAB3D64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2A-450C-8419-E32FAB3D64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4F-4F4C-9310-931781EFF9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4F-4F4C-9310-931781EFF9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C9-4C89-93E3-EFBE431608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C9-4C89-93E3-EFBE431608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B0-412C-BF6B-A15A20853B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B0-412C-BF6B-A15A20853B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39-434E-B940-970339F787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39-434E-B940-970339F787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B2-48D2-84E5-41E406BCA8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2-48D2-84E5-41E406BCA8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28-4F89-80BE-F6A6372064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28-4F89-80BE-F6A6372064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D3-4AD4-B242-8D6610FD68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D3-4AD4-B242-8D6610FD68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3D-40EF-9411-8BF1A8ECFC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3D-40EF-9411-8BF1A8ECFC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113.5</c:v>
                </c:pt>
                <c:pt idx="1">
                  <c:v>115.7</c:v>
                </c:pt>
                <c:pt idx="2">
                  <c:v>126.8</c:v>
                </c:pt>
                <c:pt idx="3">
                  <c:v>110.8</c:v>
                </c:pt>
                <c:pt idx="4">
                  <c:v>91.3</c:v>
                </c:pt>
              </c:numCache>
            </c:numRef>
          </c:val>
          <c:extLst>
            <c:ext xmlns:c16="http://schemas.microsoft.com/office/drawing/2014/chart" uri="{C3380CC4-5D6E-409C-BE32-E72D297353CC}">
              <c16:uniqueId val="{00000000-5333-4FB7-B204-4B192FE720C2}"/>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5333-4FB7-B204-4B192FE720C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333-4FB7-B204-4B192FE720C2}"/>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68-4AEB-A43D-ADF456DE0F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68-4AEB-A43D-ADF456DE0F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5-44BA-9713-8AC397FCCE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5-44BA-9713-8AC397FCCE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FF-4F18-A9C9-FEB9241259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FF-4F18-A9C9-FEB9241259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300-4B91-932E-12DFF9FBAB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00-4B91-932E-12DFF9FBAB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01-4509-9E87-A30431117D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01-4509-9E87-A30431117D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14-4DA2-A7DB-9AC5B0B91A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14-4DA2-A7DB-9AC5B0B91A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14.2</c:v>
                </c:pt>
                <c:pt idx="1">
                  <c:v>13.6</c:v>
                </c:pt>
                <c:pt idx="2">
                  <c:v>14.7</c:v>
                </c:pt>
                <c:pt idx="3">
                  <c:v>12.9</c:v>
                </c:pt>
                <c:pt idx="4">
                  <c:v>13.8</c:v>
                </c:pt>
              </c:numCache>
            </c:numRef>
          </c:val>
          <c:extLst>
            <c:ext xmlns:c16="http://schemas.microsoft.com/office/drawing/2014/chart" uri="{C3380CC4-5D6E-409C-BE32-E72D297353CC}">
              <c16:uniqueId val="{00000000-0A96-49B7-A4E7-A16A7CE0F3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0A96-49B7-A4E7-A16A7CE0F3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0.6</c:v>
                </c:pt>
                <c:pt idx="2">
                  <c:v>0</c:v>
                </c:pt>
                <c:pt idx="3">
                  <c:v>0</c:v>
                </c:pt>
                <c:pt idx="4">
                  <c:v>0</c:v>
                </c:pt>
              </c:numCache>
            </c:numRef>
          </c:val>
          <c:extLst>
            <c:ext xmlns:c16="http://schemas.microsoft.com/office/drawing/2014/chart" uri="{C3380CC4-5D6E-409C-BE32-E72D297353CC}">
              <c16:uniqueId val="{00000000-BA4D-47C3-924F-7F27206E53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BA4D-47C3-924F-7F27206E53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39F-4EDE-ACF1-AB8B104DEC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639F-4EDE-ACF1-AB8B104DEC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E3-4F0D-8FF4-02B71E2890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E3-4F0D-8FF4-02B71E2890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45-4988-B870-4EAD014BDE4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45-4988-B870-4EAD014BDE4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A45-4988-B870-4EAD014BDE4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379-4A2D-AE27-0ECFFD06D2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3379-4A2D-AE27-0ECFFD06D2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34895.199999999997</c:v>
                </c:pt>
                <c:pt idx="1">
                  <c:v>34247.699999999997</c:v>
                </c:pt>
                <c:pt idx="2">
                  <c:v>31218.5</c:v>
                </c:pt>
                <c:pt idx="3">
                  <c:v>35710.1</c:v>
                </c:pt>
                <c:pt idx="4">
                  <c:v>40093.800000000003</c:v>
                </c:pt>
              </c:numCache>
            </c:numRef>
          </c:val>
          <c:extLst>
            <c:ext xmlns:c16="http://schemas.microsoft.com/office/drawing/2014/chart" uri="{C3380CC4-5D6E-409C-BE32-E72D297353CC}">
              <c16:uniqueId val="{00000000-73D8-41F8-A167-6D85FD3AC81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73D8-41F8-A167-6D85FD3AC81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5867</c:v>
                </c:pt>
                <c:pt idx="1">
                  <c:v>6362</c:v>
                </c:pt>
                <c:pt idx="2">
                  <c:v>10691</c:v>
                </c:pt>
                <c:pt idx="3">
                  <c:v>4356</c:v>
                </c:pt>
                <c:pt idx="4">
                  <c:v>-4183</c:v>
                </c:pt>
              </c:numCache>
            </c:numRef>
          </c:val>
          <c:extLst>
            <c:ext xmlns:c16="http://schemas.microsoft.com/office/drawing/2014/chart" uri="{C3380CC4-5D6E-409C-BE32-E72D297353CC}">
              <c16:uniqueId val="{00000000-E3E7-46F1-B570-91D6C8D73C1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E3E7-46F1-B570-91D6C8D73C1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14.2</c:v>
                </c:pt>
                <c:pt idx="1">
                  <c:v>13.6</c:v>
                </c:pt>
                <c:pt idx="2">
                  <c:v>14.7</c:v>
                </c:pt>
                <c:pt idx="3">
                  <c:v>12.9</c:v>
                </c:pt>
                <c:pt idx="4">
                  <c:v>13.8</c:v>
                </c:pt>
              </c:numCache>
            </c:numRef>
          </c:val>
          <c:extLst>
            <c:ext xmlns:c16="http://schemas.microsoft.com/office/drawing/2014/chart" uri="{C3380CC4-5D6E-409C-BE32-E72D297353CC}">
              <c16:uniqueId val="{00000000-5857-4808-8E0E-F1F3C9C405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5857-4808-8E0E-F1F3C9C405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0.6</c:v>
                </c:pt>
                <c:pt idx="2">
                  <c:v>0</c:v>
                </c:pt>
                <c:pt idx="3">
                  <c:v>0</c:v>
                </c:pt>
                <c:pt idx="4">
                  <c:v>0</c:v>
                </c:pt>
              </c:numCache>
            </c:numRef>
          </c:val>
          <c:extLst>
            <c:ext xmlns:c16="http://schemas.microsoft.com/office/drawing/2014/chart" uri="{C3380CC4-5D6E-409C-BE32-E72D297353CC}">
              <c16:uniqueId val="{00000000-41A6-40D0-BA2B-638F2FD80A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41A6-40D0-BA2B-638F2FD80A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4AD-4771-9173-8A9E38A9D0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04AD-4771-9173-8A9E38A9D0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E3-41A9-9D74-F7F427241A6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E3-41A9-9D74-F7F427241A6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28599" y="7583599"/>
          <a:ext cx="4519891" cy="3033852"/>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160154" y="7583599"/>
          <a:ext cx="4509637" cy="3033852"/>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9881241" y="7583599"/>
          <a:ext cx="4513085" cy="3033852"/>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4617543" y="7583599"/>
          <a:ext cx="4516239" cy="3033852"/>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19355302" y="7583599"/>
          <a:ext cx="4522610" cy="3033852"/>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8081" y="12571987"/>
          <a:ext cx="4516025" cy="28800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8081" y="15551224"/>
          <a:ext cx="4516025" cy="2896399"/>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8081" y="18564087"/>
          <a:ext cx="4516025" cy="2916979"/>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8081" y="21584975"/>
          <a:ext cx="4516025" cy="291122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8081" y="24599348"/>
          <a:ext cx="4516025" cy="2878587"/>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561139" y="12571987"/>
          <a:ext cx="4182717" cy="28800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561139" y="15551224"/>
          <a:ext cx="4182717" cy="2896399"/>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561139" y="18564087"/>
          <a:ext cx="4182717" cy="2916979"/>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561139" y="21584975"/>
          <a:ext cx="4182717" cy="291122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561139" y="24599348"/>
          <a:ext cx="4182717" cy="2878587"/>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201415" y="12571987"/>
          <a:ext cx="4182716" cy="28800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201415" y="15551224"/>
          <a:ext cx="4182716" cy="2896399"/>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201415" y="18564087"/>
          <a:ext cx="4182716" cy="2916979"/>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201415" y="21584975"/>
          <a:ext cx="4182716" cy="291122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201415" y="24599348"/>
          <a:ext cx="4182716" cy="2878587"/>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4879076" y="12571987"/>
          <a:ext cx="4182716" cy="28800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4879076" y="15551224"/>
          <a:ext cx="4182716" cy="2896399"/>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4879076" y="18564087"/>
          <a:ext cx="4182716" cy="2916979"/>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4879076" y="21584975"/>
          <a:ext cx="4182716" cy="291122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4879076" y="24599348"/>
          <a:ext cx="4182716" cy="2878587"/>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19519351" y="12571987"/>
          <a:ext cx="4182716" cy="28800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19519351" y="15551224"/>
          <a:ext cx="4182716" cy="2896399"/>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19519351" y="18564087"/>
          <a:ext cx="4182716" cy="2916979"/>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19519351" y="21584975"/>
          <a:ext cx="4182716" cy="291122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19519351" y="24599348"/>
          <a:ext cx="4182716" cy="2878587"/>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69" zoomScaleNormal="69" workbookViewId="0">
      <selection activeCell="VD100" sqref="VD100:VJ121"/>
    </sheetView>
  </sheetViews>
  <sheetFormatPr defaultColWidth="9" defaultRowHeight="17.649999999999999" x14ac:dyDescent="0.25"/>
  <cols>
    <col min="1" max="1" width="3.59765625" style="2" customWidth="1"/>
    <col min="2" max="2" width="1.1328125" style="2" customWidth="1"/>
    <col min="3" max="573" width="0.59765625" style="2" customWidth="1"/>
    <col min="574" max="574" width="4.1328125" style="2" customWidth="1"/>
    <col min="575" max="575" width="4.59765625" style="2" customWidth="1"/>
    <col min="576" max="581" width="9" style="2"/>
    <col min="582" max="582" width="41.1328125" style="2" customWidth="1"/>
    <col min="583" max="16384" width="9" style="2"/>
  </cols>
  <sheetData>
    <row r="1" spans="1:582" ht="52.5" customHeight="1" thickBot="1" x14ac:dyDescent="0.45">
      <c r="A1" s="1"/>
      <c r="B1" s="169" t="str">
        <f>データ!H6</f>
        <v>熊本県　上天草市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302</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305</v>
      </c>
      <c r="VE3" s="107"/>
      <c r="VF3" s="107"/>
      <c r="VG3" s="107"/>
      <c r="VH3" s="107"/>
      <c r="VI3" s="107"/>
      <c r="VJ3" s="108"/>
    </row>
    <row r="4" spans="1:582" ht="23.1" customHeight="1" x14ac:dyDescent="0.2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3</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39" customHeight="1" x14ac:dyDescent="0.2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301</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3">
      <c r="A9" s="1"/>
      <c r="B9" s="144" t="s">
        <v>134</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3">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5">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1240</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1183</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1277</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1128</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1205</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3">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1240</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1183</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1277</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1128</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1205</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3">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40103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40103</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3">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2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5">
      <c r="A36" s="1"/>
      <c r="B36" s="11"/>
      <c r="C36" s="12"/>
      <c r="D36" s="12"/>
      <c r="E36" s="12"/>
      <c r="F36" s="89" t="s">
        <v>29</v>
      </c>
      <c r="G36" s="90"/>
      <c r="H36" s="90"/>
      <c r="I36" s="90"/>
      <c r="J36" s="90"/>
      <c r="K36" s="90"/>
      <c r="L36" s="90"/>
      <c r="M36" s="90"/>
      <c r="N36" s="90"/>
      <c r="O36" s="90"/>
      <c r="P36" s="90"/>
      <c r="Q36" s="91"/>
      <c r="R36" s="93">
        <f>データ!AY11</f>
        <v>113.6</v>
      </c>
      <c r="S36" s="94"/>
      <c r="T36" s="94"/>
      <c r="U36" s="94"/>
      <c r="V36" s="94"/>
      <c r="W36" s="94"/>
      <c r="X36" s="94"/>
      <c r="Y36" s="94"/>
      <c r="Z36" s="94"/>
      <c r="AA36" s="94"/>
      <c r="AB36" s="94"/>
      <c r="AC36" s="94"/>
      <c r="AD36" s="94"/>
      <c r="AE36" s="94"/>
      <c r="AF36" s="94"/>
      <c r="AG36" s="94"/>
      <c r="AH36" s="94"/>
      <c r="AI36" s="94"/>
      <c r="AJ36" s="95"/>
      <c r="AK36" s="93">
        <f>データ!AZ11</f>
        <v>115.7</v>
      </c>
      <c r="AL36" s="94"/>
      <c r="AM36" s="94"/>
      <c r="AN36" s="94"/>
      <c r="AO36" s="94"/>
      <c r="AP36" s="94"/>
      <c r="AQ36" s="94"/>
      <c r="AR36" s="94"/>
      <c r="AS36" s="94"/>
      <c r="AT36" s="94"/>
      <c r="AU36" s="94"/>
      <c r="AV36" s="94"/>
      <c r="AW36" s="94"/>
      <c r="AX36" s="94"/>
      <c r="AY36" s="94"/>
      <c r="AZ36" s="94"/>
      <c r="BA36" s="94"/>
      <c r="BB36" s="94"/>
      <c r="BC36" s="95"/>
      <c r="BD36" s="93">
        <f>データ!BA11</f>
        <v>126.8</v>
      </c>
      <c r="BE36" s="94"/>
      <c r="BF36" s="94"/>
      <c r="BG36" s="94"/>
      <c r="BH36" s="94"/>
      <c r="BI36" s="94"/>
      <c r="BJ36" s="94"/>
      <c r="BK36" s="94"/>
      <c r="BL36" s="94"/>
      <c r="BM36" s="94"/>
      <c r="BN36" s="94"/>
      <c r="BO36" s="94"/>
      <c r="BP36" s="94"/>
      <c r="BQ36" s="94"/>
      <c r="BR36" s="94"/>
      <c r="BS36" s="94"/>
      <c r="BT36" s="94"/>
      <c r="BU36" s="94"/>
      <c r="BV36" s="95"/>
      <c r="BW36" s="93">
        <f>データ!BB11</f>
        <v>110.8</v>
      </c>
      <c r="BX36" s="94"/>
      <c r="BY36" s="94"/>
      <c r="BZ36" s="94"/>
      <c r="CA36" s="94"/>
      <c r="CB36" s="94"/>
      <c r="CC36" s="94"/>
      <c r="CD36" s="94"/>
      <c r="CE36" s="94"/>
      <c r="CF36" s="94"/>
      <c r="CG36" s="94"/>
      <c r="CH36" s="94"/>
      <c r="CI36" s="94"/>
      <c r="CJ36" s="94"/>
      <c r="CK36" s="94"/>
      <c r="CL36" s="94"/>
      <c r="CM36" s="94"/>
      <c r="CN36" s="94"/>
      <c r="CO36" s="95"/>
      <c r="CP36" s="93">
        <f>データ!BC11</f>
        <v>91.3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113.5</v>
      </c>
      <c r="EC36" s="94"/>
      <c r="ED36" s="94"/>
      <c r="EE36" s="94"/>
      <c r="EF36" s="94"/>
      <c r="EG36" s="94"/>
      <c r="EH36" s="94"/>
      <c r="EI36" s="94"/>
      <c r="EJ36" s="94"/>
      <c r="EK36" s="94"/>
      <c r="EL36" s="94"/>
      <c r="EM36" s="94"/>
      <c r="EN36" s="94"/>
      <c r="EO36" s="94"/>
      <c r="EP36" s="94"/>
      <c r="EQ36" s="94"/>
      <c r="ER36" s="94"/>
      <c r="ES36" s="94"/>
      <c r="ET36" s="95"/>
      <c r="EU36" s="93">
        <f>データ!BK11</f>
        <v>115.7</v>
      </c>
      <c r="EV36" s="94"/>
      <c r="EW36" s="94"/>
      <c r="EX36" s="94"/>
      <c r="EY36" s="94"/>
      <c r="EZ36" s="94"/>
      <c r="FA36" s="94"/>
      <c r="FB36" s="94"/>
      <c r="FC36" s="94"/>
      <c r="FD36" s="94"/>
      <c r="FE36" s="94"/>
      <c r="FF36" s="94"/>
      <c r="FG36" s="94"/>
      <c r="FH36" s="94"/>
      <c r="FI36" s="94"/>
      <c r="FJ36" s="94"/>
      <c r="FK36" s="94"/>
      <c r="FL36" s="94"/>
      <c r="FM36" s="95"/>
      <c r="FN36" s="93">
        <f>データ!BL11</f>
        <v>126.8</v>
      </c>
      <c r="FO36" s="94"/>
      <c r="FP36" s="94"/>
      <c r="FQ36" s="94"/>
      <c r="FR36" s="94"/>
      <c r="FS36" s="94"/>
      <c r="FT36" s="94"/>
      <c r="FU36" s="94"/>
      <c r="FV36" s="94"/>
      <c r="FW36" s="94"/>
      <c r="FX36" s="94"/>
      <c r="FY36" s="94"/>
      <c r="FZ36" s="94"/>
      <c r="GA36" s="94"/>
      <c r="GB36" s="94"/>
      <c r="GC36" s="94"/>
      <c r="GD36" s="94"/>
      <c r="GE36" s="94"/>
      <c r="GF36" s="95"/>
      <c r="GG36" s="93">
        <f>データ!BM11</f>
        <v>110.8</v>
      </c>
      <c r="GH36" s="94"/>
      <c r="GI36" s="94"/>
      <c r="GJ36" s="94"/>
      <c r="GK36" s="94"/>
      <c r="GL36" s="94"/>
      <c r="GM36" s="94"/>
      <c r="GN36" s="94"/>
      <c r="GO36" s="94"/>
      <c r="GP36" s="94"/>
      <c r="GQ36" s="94"/>
      <c r="GR36" s="94"/>
      <c r="GS36" s="94"/>
      <c r="GT36" s="94"/>
      <c r="GU36" s="94"/>
      <c r="GV36" s="94"/>
      <c r="GW36" s="94"/>
      <c r="GX36" s="94"/>
      <c r="GY36" s="95"/>
      <c r="GZ36" s="93">
        <f>データ!BN11</f>
        <v>91.3</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34895.199999999997</v>
      </c>
      <c r="MW36" s="94"/>
      <c r="MX36" s="94"/>
      <c r="MY36" s="94"/>
      <c r="MZ36" s="94"/>
      <c r="NA36" s="94"/>
      <c r="NB36" s="94"/>
      <c r="NC36" s="94"/>
      <c r="ND36" s="94"/>
      <c r="NE36" s="94"/>
      <c r="NF36" s="94"/>
      <c r="NG36" s="94"/>
      <c r="NH36" s="94"/>
      <c r="NI36" s="94"/>
      <c r="NJ36" s="94"/>
      <c r="NK36" s="94"/>
      <c r="NL36" s="94"/>
      <c r="NM36" s="94"/>
      <c r="NN36" s="95"/>
      <c r="NO36" s="93">
        <f>データ!CG11</f>
        <v>34247.699999999997</v>
      </c>
      <c r="NP36" s="94"/>
      <c r="NQ36" s="94"/>
      <c r="NR36" s="94"/>
      <c r="NS36" s="94"/>
      <c r="NT36" s="94"/>
      <c r="NU36" s="94"/>
      <c r="NV36" s="94"/>
      <c r="NW36" s="94"/>
      <c r="NX36" s="94"/>
      <c r="NY36" s="94"/>
      <c r="NZ36" s="94"/>
      <c r="OA36" s="94"/>
      <c r="OB36" s="94"/>
      <c r="OC36" s="94"/>
      <c r="OD36" s="94"/>
      <c r="OE36" s="94"/>
      <c r="OF36" s="94"/>
      <c r="OG36" s="95"/>
      <c r="OH36" s="93">
        <f>データ!CH11</f>
        <v>31218.5</v>
      </c>
      <c r="OI36" s="94"/>
      <c r="OJ36" s="94"/>
      <c r="OK36" s="94"/>
      <c r="OL36" s="94"/>
      <c r="OM36" s="94"/>
      <c r="ON36" s="94"/>
      <c r="OO36" s="94"/>
      <c r="OP36" s="94"/>
      <c r="OQ36" s="94"/>
      <c r="OR36" s="94"/>
      <c r="OS36" s="94"/>
      <c r="OT36" s="94"/>
      <c r="OU36" s="94"/>
      <c r="OV36" s="94"/>
      <c r="OW36" s="94"/>
      <c r="OX36" s="94"/>
      <c r="OY36" s="94"/>
      <c r="OZ36" s="95"/>
      <c r="PA36" s="93">
        <f>データ!CI11</f>
        <v>35710.1</v>
      </c>
      <c r="PB36" s="94"/>
      <c r="PC36" s="94"/>
      <c r="PD36" s="94"/>
      <c r="PE36" s="94"/>
      <c r="PF36" s="94"/>
      <c r="PG36" s="94"/>
      <c r="PH36" s="94"/>
      <c r="PI36" s="94"/>
      <c r="PJ36" s="94"/>
      <c r="PK36" s="94"/>
      <c r="PL36" s="94"/>
      <c r="PM36" s="94"/>
      <c r="PN36" s="94"/>
      <c r="PO36" s="94"/>
      <c r="PP36" s="94"/>
      <c r="PQ36" s="94"/>
      <c r="PR36" s="94"/>
      <c r="PS36" s="95"/>
      <c r="PT36" s="93">
        <f>データ!CJ11</f>
        <v>40093.800000000003</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5867</v>
      </c>
      <c r="RH36" s="124"/>
      <c r="RI36" s="124"/>
      <c r="RJ36" s="124"/>
      <c r="RK36" s="124"/>
      <c r="RL36" s="124"/>
      <c r="RM36" s="124"/>
      <c r="RN36" s="124"/>
      <c r="RO36" s="124"/>
      <c r="RP36" s="124"/>
      <c r="RQ36" s="124"/>
      <c r="RR36" s="124"/>
      <c r="RS36" s="124"/>
      <c r="RT36" s="124"/>
      <c r="RU36" s="124"/>
      <c r="RV36" s="124"/>
      <c r="RW36" s="124"/>
      <c r="RX36" s="124"/>
      <c r="RY36" s="125"/>
      <c r="RZ36" s="123">
        <f>データ!CQ11</f>
        <v>6362</v>
      </c>
      <c r="SA36" s="124"/>
      <c r="SB36" s="124"/>
      <c r="SC36" s="124"/>
      <c r="SD36" s="124"/>
      <c r="SE36" s="124"/>
      <c r="SF36" s="124"/>
      <c r="SG36" s="124"/>
      <c r="SH36" s="124"/>
      <c r="SI36" s="124"/>
      <c r="SJ36" s="124"/>
      <c r="SK36" s="124"/>
      <c r="SL36" s="124"/>
      <c r="SM36" s="124"/>
      <c r="SN36" s="124"/>
      <c r="SO36" s="124"/>
      <c r="SP36" s="124"/>
      <c r="SQ36" s="124"/>
      <c r="SR36" s="125"/>
      <c r="SS36" s="123">
        <f>データ!CR11</f>
        <v>10691</v>
      </c>
      <c r="ST36" s="124"/>
      <c r="SU36" s="124"/>
      <c r="SV36" s="124"/>
      <c r="SW36" s="124"/>
      <c r="SX36" s="124"/>
      <c r="SY36" s="124"/>
      <c r="SZ36" s="124"/>
      <c r="TA36" s="124"/>
      <c r="TB36" s="124"/>
      <c r="TC36" s="124"/>
      <c r="TD36" s="124"/>
      <c r="TE36" s="124"/>
      <c r="TF36" s="124"/>
      <c r="TG36" s="124"/>
      <c r="TH36" s="124"/>
      <c r="TI36" s="124"/>
      <c r="TJ36" s="124"/>
      <c r="TK36" s="125"/>
      <c r="TL36" s="123">
        <f>データ!CS11</f>
        <v>4356</v>
      </c>
      <c r="TM36" s="124"/>
      <c r="TN36" s="124"/>
      <c r="TO36" s="124"/>
      <c r="TP36" s="124"/>
      <c r="TQ36" s="124"/>
      <c r="TR36" s="124"/>
      <c r="TS36" s="124"/>
      <c r="TT36" s="124"/>
      <c r="TU36" s="124"/>
      <c r="TV36" s="124"/>
      <c r="TW36" s="124"/>
      <c r="TX36" s="124"/>
      <c r="TY36" s="124"/>
      <c r="TZ36" s="124"/>
      <c r="UA36" s="124"/>
      <c r="UB36" s="124"/>
      <c r="UC36" s="124"/>
      <c r="UD36" s="125"/>
      <c r="UE36" s="123">
        <f>データ!CT11</f>
        <v>-4183</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5">
      <c r="A37" s="1"/>
      <c r="B37" s="11"/>
      <c r="C37" s="12"/>
      <c r="D37" s="12"/>
      <c r="E37" s="12"/>
      <c r="F37" s="89" t="s">
        <v>30</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3">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25">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 customHeight="1" thickBot="1" x14ac:dyDescent="0.3">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303</v>
      </c>
      <c r="VE41" s="107"/>
      <c r="VF41" s="107"/>
      <c r="VG41" s="107"/>
      <c r="VH41" s="107"/>
      <c r="VI41" s="107"/>
      <c r="VJ41" s="108"/>
    </row>
    <row r="42" spans="1:582" ht="29.45" customHeight="1" x14ac:dyDescent="0.25">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2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2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2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2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2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2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2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2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5">
      <c r="A56" s="1"/>
      <c r="B56" s="28"/>
      <c r="C56" s="1"/>
      <c r="D56" s="1"/>
      <c r="E56" s="1"/>
      <c r="F56" s="1"/>
      <c r="G56" s="1"/>
      <c r="H56" s="89" t="s">
        <v>29</v>
      </c>
      <c r="I56" s="90"/>
      <c r="J56" s="90"/>
      <c r="K56" s="90"/>
      <c r="L56" s="90"/>
      <c r="M56" s="90"/>
      <c r="N56" s="90"/>
      <c r="O56" s="90"/>
      <c r="P56" s="90"/>
      <c r="Q56" s="90"/>
      <c r="R56" s="90"/>
      <c r="S56" s="91"/>
      <c r="T56" s="93">
        <f>データ!DA11</f>
        <v>14.2</v>
      </c>
      <c r="U56" s="94"/>
      <c r="V56" s="94"/>
      <c r="W56" s="94"/>
      <c r="X56" s="94"/>
      <c r="Y56" s="94"/>
      <c r="Z56" s="94"/>
      <c r="AA56" s="94"/>
      <c r="AB56" s="94"/>
      <c r="AC56" s="94"/>
      <c r="AD56" s="94"/>
      <c r="AE56" s="94"/>
      <c r="AF56" s="94"/>
      <c r="AG56" s="94"/>
      <c r="AH56" s="94"/>
      <c r="AI56" s="94"/>
      <c r="AJ56" s="94"/>
      <c r="AK56" s="94"/>
      <c r="AL56" s="95"/>
      <c r="AM56" s="93">
        <f>データ!DB11</f>
        <v>13.6</v>
      </c>
      <c r="AN56" s="94"/>
      <c r="AO56" s="94"/>
      <c r="AP56" s="94"/>
      <c r="AQ56" s="94"/>
      <c r="AR56" s="94"/>
      <c r="AS56" s="94"/>
      <c r="AT56" s="94"/>
      <c r="AU56" s="94"/>
      <c r="AV56" s="94"/>
      <c r="AW56" s="94"/>
      <c r="AX56" s="94"/>
      <c r="AY56" s="94"/>
      <c r="AZ56" s="94"/>
      <c r="BA56" s="94"/>
      <c r="BB56" s="94"/>
      <c r="BC56" s="94"/>
      <c r="BD56" s="94"/>
      <c r="BE56" s="95"/>
      <c r="BF56" s="93">
        <f>データ!DC11</f>
        <v>14.7</v>
      </c>
      <c r="BG56" s="94"/>
      <c r="BH56" s="94"/>
      <c r="BI56" s="94"/>
      <c r="BJ56" s="94"/>
      <c r="BK56" s="94"/>
      <c r="BL56" s="94"/>
      <c r="BM56" s="94"/>
      <c r="BN56" s="94"/>
      <c r="BO56" s="94"/>
      <c r="BP56" s="94"/>
      <c r="BQ56" s="94"/>
      <c r="BR56" s="94"/>
      <c r="BS56" s="94"/>
      <c r="BT56" s="94"/>
      <c r="BU56" s="94"/>
      <c r="BV56" s="94"/>
      <c r="BW56" s="94"/>
      <c r="BX56" s="95"/>
      <c r="BY56" s="93">
        <f>データ!DD11</f>
        <v>12.9</v>
      </c>
      <c r="BZ56" s="94"/>
      <c r="CA56" s="94"/>
      <c r="CB56" s="94"/>
      <c r="CC56" s="94"/>
      <c r="CD56" s="94"/>
      <c r="CE56" s="94"/>
      <c r="CF56" s="94"/>
      <c r="CG56" s="94"/>
      <c r="CH56" s="94"/>
      <c r="CI56" s="94"/>
      <c r="CJ56" s="94"/>
      <c r="CK56" s="94"/>
      <c r="CL56" s="94"/>
      <c r="CM56" s="94"/>
      <c r="CN56" s="94"/>
      <c r="CO56" s="94"/>
      <c r="CP56" s="94"/>
      <c r="CQ56" s="95"/>
      <c r="CR56" s="93">
        <f>データ!DE11</f>
        <v>13.8</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f>データ!KW11</f>
        <v>14.2</v>
      </c>
      <c r="RM56" s="92"/>
      <c r="RN56" s="92"/>
      <c r="RO56" s="92"/>
      <c r="RP56" s="92"/>
      <c r="RQ56" s="92"/>
      <c r="RR56" s="92"/>
      <c r="RS56" s="92"/>
      <c r="RT56" s="92"/>
      <c r="RU56" s="92"/>
      <c r="RV56" s="92"/>
      <c r="RW56" s="92"/>
      <c r="RX56" s="92"/>
      <c r="RY56" s="92"/>
      <c r="RZ56" s="92"/>
      <c r="SA56" s="92"/>
      <c r="SB56" s="92"/>
      <c r="SC56" s="92">
        <f>データ!KX11</f>
        <v>13.6</v>
      </c>
      <c r="SD56" s="92"/>
      <c r="SE56" s="92"/>
      <c r="SF56" s="92"/>
      <c r="SG56" s="92"/>
      <c r="SH56" s="92"/>
      <c r="SI56" s="92"/>
      <c r="SJ56" s="92"/>
      <c r="SK56" s="92"/>
      <c r="SL56" s="92"/>
      <c r="SM56" s="92"/>
      <c r="SN56" s="92"/>
      <c r="SO56" s="92"/>
      <c r="SP56" s="92"/>
      <c r="SQ56" s="92"/>
      <c r="SR56" s="92"/>
      <c r="SS56" s="92"/>
      <c r="ST56" s="92">
        <f>データ!KY11</f>
        <v>14.7</v>
      </c>
      <c r="SU56" s="92"/>
      <c r="SV56" s="92"/>
      <c r="SW56" s="92"/>
      <c r="SX56" s="92"/>
      <c r="SY56" s="92"/>
      <c r="SZ56" s="92"/>
      <c r="TA56" s="92"/>
      <c r="TB56" s="92"/>
      <c r="TC56" s="92"/>
      <c r="TD56" s="92"/>
      <c r="TE56" s="92"/>
      <c r="TF56" s="92"/>
      <c r="TG56" s="92"/>
      <c r="TH56" s="92"/>
      <c r="TI56" s="92"/>
      <c r="TJ56" s="92"/>
      <c r="TK56" s="92">
        <f>データ!KZ11</f>
        <v>12.9</v>
      </c>
      <c r="TL56" s="92"/>
      <c r="TM56" s="92"/>
      <c r="TN56" s="92"/>
      <c r="TO56" s="92"/>
      <c r="TP56" s="92"/>
      <c r="TQ56" s="92"/>
      <c r="TR56" s="92"/>
      <c r="TS56" s="92"/>
      <c r="TT56" s="92"/>
      <c r="TU56" s="92"/>
      <c r="TV56" s="92"/>
      <c r="TW56" s="92"/>
      <c r="TX56" s="92"/>
      <c r="TY56" s="92"/>
      <c r="TZ56" s="92"/>
      <c r="UA56" s="92"/>
      <c r="UB56" s="92">
        <f>データ!LA11</f>
        <v>13.8</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5">
      <c r="A57" s="1"/>
      <c r="B57" s="28"/>
      <c r="C57" s="1"/>
      <c r="D57" s="1"/>
      <c r="E57" s="1"/>
      <c r="F57" s="1"/>
      <c r="G57" s="1"/>
      <c r="H57" s="89" t="s">
        <v>30</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14.3</v>
      </c>
      <c r="SD57" s="92"/>
      <c r="SE57" s="92"/>
      <c r="SF57" s="92"/>
      <c r="SG57" s="92"/>
      <c r="SH57" s="92"/>
      <c r="SI57" s="92"/>
      <c r="SJ57" s="92"/>
      <c r="SK57" s="92"/>
      <c r="SL57" s="92"/>
      <c r="SM57" s="92"/>
      <c r="SN57" s="92"/>
      <c r="SO57" s="92"/>
      <c r="SP57" s="92"/>
      <c r="SQ57" s="92"/>
      <c r="SR57" s="92"/>
      <c r="SS57" s="92"/>
      <c r="ST57" s="92">
        <f>データ!KY12</f>
        <v>13.8</v>
      </c>
      <c r="SU57" s="92"/>
      <c r="SV57" s="92"/>
      <c r="SW57" s="92"/>
      <c r="SX57" s="92"/>
      <c r="SY57" s="92"/>
      <c r="SZ57" s="92"/>
      <c r="TA57" s="92"/>
      <c r="TB57" s="92"/>
      <c r="TC57" s="92"/>
      <c r="TD57" s="92"/>
      <c r="TE57" s="92"/>
      <c r="TF57" s="92"/>
      <c r="TG57" s="92"/>
      <c r="TH57" s="92"/>
      <c r="TI57" s="92"/>
      <c r="TJ57" s="92"/>
      <c r="TK57" s="92">
        <f>データ!KZ12</f>
        <v>14.2</v>
      </c>
      <c r="TL57" s="92"/>
      <c r="TM57" s="92"/>
      <c r="TN57" s="92"/>
      <c r="TO57" s="92"/>
      <c r="TP57" s="92"/>
      <c r="TQ57" s="92"/>
      <c r="TR57" s="92"/>
      <c r="TS57" s="92"/>
      <c r="TT57" s="92"/>
      <c r="TU57" s="92"/>
      <c r="TV57" s="92"/>
      <c r="TW57" s="92"/>
      <c r="TX57" s="92"/>
      <c r="TY57" s="92"/>
      <c r="TZ57" s="92"/>
      <c r="UA57" s="92"/>
      <c r="UB57" s="92">
        <f>データ!LA12</f>
        <v>14.1</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2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2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2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2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2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2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2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2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2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5">
      <c r="A71" s="1"/>
      <c r="B71" s="28"/>
      <c r="C71" s="1"/>
      <c r="D71" s="1"/>
      <c r="E71" s="1"/>
      <c r="F71" s="1"/>
      <c r="G71" s="1"/>
      <c r="H71" s="89" t="s">
        <v>29</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0.6</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0.6</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5">
      <c r="A72" s="1"/>
      <c r="B72" s="28"/>
      <c r="C72" s="1"/>
      <c r="D72" s="1"/>
      <c r="E72" s="1"/>
      <c r="F72" s="1"/>
      <c r="G72" s="1"/>
      <c r="H72" s="89" t="s">
        <v>30</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f>データ!LG12</f>
        <v>1.8</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2.7</v>
      </c>
      <c r="SU72" s="92"/>
      <c r="SV72" s="92"/>
      <c r="SW72" s="92"/>
      <c r="SX72" s="92"/>
      <c r="SY72" s="92"/>
      <c r="SZ72" s="92"/>
      <c r="TA72" s="92"/>
      <c r="TB72" s="92"/>
      <c r="TC72" s="92"/>
      <c r="TD72" s="92"/>
      <c r="TE72" s="92"/>
      <c r="TF72" s="92"/>
      <c r="TG72" s="92"/>
      <c r="TH72" s="92"/>
      <c r="TI72" s="92"/>
      <c r="TJ72" s="92"/>
      <c r="TK72" s="92">
        <f>データ!LJ12</f>
        <v>9.6999999999999993</v>
      </c>
      <c r="TL72" s="92"/>
      <c r="TM72" s="92"/>
      <c r="TN72" s="92"/>
      <c r="TO72" s="92"/>
      <c r="TP72" s="92"/>
      <c r="TQ72" s="92"/>
      <c r="TR72" s="92"/>
      <c r="TS72" s="92"/>
      <c r="TT72" s="92"/>
      <c r="TU72" s="92"/>
      <c r="TV72" s="92"/>
      <c r="TW72" s="92"/>
      <c r="TX72" s="92"/>
      <c r="TY72" s="92"/>
      <c r="TZ72" s="92"/>
      <c r="UA72" s="92"/>
      <c r="UB72" s="92">
        <f>データ!LK12</f>
        <v>4.0999999999999996</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2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2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2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2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2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2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2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2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2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2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5">
      <c r="A86" s="1"/>
      <c r="B86" s="28"/>
      <c r="C86" s="1"/>
      <c r="D86" s="1"/>
      <c r="E86" s="1"/>
      <c r="F86" s="1"/>
      <c r="G86" s="1"/>
      <c r="H86" s="89" t="s">
        <v>29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5">
      <c r="A87" s="1"/>
      <c r="B87" s="28"/>
      <c r="C87" s="1"/>
      <c r="D87" s="1"/>
      <c r="E87" s="1"/>
      <c r="F87" s="1"/>
      <c r="G87" s="1"/>
      <c r="H87" s="89" t="s">
        <v>30</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f>データ!LQ12</f>
        <v>125.8</v>
      </c>
      <c r="RM87" s="92"/>
      <c r="RN87" s="92"/>
      <c r="RO87" s="92"/>
      <c r="RP87" s="92"/>
      <c r="RQ87" s="92"/>
      <c r="RR87" s="92"/>
      <c r="RS87" s="92"/>
      <c r="RT87" s="92"/>
      <c r="RU87" s="92"/>
      <c r="RV87" s="92"/>
      <c r="RW87" s="92"/>
      <c r="RX87" s="92"/>
      <c r="RY87" s="92"/>
      <c r="RZ87" s="92"/>
      <c r="SA87" s="92"/>
      <c r="SB87" s="92"/>
      <c r="SC87" s="92">
        <f>データ!LR12</f>
        <v>119.4</v>
      </c>
      <c r="SD87" s="92"/>
      <c r="SE87" s="92"/>
      <c r="SF87" s="92"/>
      <c r="SG87" s="92"/>
      <c r="SH87" s="92"/>
      <c r="SI87" s="92"/>
      <c r="SJ87" s="92"/>
      <c r="SK87" s="92"/>
      <c r="SL87" s="92"/>
      <c r="SM87" s="92"/>
      <c r="SN87" s="92"/>
      <c r="SO87" s="92"/>
      <c r="SP87" s="92"/>
      <c r="SQ87" s="92"/>
      <c r="SR87" s="92"/>
      <c r="SS87" s="92"/>
      <c r="ST87" s="92">
        <f>データ!LS12</f>
        <v>113</v>
      </c>
      <c r="SU87" s="92"/>
      <c r="SV87" s="92"/>
      <c r="SW87" s="92"/>
      <c r="SX87" s="92"/>
      <c r="SY87" s="92"/>
      <c r="SZ87" s="92"/>
      <c r="TA87" s="92"/>
      <c r="TB87" s="92"/>
      <c r="TC87" s="92"/>
      <c r="TD87" s="92"/>
      <c r="TE87" s="92"/>
      <c r="TF87" s="92"/>
      <c r="TG87" s="92"/>
      <c r="TH87" s="92"/>
      <c r="TI87" s="92"/>
      <c r="TJ87" s="92"/>
      <c r="TK87" s="92">
        <f>データ!LT12</f>
        <v>99.1</v>
      </c>
      <c r="TL87" s="92"/>
      <c r="TM87" s="92"/>
      <c r="TN87" s="92"/>
      <c r="TO87" s="92"/>
      <c r="TP87" s="92"/>
      <c r="TQ87" s="92"/>
      <c r="TR87" s="92"/>
      <c r="TS87" s="92"/>
      <c r="TT87" s="92"/>
      <c r="TU87" s="92"/>
      <c r="TV87" s="92"/>
      <c r="TW87" s="92"/>
      <c r="TX87" s="92"/>
      <c r="TY87" s="92"/>
      <c r="TZ87" s="92"/>
      <c r="UA87" s="92"/>
      <c r="UB87" s="92">
        <f>データ!LU12</f>
        <v>88.2</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2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2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2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2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2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2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2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2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2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2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2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35</v>
      </c>
      <c r="VE98" s="101"/>
      <c r="VF98" s="101"/>
      <c r="VG98" s="101"/>
      <c r="VH98" s="101"/>
      <c r="VI98" s="101"/>
      <c r="VJ98" s="102"/>
    </row>
    <row r="99" spans="1:582" ht="15.75" customHeight="1" x14ac:dyDescent="0.2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304</v>
      </c>
      <c r="VE100" s="107"/>
      <c r="VF100" s="107"/>
      <c r="VG100" s="107"/>
      <c r="VH100" s="107"/>
      <c r="VI100" s="107"/>
      <c r="VJ100" s="108"/>
    </row>
    <row r="101" spans="1:582" ht="13.5" customHeight="1" x14ac:dyDescent="0.25">
      <c r="A101" s="1"/>
      <c r="B101" s="28"/>
      <c r="C101" s="1"/>
      <c r="D101" s="1"/>
      <c r="E101" s="1"/>
      <c r="F101" s="1"/>
      <c r="G101" s="1"/>
      <c r="H101" s="89" t="s">
        <v>29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5">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5">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5">
      <c r="A118" s="1"/>
      <c r="B118" s="28"/>
      <c r="C118" s="1"/>
      <c r="D118" s="1"/>
      <c r="E118" s="1"/>
      <c r="F118" s="1"/>
      <c r="G118" s="1"/>
      <c r="H118" s="89" t="s">
        <v>30</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f>データ!MK12</f>
        <v>98.9</v>
      </c>
      <c r="RM118" s="92"/>
      <c r="RN118" s="92"/>
      <c r="RO118" s="92"/>
      <c r="RP118" s="92"/>
      <c r="RQ118" s="92"/>
      <c r="RR118" s="92"/>
      <c r="RS118" s="92"/>
      <c r="RT118" s="92"/>
      <c r="RU118" s="92"/>
      <c r="RV118" s="92"/>
      <c r="RW118" s="92"/>
      <c r="RX118" s="92"/>
      <c r="RY118" s="92"/>
      <c r="RZ118" s="92"/>
      <c r="SA118" s="92"/>
      <c r="SB118" s="92"/>
      <c r="SC118" s="92">
        <f>データ!ML12</f>
        <v>99.7</v>
      </c>
      <c r="SD118" s="92"/>
      <c r="SE118" s="92"/>
      <c r="SF118" s="92"/>
      <c r="SG118" s="92"/>
      <c r="SH118" s="92"/>
      <c r="SI118" s="92"/>
      <c r="SJ118" s="92"/>
      <c r="SK118" s="92"/>
      <c r="SL118" s="92"/>
      <c r="SM118" s="92"/>
      <c r="SN118" s="92"/>
      <c r="SO118" s="92"/>
      <c r="SP118" s="92"/>
      <c r="SQ118" s="92"/>
      <c r="SR118" s="92"/>
      <c r="SS118" s="92"/>
      <c r="ST118" s="92">
        <f>データ!MM12</f>
        <v>99.8</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3">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5">
      <c r="A122" s="1"/>
      <c r="B122" s="88" t="s">
        <v>36</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5">
      <c r="B125" s="2" t="s">
        <v>37</v>
      </c>
      <c r="C125" s="2" t="s">
        <v>38</v>
      </c>
      <c r="D125" s="2" t="s">
        <v>39</v>
      </c>
      <c r="E125" s="2" t="s">
        <v>40</v>
      </c>
      <c r="F125" s="2" t="s">
        <v>41</v>
      </c>
      <c r="G125" s="2" t="s">
        <v>42</v>
      </c>
    </row>
    <row r="126" spans="1:582" ht="13.5" hidden="1" customHeight="1" x14ac:dyDescent="0.25">
      <c r="C126" s="2" t="str">
        <f>データ!CY9</f>
        <v>（最大出力合計994kW）</v>
      </c>
      <c r="D126" s="2" t="str">
        <f>データ!EX9</f>
        <v>（最大出力合計-kW）</v>
      </c>
      <c r="E126" s="2" t="str">
        <f>データ!GW9</f>
        <v>（最大出力合計-kW）</v>
      </c>
      <c r="F126" s="2" t="str">
        <f>データ!IV9</f>
        <v>（最大出力合計-kW）</v>
      </c>
      <c r="G126" s="2" t="str">
        <f>データ!KU9</f>
        <v>（最大出力合計994kW）</v>
      </c>
    </row>
  </sheetData>
  <sheetProtection algorithmName="SHA-512" hashValue="DtJUM7PtU5XZ7Ro8fEZFdeak+QcLUF2JA0BOawmjdm/zYjb68Vvn9iN6IRTKMVaT8KhqSI6ynRUiAR3gd9O5bw==" saltValue="4z8kLEEWY9QaDLAXM7VMp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2.75" x14ac:dyDescent="0.25"/>
  <cols>
    <col min="2" max="6" width="11.86328125" customWidth="1"/>
    <col min="7" max="7" width="18.3984375" bestFit="1" customWidth="1"/>
    <col min="8" max="8" width="12.1328125" customWidth="1"/>
    <col min="9" max="9" width="14.73046875" customWidth="1"/>
    <col min="10" max="16" width="12.1328125" customWidth="1"/>
    <col min="17" max="17" width="27.1328125" customWidth="1"/>
    <col min="18" max="18" width="28" customWidth="1"/>
    <col min="19" max="19" width="12.1328125" customWidth="1"/>
    <col min="20" max="20" width="17.1328125" customWidth="1"/>
    <col min="21" max="49" width="12.1328125" customWidth="1"/>
    <col min="50" max="50" width="9.46484375" customWidth="1"/>
    <col min="51" max="55" width="12.86328125" customWidth="1"/>
    <col min="56" max="60" width="12.46484375" customWidth="1"/>
    <col min="61" max="61" width="9.46484375" customWidth="1"/>
    <col min="62" max="66" width="12.86328125" customWidth="1"/>
    <col min="67" max="71" width="12.46484375" customWidth="1"/>
    <col min="72" max="72" width="9.46484375" customWidth="1"/>
    <col min="73" max="77" width="12.86328125" customWidth="1"/>
    <col min="78" max="82" width="12.46484375" customWidth="1"/>
    <col min="83" max="83" width="9.46484375" customWidth="1"/>
    <col min="84" max="88" width="12.86328125" customWidth="1"/>
    <col min="89" max="92" width="12.46484375" customWidth="1"/>
    <col min="93" max="93" width="9.46484375" customWidth="1"/>
    <col min="94" max="98" width="12.86328125" customWidth="1"/>
    <col min="99" max="103" width="12.46484375" customWidth="1"/>
    <col min="104" max="104" width="9.3984375" customWidth="1"/>
    <col min="105" max="109" width="12.86328125" customWidth="1"/>
    <col min="110" max="113" width="12.46484375" customWidth="1"/>
    <col min="114" max="114" width="9.3984375" customWidth="1"/>
    <col min="115" max="119" width="12.86328125" customWidth="1"/>
    <col min="120" max="123" width="12.46484375" customWidth="1"/>
    <col min="124" max="124" width="9.3984375" customWidth="1"/>
    <col min="125" max="129" width="12.86328125" customWidth="1"/>
    <col min="130" max="133" width="12.46484375" customWidth="1"/>
    <col min="134" max="134" width="9.3984375" customWidth="1"/>
    <col min="135" max="139" width="12.86328125" customWidth="1"/>
    <col min="140" max="143" width="12.46484375" customWidth="1"/>
    <col min="144" max="144" width="9.3984375" customWidth="1"/>
    <col min="145" max="149" width="12.86328125" customWidth="1"/>
    <col min="150" max="154" width="12.46484375" customWidth="1"/>
    <col min="155" max="155" width="9.1328125" customWidth="1"/>
    <col min="156" max="160" width="11.59765625" customWidth="1"/>
    <col min="161" max="164" width="12.46484375" customWidth="1"/>
    <col min="165" max="165" width="9.1328125" customWidth="1"/>
    <col min="166" max="170" width="11.59765625" customWidth="1"/>
    <col min="171" max="174" width="12.46484375" customWidth="1"/>
    <col min="175" max="175" width="9.1328125" customWidth="1"/>
    <col min="176" max="180" width="11.59765625" customWidth="1"/>
    <col min="181" max="184" width="12.46484375" customWidth="1"/>
    <col min="185" max="185" width="9.1328125" customWidth="1"/>
    <col min="186" max="190" width="11.59765625" customWidth="1"/>
    <col min="191" max="194" width="12.46484375" customWidth="1"/>
    <col min="195" max="195" width="9.1328125" customWidth="1"/>
    <col min="196" max="200" width="11.59765625" customWidth="1"/>
    <col min="201" max="205" width="12.46484375" customWidth="1"/>
    <col min="206" max="206" width="9.1328125" customWidth="1"/>
    <col min="207" max="211" width="11.59765625" customWidth="1"/>
    <col min="212" max="215" width="12.46484375" customWidth="1"/>
    <col min="216" max="216" width="9.1328125" customWidth="1"/>
    <col min="217" max="221" width="11.59765625" customWidth="1"/>
    <col min="222" max="225" width="12.46484375" customWidth="1"/>
    <col min="226" max="226" width="9.1328125" customWidth="1"/>
    <col min="227" max="231" width="11.59765625" customWidth="1"/>
    <col min="232" max="235" width="12.46484375" customWidth="1"/>
    <col min="236" max="236" width="9.1328125" customWidth="1"/>
    <col min="237" max="241" width="11.59765625" customWidth="1"/>
    <col min="242" max="245" width="12.46484375" customWidth="1"/>
    <col min="246" max="246" width="9.1328125" customWidth="1"/>
    <col min="247" max="251" width="11.59765625" customWidth="1"/>
    <col min="252" max="256" width="12.46484375" customWidth="1"/>
    <col min="257" max="257" width="9.1328125" customWidth="1"/>
    <col min="258" max="262" width="11.59765625" customWidth="1"/>
    <col min="263" max="266" width="12.46484375" customWidth="1"/>
    <col min="267" max="267" width="9.1328125" customWidth="1"/>
    <col min="268" max="272" width="11.59765625" customWidth="1"/>
    <col min="273" max="276" width="12.46484375" customWidth="1"/>
    <col min="277" max="277" width="9.1328125" customWidth="1"/>
    <col min="278" max="282" width="11.59765625" customWidth="1"/>
    <col min="283" max="286" width="12.46484375" customWidth="1"/>
    <col min="287" max="287" width="9.1328125" customWidth="1"/>
    <col min="288" max="292" width="11.59765625" customWidth="1"/>
    <col min="293" max="296" width="12.46484375" customWidth="1"/>
    <col min="297" max="297" width="9.1328125" customWidth="1"/>
    <col min="298" max="302" width="11.59765625" customWidth="1"/>
    <col min="303" max="307" width="12.46484375" customWidth="1"/>
    <col min="308" max="308" width="9.1328125" customWidth="1"/>
    <col min="309" max="313" width="11.59765625" customWidth="1"/>
    <col min="314" max="317" width="12.46484375" customWidth="1"/>
    <col min="318" max="318" width="9.1328125" customWidth="1"/>
    <col min="319" max="323" width="11.59765625" customWidth="1"/>
    <col min="324" max="327" width="12.46484375" customWidth="1"/>
    <col min="328" max="328" width="9.1328125" customWidth="1"/>
    <col min="329" max="333" width="11.59765625" customWidth="1"/>
    <col min="334" max="337" width="12.46484375" customWidth="1"/>
    <col min="338" max="338" width="9.1328125" customWidth="1"/>
    <col min="339" max="343" width="11.59765625" customWidth="1"/>
    <col min="344" max="347" width="12.46484375" customWidth="1"/>
    <col min="348" max="348" width="9.1328125" customWidth="1"/>
    <col min="349" max="353" width="11.59765625" customWidth="1"/>
    <col min="354" max="357" width="12.46484375" customWidth="1"/>
    <col min="358" max="374" width="17" customWidth="1"/>
  </cols>
  <sheetData>
    <row r="1" spans="1:374" x14ac:dyDescent="0.25">
      <c r="A1" s="31" t="s">
        <v>43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5">
      <c r="A2" s="33" t="s">
        <v>44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5">
      <c r="A3" s="33" t="s">
        <v>45</v>
      </c>
      <c r="B3" s="34" t="s">
        <v>46</v>
      </c>
      <c r="C3" s="34" t="s">
        <v>47</v>
      </c>
      <c r="D3" s="34" t="s">
        <v>48</v>
      </c>
      <c r="E3" s="34" t="s">
        <v>49</v>
      </c>
      <c r="F3" s="34" t="s">
        <v>50</v>
      </c>
      <c r="G3" s="34" t="s">
        <v>51</v>
      </c>
      <c r="H3" s="35" t="s">
        <v>52</v>
      </c>
      <c r="I3" s="36"/>
      <c r="J3" s="36"/>
      <c r="K3" s="36"/>
      <c r="L3" s="36"/>
      <c r="M3" s="36"/>
      <c r="N3" s="36"/>
      <c r="O3" s="36"/>
      <c r="P3" s="36"/>
      <c r="Q3" s="36"/>
      <c r="R3" s="36"/>
      <c r="S3" s="36"/>
      <c r="T3" s="36"/>
      <c r="U3" s="36"/>
      <c r="V3" s="36"/>
      <c r="W3" s="37" t="s">
        <v>53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54</v>
      </c>
      <c r="AW3" s="36"/>
      <c r="AX3" s="40"/>
      <c r="AY3" s="38" t="s">
        <v>55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59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60</v>
      </c>
      <c r="MV3" s="38"/>
      <c r="MW3" s="38"/>
      <c r="MX3" s="38"/>
      <c r="MY3" s="38"/>
      <c r="MZ3" s="38"/>
      <c r="NA3" s="38"/>
      <c r="NB3" s="38"/>
      <c r="NC3" s="38"/>
      <c r="ND3" s="38"/>
      <c r="NE3" s="38"/>
      <c r="NF3" s="38"/>
      <c r="NG3" s="38"/>
      <c r="NH3" s="38"/>
      <c r="NI3" s="38"/>
      <c r="NJ3" s="41"/>
    </row>
    <row r="4" spans="1:374" x14ac:dyDescent="0.25">
      <c r="A4" s="33" t="s">
        <v>61</v>
      </c>
      <c r="B4" s="42"/>
      <c r="C4" s="42"/>
      <c r="D4" s="42"/>
      <c r="E4" s="42"/>
      <c r="F4" s="42"/>
      <c r="G4" s="42"/>
      <c r="H4" s="43"/>
      <c r="I4" s="44"/>
      <c r="J4" s="44"/>
      <c r="K4" s="44"/>
      <c r="L4" s="44"/>
      <c r="M4" s="44"/>
      <c r="N4" s="44"/>
      <c r="O4" s="44"/>
      <c r="P4" s="44"/>
      <c r="Q4" s="44"/>
      <c r="R4" s="44"/>
      <c r="S4" s="44"/>
      <c r="T4" s="44"/>
      <c r="U4" s="44"/>
      <c r="V4" s="44"/>
      <c r="W4" s="37" t="s">
        <v>62</v>
      </c>
      <c r="X4" s="38"/>
      <c r="Y4" s="38"/>
      <c r="Z4" s="38"/>
      <c r="AA4" s="38"/>
      <c r="AB4" s="37" t="s">
        <v>63</v>
      </c>
      <c r="AC4" s="38"/>
      <c r="AD4" s="38"/>
      <c r="AE4" s="38"/>
      <c r="AF4" s="41"/>
      <c r="AG4" s="37" t="s">
        <v>64</v>
      </c>
      <c r="AH4" s="38"/>
      <c r="AI4" s="38"/>
      <c r="AJ4" s="38"/>
      <c r="AK4" s="41"/>
      <c r="AL4" s="37" t="s">
        <v>65</v>
      </c>
      <c r="AM4" s="38"/>
      <c r="AN4" s="38"/>
      <c r="AO4" s="38"/>
      <c r="AP4" s="41"/>
      <c r="AQ4" s="37" t="s">
        <v>66</v>
      </c>
      <c r="AR4" s="38"/>
      <c r="AS4" s="38"/>
      <c r="AT4" s="38"/>
      <c r="AU4" s="38"/>
      <c r="AV4" s="43"/>
      <c r="AW4" s="44"/>
      <c r="AX4" s="45"/>
      <c r="AY4" s="37" t="s">
        <v>67</v>
      </c>
      <c r="AZ4" s="38"/>
      <c r="BA4" s="38"/>
      <c r="BB4" s="38"/>
      <c r="BC4" s="38"/>
      <c r="BD4" s="38"/>
      <c r="BE4" s="38"/>
      <c r="BF4" s="38"/>
      <c r="BG4" s="38"/>
      <c r="BH4" s="38"/>
      <c r="BI4" s="41"/>
      <c r="BJ4" s="37" t="s">
        <v>68</v>
      </c>
      <c r="BK4" s="38"/>
      <c r="BL4" s="38"/>
      <c r="BM4" s="38"/>
      <c r="BN4" s="38"/>
      <c r="BO4" s="38"/>
      <c r="BP4" s="38"/>
      <c r="BQ4" s="38"/>
      <c r="BR4" s="38"/>
      <c r="BS4" s="38"/>
      <c r="BT4" s="41"/>
      <c r="BU4" s="37" t="s">
        <v>69</v>
      </c>
      <c r="BV4" s="38"/>
      <c r="BW4" s="38"/>
      <c r="BX4" s="38"/>
      <c r="BY4" s="38"/>
      <c r="BZ4" s="38"/>
      <c r="CA4" s="38"/>
      <c r="CB4" s="38"/>
      <c r="CC4" s="38"/>
      <c r="CD4" s="38"/>
      <c r="CE4" s="41"/>
      <c r="CF4" s="37" t="s">
        <v>70</v>
      </c>
      <c r="CG4" s="38"/>
      <c r="CH4" s="38"/>
      <c r="CI4" s="38"/>
      <c r="CJ4" s="38"/>
      <c r="CK4" s="38"/>
      <c r="CL4" s="38"/>
      <c r="CM4" s="38"/>
      <c r="CN4" s="38"/>
      <c r="CO4" s="41"/>
      <c r="CP4" s="37" t="s">
        <v>71</v>
      </c>
      <c r="CQ4" s="38"/>
      <c r="CR4" s="38"/>
      <c r="CS4" s="38"/>
      <c r="CT4" s="38"/>
      <c r="CU4" s="38"/>
      <c r="CV4" s="38"/>
      <c r="CW4" s="38"/>
      <c r="CX4" s="38"/>
      <c r="CY4" s="41"/>
      <c r="CZ4" s="46"/>
      <c r="DA4" s="37" t="s">
        <v>72</v>
      </c>
      <c r="DB4" s="38"/>
      <c r="DC4" s="38"/>
      <c r="DD4" s="38"/>
      <c r="DE4" s="38"/>
      <c r="DF4" s="38"/>
      <c r="DG4" s="38"/>
      <c r="DH4" s="38"/>
      <c r="DI4" s="38"/>
      <c r="DJ4" s="41"/>
      <c r="DK4" s="37" t="s">
        <v>73</v>
      </c>
      <c r="DL4" s="38"/>
      <c r="DM4" s="38"/>
      <c r="DN4" s="38"/>
      <c r="DO4" s="38"/>
      <c r="DP4" s="38"/>
      <c r="DQ4" s="38"/>
      <c r="DR4" s="38"/>
      <c r="DS4" s="38"/>
      <c r="DT4" s="41"/>
      <c r="DU4" s="37" t="s">
        <v>74</v>
      </c>
      <c r="DV4" s="38"/>
      <c r="DW4" s="38"/>
      <c r="DX4" s="38"/>
      <c r="DY4" s="38"/>
      <c r="DZ4" s="38"/>
      <c r="EA4" s="38"/>
      <c r="EB4" s="38"/>
      <c r="EC4" s="38"/>
      <c r="ED4" s="41"/>
      <c r="EE4" s="37" t="s">
        <v>75</v>
      </c>
      <c r="EF4" s="38"/>
      <c r="EG4" s="38"/>
      <c r="EH4" s="38"/>
      <c r="EI4" s="38"/>
      <c r="EJ4" s="38"/>
      <c r="EK4" s="38"/>
      <c r="EL4" s="38"/>
      <c r="EM4" s="38"/>
      <c r="EN4" s="41"/>
      <c r="EO4" s="37" t="s">
        <v>76</v>
      </c>
      <c r="EP4" s="38"/>
      <c r="EQ4" s="38"/>
      <c r="ER4" s="38"/>
      <c r="ES4" s="38"/>
      <c r="ET4" s="38"/>
      <c r="EU4" s="38"/>
      <c r="EV4" s="38"/>
      <c r="EW4" s="38"/>
      <c r="EX4" s="41"/>
      <c r="EY4" s="46"/>
      <c r="EZ4" s="37" t="s">
        <v>72</v>
      </c>
      <c r="FA4" s="38"/>
      <c r="FB4" s="38"/>
      <c r="FC4" s="38"/>
      <c r="FD4" s="38"/>
      <c r="FE4" s="38"/>
      <c r="FF4" s="38"/>
      <c r="FG4" s="38"/>
      <c r="FH4" s="38"/>
      <c r="FI4" s="41"/>
      <c r="FJ4" s="37" t="s">
        <v>73</v>
      </c>
      <c r="FK4" s="38"/>
      <c r="FL4" s="38"/>
      <c r="FM4" s="38"/>
      <c r="FN4" s="38"/>
      <c r="FO4" s="38"/>
      <c r="FP4" s="38"/>
      <c r="FQ4" s="38"/>
      <c r="FR4" s="38"/>
      <c r="FS4" s="41"/>
      <c r="FT4" s="37" t="s">
        <v>74</v>
      </c>
      <c r="FU4" s="38"/>
      <c r="FV4" s="38"/>
      <c r="FW4" s="38"/>
      <c r="FX4" s="38"/>
      <c r="FY4" s="38"/>
      <c r="FZ4" s="38"/>
      <c r="GA4" s="38"/>
      <c r="GB4" s="38"/>
      <c r="GC4" s="41"/>
      <c r="GD4" s="37" t="s">
        <v>75</v>
      </c>
      <c r="GE4" s="38"/>
      <c r="GF4" s="38"/>
      <c r="GG4" s="38"/>
      <c r="GH4" s="38"/>
      <c r="GI4" s="38"/>
      <c r="GJ4" s="38"/>
      <c r="GK4" s="38"/>
      <c r="GL4" s="38"/>
      <c r="GM4" s="41"/>
      <c r="GN4" s="37" t="s">
        <v>76</v>
      </c>
      <c r="GO4" s="38"/>
      <c r="GP4" s="38"/>
      <c r="GQ4" s="38"/>
      <c r="GR4" s="38"/>
      <c r="GS4" s="38"/>
      <c r="GT4" s="38"/>
      <c r="GU4" s="38"/>
      <c r="GV4" s="38"/>
      <c r="GW4" s="41"/>
      <c r="GX4" s="46"/>
      <c r="GY4" s="37" t="s">
        <v>72</v>
      </c>
      <c r="GZ4" s="38"/>
      <c r="HA4" s="38"/>
      <c r="HB4" s="38"/>
      <c r="HC4" s="38"/>
      <c r="HD4" s="38"/>
      <c r="HE4" s="38"/>
      <c r="HF4" s="38"/>
      <c r="HG4" s="38"/>
      <c r="HH4" s="41"/>
      <c r="HI4" s="37" t="s">
        <v>73</v>
      </c>
      <c r="HJ4" s="38"/>
      <c r="HK4" s="38"/>
      <c r="HL4" s="38"/>
      <c r="HM4" s="38"/>
      <c r="HN4" s="38"/>
      <c r="HO4" s="38"/>
      <c r="HP4" s="38"/>
      <c r="HQ4" s="38"/>
      <c r="HR4" s="41"/>
      <c r="HS4" s="37" t="s">
        <v>74</v>
      </c>
      <c r="HT4" s="38"/>
      <c r="HU4" s="38"/>
      <c r="HV4" s="38"/>
      <c r="HW4" s="38"/>
      <c r="HX4" s="38"/>
      <c r="HY4" s="38"/>
      <c r="HZ4" s="38"/>
      <c r="IA4" s="38"/>
      <c r="IB4" s="41"/>
      <c r="IC4" s="37" t="s">
        <v>75</v>
      </c>
      <c r="ID4" s="38"/>
      <c r="IE4" s="38"/>
      <c r="IF4" s="38"/>
      <c r="IG4" s="38"/>
      <c r="IH4" s="38"/>
      <c r="II4" s="38"/>
      <c r="IJ4" s="38"/>
      <c r="IK4" s="38"/>
      <c r="IL4" s="41"/>
      <c r="IM4" s="37" t="s">
        <v>76</v>
      </c>
      <c r="IN4" s="38"/>
      <c r="IO4" s="38"/>
      <c r="IP4" s="38"/>
      <c r="IQ4" s="38"/>
      <c r="IR4" s="38"/>
      <c r="IS4" s="38"/>
      <c r="IT4" s="38"/>
      <c r="IU4" s="38"/>
      <c r="IV4" s="41"/>
      <c r="IW4" s="46"/>
      <c r="IX4" s="37" t="s">
        <v>72</v>
      </c>
      <c r="IY4" s="38"/>
      <c r="IZ4" s="38"/>
      <c r="JA4" s="38"/>
      <c r="JB4" s="38"/>
      <c r="JC4" s="38"/>
      <c r="JD4" s="38"/>
      <c r="JE4" s="38"/>
      <c r="JF4" s="38"/>
      <c r="JG4" s="41"/>
      <c r="JH4" s="37" t="s">
        <v>73</v>
      </c>
      <c r="JI4" s="38"/>
      <c r="JJ4" s="38"/>
      <c r="JK4" s="38"/>
      <c r="JL4" s="38"/>
      <c r="JM4" s="38"/>
      <c r="JN4" s="38"/>
      <c r="JO4" s="38"/>
      <c r="JP4" s="38"/>
      <c r="JQ4" s="41"/>
      <c r="JR4" s="37" t="s">
        <v>74</v>
      </c>
      <c r="JS4" s="38"/>
      <c r="JT4" s="38"/>
      <c r="JU4" s="38"/>
      <c r="JV4" s="38"/>
      <c r="JW4" s="38"/>
      <c r="JX4" s="38"/>
      <c r="JY4" s="38"/>
      <c r="JZ4" s="38"/>
      <c r="KA4" s="41"/>
      <c r="KB4" s="37" t="s">
        <v>75</v>
      </c>
      <c r="KC4" s="38"/>
      <c r="KD4" s="38"/>
      <c r="KE4" s="38"/>
      <c r="KF4" s="38"/>
      <c r="KG4" s="38"/>
      <c r="KH4" s="38"/>
      <c r="KI4" s="38"/>
      <c r="KJ4" s="38"/>
      <c r="KK4" s="41"/>
      <c r="KL4" s="37" t="s">
        <v>76</v>
      </c>
      <c r="KM4" s="38"/>
      <c r="KN4" s="38"/>
      <c r="KO4" s="38"/>
      <c r="KP4" s="38"/>
      <c r="KQ4" s="38"/>
      <c r="KR4" s="38"/>
      <c r="KS4" s="38"/>
      <c r="KT4" s="38"/>
      <c r="KU4" s="41"/>
      <c r="KV4" s="46"/>
      <c r="KW4" s="37" t="s">
        <v>72</v>
      </c>
      <c r="KX4" s="38"/>
      <c r="KY4" s="38"/>
      <c r="KZ4" s="38"/>
      <c r="LA4" s="38"/>
      <c r="LB4" s="38"/>
      <c r="LC4" s="38"/>
      <c r="LD4" s="38"/>
      <c r="LE4" s="38"/>
      <c r="LF4" s="41"/>
      <c r="LG4" s="37" t="s">
        <v>73</v>
      </c>
      <c r="LH4" s="38"/>
      <c r="LI4" s="38"/>
      <c r="LJ4" s="38"/>
      <c r="LK4" s="38"/>
      <c r="LL4" s="38"/>
      <c r="LM4" s="38"/>
      <c r="LN4" s="38"/>
      <c r="LO4" s="38"/>
      <c r="LP4" s="41"/>
      <c r="LQ4" s="37" t="s">
        <v>74</v>
      </c>
      <c r="LR4" s="38"/>
      <c r="LS4" s="38"/>
      <c r="LT4" s="38"/>
      <c r="LU4" s="38"/>
      <c r="LV4" s="38"/>
      <c r="LW4" s="38"/>
      <c r="LX4" s="38"/>
      <c r="LY4" s="38"/>
      <c r="LZ4" s="41"/>
      <c r="MA4" s="37" t="s">
        <v>75</v>
      </c>
      <c r="MB4" s="38"/>
      <c r="MC4" s="38"/>
      <c r="MD4" s="38"/>
      <c r="ME4" s="38"/>
      <c r="MF4" s="38"/>
      <c r="MG4" s="38"/>
      <c r="MH4" s="38"/>
      <c r="MI4" s="38"/>
      <c r="MJ4" s="41"/>
      <c r="MK4" s="37" t="s">
        <v>76</v>
      </c>
      <c r="ML4" s="38"/>
      <c r="MM4" s="38"/>
      <c r="MN4" s="38"/>
      <c r="MO4" s="38"/>
      <c r="MP4" s="38"/>
      <c r="MQ4" s="38"/>
      <c r="MR4" s="38"/>
      <c r="MS4" s="38"/>
      <c r="MT4" s="41"/>
      <c r="MU4" s="37" t="s">
        <v>77</v>
      </c>
      <c r="MV4" s="38"/>
      <c r="MW4" s="38"/>
      <c r="MX4" s="41"/>
      <c r="MY4" s="37" t="s">
        <v>40</v>
      </c>
      <c r="MZ4" s="38"/>
      <c r="NA4" s="38"/>
      <c r="NB4" s="41"/>
      <c r="NC4" s="37" t="s">
        <v>41</v>
      </c>
      <c r="ND4" s="38"/>
      <c r="NE4" s="38"/>
      <c r="NF4" s="41"/>
      <c r="NG4" s="37" t="s">
        <v>78</v>
      </c>
      <c r="NH4" s="38"/>
      <c r="NI4" s="38"/>
      <c r="NJ4" s="41"/>
    </row>
    <row r="5" spans="1:374" x14ac:dyDescent="0.25">
      <c r="A5" s="33" t="s">
        <v>79</v>
      </c>
      <c r="B5" s="46"/>
      <c r="C5" s="46"/>
      <c r="D5" s="46"/>
      <c r="E5" s="46"/>
      <c r="F5" s="46"/>
      <c r="G5" s="46"/>
      <c r="H5" s="46" t="s">
        <v>80</v>
      </c>
      <c r="I5" s="47" t="s">
        <v>81</v>
      </c>
      <c r="J5" s="47" t="s">
        <v>82</v>
      </c>
      <c r="K5" s="47" t="s">
        <v>83</v>
      </c>
      <c r="L5" s="47" t="s">
        <v>84</v>
      </c>
      <c r="M5" s="47" t="s">
        <v>85</v>
      </c>
      <c r="N5" s="47" t="s">
        <v>86</v>
      </c>
      <c r="O5" s="47" t="s">
        <v>87</v>
      </c>
      <c r="P5" s="47" t="s">
        <v>88</v>
      </c>
      <c r="Q5" s="47" t="s">
        <v>89</v>
      </c>
      <c r="R5" s="47" t="s">
        <v>90</v>
      </c>
      <c r="S5" s="47" t="s">
        <v>91</v>
      </c>
      <c r="T5" s="47" t="s">
        <v>92</v>
      </c>
      <c r="U5" s="47" t="s">
        <v>93</v>
      </c>
      <c r="V5" s="47" t="s">
        <v>94</v>
      </c>
      <c r="W5" s="47" t="s">
        <v>95</v>
      </c>
      <c r="X5" s="47" t="s">
        <v>96</v>
      </c>
      <c r="Y5" s="47" t="s">
        <v>97</v>
      </c>
      <c r="Z5" s="47" t="s">
        <v>98</v>
      </c>
      <c r="AA5" s="47" t="s">
        <v>99</v>
      </c>
      <c r="AB5" s="47" t="s">
        <v>95</v>
      </c>
      <c r="AC5" s="47" t="s">
        <v>96</v>
      </c>
      <c r="AD5" s="47" t="s">
        <v>97</v>
      </c>
      <c r="AE5" s="47" t="s">
        <v>98</v>
      </c>
      <c r="AF5" s="47" t="s">
        <v>99</v>
      </c>
      <c r="AG5" s="47" t="s">
        <v>95</v>
      </c>
      <c r="AH5" s="47" t="s">
        <v>96</v>
      </c>
      <c r="AI5" s="47" t="s">
        <v>97</v>
      </c>
      <c r="AJ5" s="47" t="s">
        <v>98</v>
      </c>
      <c r="AK5" s="47" t="s">
        <v>99</v>
      </c>
      <c r="AL5" s="47" t="s">
        <v>95</v>
      </c>
      <c r="AM5" s="47" t="s">
        <v>96</v>
      </c>
      <c r="AN5" s="47" t="s">
        <v>97</v>
      </c>
      <c r="AO5" s="47" t="s">
        <v>98</v>
      </c>
      <c r="AP5" s="47" t="s">
        <v>99</v>
      </c>
      <c r="AQ5" s="47" t="s">
        <v>95</v>
      </c>
      <c r="AR5" s="47" t="s">
        <v>96</v>
      </c>
      <c r="AS5" s="47" t="s">
        <v>97</v>
      </c>
      <c r="AT5" s="47" t="s">
        <v>98</v>
      </c>
      <c r="AU5" s="47" t="s">
        <v>99</v>
      </c>
      <c r="AV5" s="47" t="s">
        <v>100</v>
      </c>
      <c r="AW5" s="47" t="s">
        <v>101</v>
      </c>
      <c r="AX5" s="47" t="s">
        <v>102</v>
      </c>
      <c r="AY5" s="47" t="s">
        <v>103</v>
      </c>
      <c r="AZ5" s="47" t="s">
        <v>104</v>
      </c>
      <c r="BA5" s="47" t="s">
        <v>105</v>
      </c>
      <c r="BB5" s="47" t="s">
        <v>106</v>
      </c>
      <c r="BC5" s="47" t="s">
        <v>107</v>
      </c>
      <c r="BD5" s="47" t="s">
        <v>108</v>
      </c>
      <c r="BE5" s="47" t="s">
        <v>109</v>
      </c>
      <c r="BF5" s="47" t="s">
        <v>110</v>
      </c>
      <c r="BG5" s="47" t="s">
        <v>111</v>
      </c>
      <c r="BH5" s="47" t="s">
        <v>112</v>
      </c>
      <c r="BI5" s="47" t="s">
        <v>113</v>
      </c>
      <c r="BJ5" s="47" t="s">
        <v>103</v>
      </c>
      <c r="BK5" s="47" t="s">
        <v>104</v>
      </c>
      <c r="BL5" s="47" t="s">
        <v>105</v>
      </c>
      <c r="BM5" s="47" t="s">
        <v>106</v>
      </c>
      <c r="BN5" s="47" t="s">
        <v>107</v>
      </c>
      <c r="BO5" s="47" t="s">
        <v>108</v>
      </c>
      <c r="BP5" s="47" t="s">
        <v>109</v>
      </c>
      <c r="BQ5" s="47" t="s">
        <v>110</v>
      </c>
      <c r="BR5" s="47" t="s">
        <v>111</v>
      </c>
      <c r="BS5" s="47" t="s">
        <v>112</v>
      </c>
      <c r="BT5" s="47" t="s">
        <v>113</v>
      </c>
      <c r="BU5" s="47" t="s">
        <v>103</v>
      </c>
      <c r="BV5" s="47" t="s">
        <v>104</v>
      </c>
      <c r="BW5" s="47" t="s">
        <v>105</v>
      </c>
      <c r="BX5" s="47" t="s">
        <v>106</v>
      </c>
      <c r="BY5" s="47" t="s">
        <v>107</v>
      </c>
      <c r="BZ5" s="47" t="s">
        <v>108</v>
      </c>
      <c r="CA5" s="47" t="s">
        <v>109</v>
      </c>
      <c r="CB5" s="47" t="s">
        <v>110</v>
      </c>
      <c r="CC5" s="47" t="s">
        <v>111</v>
      </c>
      <c r="CD5" s="47" t="s">
        <v>112</v>
      </c>
      <c r="CE5" s="47" t="s">
        <v>113</v>
      </c>
      <c r="CF5" s="47" t="s">
        <v>103</v>
      </c>
      <c r="CG5" s="47" t="s">
        <v>104</v>
      </c>
      <c r="CH5" s="47" t="s">
        <v>105</v>
      </c>
      <c r="CI5" s="47" t="s">
        <v>106</v>
      </c>
      <c r="CJ5" s="47" t="s">
        <v>107</v>
      </c>
      <c r="CK5" s="47" t="s">
        <v>108</v>
      </c>
      <c r="CL5" s="47" t="s">
        <v>109</v>
      </c>
      <c r="CM5" s="47" t="s">
        <v>110</v>
      </c>
      <c r="CN5" s="47" t="s">
        <v>111</v>
      </c>
      <c r="CO5" s="47" t="s">
        <v>112</v>
      </c>
      <c r="CP5" s="47" t="s">
        <v>103</v>
      </c>
      <c r="CQ5" s="47" t="s">
        <v>104</v>
      </c>
      <c r="CR5" s="47" t="s">
        <v>105</v>
      </c>
      <c r="CS5" s="47" t="s">
        <v>106</v>
      </c>
      <c r="CT5" s="47" t="s">
        <v>107</v>
      </c>
      <c r="CU5" s="47" t="s">
        <v>108</v>
      </c>
      <c r="CV5" s="47" t="s">
        <v>109</v>
      </c>
      <c r="CW5" s="47" t="s">
        <v>110</v>
      </c>
      <c r="CX5" s="47" t="s">
        <v>111</v>
      </c>
      <c r="CY5" s="47" t="s">
        <v>112</v>
      </c>
      <c r="CZ5" s="47" t="s">
        <v>114</v>
      </c>
      <c r="DA5" s="47" t="s">
        <v>103</v>
      </c>
      <c r="DB5" s="47" t="s">
        <v>104</v>
      </c>
      <c r="DC5" s="47" t="s">
        <v>105</v>
      </c>
      <c r="DD5" s="47" t="s">
        <v>106</v>
      </c>
      <c r="DE5" s="47" t="s">
        <v>107</v>
      </c>
      <c r="DF5" s="47" t="s">
        <v>108</v>
      </c>
      <c r="DG5" s="47" t="s">
        <v>109</v>
      </c>
      <c r="DH5" s="47" t="s">
        <v>110</v>
      </c>
      <c r="DI5" s="47" t="s">
        <v>111</v>
      </c>
      <c r="DJ5" s="47" t="s">
        <v>112</v>
      </c>
      <c r="DK5" s="47" t="s">
        <v>103</v>
      </c>
      <c r="DL5" s="47" t="s">
        <v>104</v>
      </c>
      <c r="DM5" s="47" t="s">
        <v>105</v>
      </c>
      <c r="DN5" s="47" t="s">
        <v>106</v>
      </c>
      <c r="DO5" s="47" t="s">
        <v>107</v>
      </c>
      <c r="DP5" s="47" t="s">
        <v>108</v>
      </c>
      <c r="DQ5" s="47" t="s">
        <v>109</v>
      </c>
      <c r="DR5" s="47" t="s">
        <v>110</v>
      </c>
      <c r="DS5" s="47" t="s">
        <v>111</v>
      </c>
      <c r="DT5" s="47" t="s">
        <v>112</v>
      </c>
      <c r="DU5" s="47" t="s">
        <v>103</v>
      </c>
      <c r="DV5" s="47" t="s">
        <v>104</v>
      </c>
      <c r="DW5" s="47" t="s">
        <v>105</v>
      </c>
      <c r="DX5" s="47" t="s">
        <v>106</v>
      </c>
      <c r="DY5" s="47" t="s">
        <v>107</v>
      </c>
      <c r="DZ5" s="47" t="s">
        <v>108</v>
      </c>
      <c r="EA5" s="47" t="s">
        <v>109</v>
      </c>
      <c r="EB5" s="47" t="s">
        <v>110</v>
      </c>
      <c r="EC5" s="47" t="s">
        <v>111</v>
      </c>
      <c r="ED5" s="47" t="s">
        <v>112</v>
      </c>
      <c r="EE5" s="47" t="s">
        <v>103</v>
      </c>
      <c r="EF5" s="47" t="s">
        <v>104</v>
      </c>
      <c r="EG5" s="47" t="s">
        <v>105</v>
      </c>
      <c r="EH5" s="47" t="s">
        <v>106</v>
      </c>
      <c r="EI5" s="47" t="s">
        <v>107</v>
      </c>
      <c r="EJ5" s="47" t="s">
        <v>108</v>
      </c>
      <c r="EK5" s="47" t="s">
        <v>109</v>
      </c>
      <c r="EL5" s="47" t="s">
        <v>110</v>
      </c>
      <c r="EM5" s="47" t="s">
        <v>111</v>
      </c>
      <c r="EN5" s="47" t="s">
        <v>112</v>
      </c>
      <c r="EO5" s="47" t="s">
        <v>103</v>
      </c>
      <c r="EP5" s="47" t="s">
        <v>104</v>
      </c>
      <c r="EQ5" s="47" t="s">
        <v>105</v>
      </c>
      <c r="ER5" s="47" t="s">
        <v>106</v>
      </c>
      <c r="ES5" s="47" t="s">
        <v>107</v>
      </c>
      <c r="ET5" s="47" t="s">
        <v>108</v>
      </c>
      <c r="EU5" s="47" t="s">
        <v>109</v>
      </c>
      <c r="EV5" s="47" t="s">
        <v>110</v>
      </c>
      <c r="EW5" s="47" t="s">
        <v>111</v>
      </c>
      <c r="EX5" s="47" t="s">
        <v>112</v>
      </c>
      <c r="EY5" s="47" t="s">
        <v>114</v>
      </c>
      <c r="EZ5" s="47" t="s">
        <v>103</v>
      </c>
      <c r="FA5" s="47" t="s">
        <v>104</v>
      </c>
      <c r="FB5" s="47" t="s">
        <v>105</v>
      </c>
      <c r="FC5" s="47" t="s">
        <v>106</v>
      </c>
      <c r="FD5" s="47" t="s">
        <v>107</v>
      </c>
      <c r="FE5" s="47" t="s">
        <v>108</v>
      </c>
      <c r="FF5" s="47" t="s">
        <v>109</v>
      </c>
      <c r="FG5" s="47" t="s">
        <v>110</v>
      </c>
      <c r="FH5" s="47" t="s">
        <v>111</v>
      </c>
      <c r="FI5" s="47" t="s">
        <v>112</v>
      </c>
      <c r="FJ5" s="47" t="s">
        <v>103</v>
      </c>
      <c r="FK5" s="47" t="s">
        <v>104</v>
      </c>
      <c r="FL5" s="47" t="s">
        <v>105</v>
      </c>
      <c r="FM5" s="47" t="s">
        <v>106</v>
      </c>
      <c r="FN5" s="47" t="s">
        <v>107</v>
      </c>
      <c r="FO5" s="47" t="s">
        <v>108</v>
      </c>
      <c r="FP5" s="47" t="s">
        <v>109</v>
      </c>
      <c r="FQ5" s="47" t="s">
        <v>110</v>
      </c>
      <c r="FR5" s="47" t="s">
        <v>111</v>
      </c>
      <c r="FS5" s="47" t="s">
        <v>112</v>
      </c>
      <c r="FT5" s="47" t="s">
        <v>103</v>
      </c>
      <c r="FU5" s="47" t="s">
        <v>104</v>
      </c>
      <c r="FV5" s="47" t="s">
        <v>105</v>
      </c>
      <c r="FW5" s="47" t="s">
        <v>106</v>
      </c>
      <c r="FX5" s="47" t="s">
        <v>107</v>
      </c>
      <c r="FY5" s="47" t="s">
        <v>108</v>
      </c>
      <c r="FZ5" s="47" t="s">
        <v>109</v>
      </c>
      <c r="GA5" s="47" t="s">
        <v>110</v>
      </c>
      <c r="GB5" s="47" t="s">
        <v>111</v>
      </c>
      <c r="GC5" s="47" t="s">
        <v>112</v>
      </c>
      <c r="GD5" s="47" t="s">
        <v>103</v>
      </c>
      <c r="GE5" s="47" t="s">
        <v>104</v>
      </c>
      <c r="GF5" s="47" t="s">
        <v>105</v>
      </c>
      <c r="GG5" s="47" t="s">
        <v>106</v>
      </c>
      <c r="GH5" s="47" t="s">
        <v>107</v>
      </c>
      <c r="GI5" s="47" t="s">
        <v>108</v>
      </c>
      <c r="GJ5" s="47" t="s">
        <v>109</v>
      </c>
      <c r="GK5" s="47" t="s">
        <v>110</v>
      </c>
      <c r="GL5" s="47" t="s">
        <v>111</v>
      </c>
      <c r="GM5" s="47" t="s">
        <v>112</v>
      </c>
      <c r="GN5" s="47" t="s">
        <v>103</v>
      </c>
      <c r="GO5" s="47" t="s">
        <v>104</v>
      </c>
      <c r="GP5" s="47" t="s">
        <v>105</v>
      </c>
      <c r="GQ5" s="47" t="s">
        <v>106</v>
      </c>
      <c r="GR5" s="47" t="s">
        <v>107</v>
      </c>
      <c r="GS5" s="47" t="s">
        <v>108</v>
      </c>
      <c r="GT5" s="47" t="s">
        <v>109</v>
      </c>
      <c r="GU5" s="47" t="s">
        <v>110</v>
      </c>
      <c r="GV5" s="47" t="s">
        <v>111</v>
      </c>
      <c r="GW5" s="47" t="s">
        <v>112</v>
      </c>
      <c r="GX5" s="47" t="s">
        <v>114</v>
      </c>
      <c r="GY5" s="47" t="s">
        <v>103</v>
      </c>
      <c r="GZ5" s="47" t="s">
        <v>104</v>
      </c>
      <c r="HA5" s="47" t="s">
        <v>105</v>
      </c>
      <c r="HB5" s="47" t="s">
        <v>106</v>
      </c>
      <c r="HC5" s="47" t="s">
        <v>107</v>
      </c>
      <c r="HD5" s="47" t="s">
        <v>108</v>
      </c>
      <c r="HE5" s="47" t="s">
        <v>109</v>
      </c>
      <c r="HF5" s="47" t="s">
        <v>110</v>
      </c>
      <c r="HG5" s="47" t="s">
        <v>111</v>
      </c>
      <c r="HH5" s="47" t="s">
        <v>112</v>
      </c>
      <c r="HI5" s="47" t="s">
        <v>103</v>
      </c>
      <c r="HJ5" s="47" t="s">
        <v>104</v>
      </c>
      <c r="HK5" s="47" t="s">
        <v>105</v>
      </c>
      <c r="HL5" s="47" t="s">
        <v>106</v>
      </c>
      <c r="HM5" s="47" t="s">
        <v>107</v>
      </c>
      <c r="HN5" s="47" t="s">
        <v>108</v>
      </c>
      <c r="HO5" s="47" t="s">
        <v>109</v>
      </c>
      <c r="HP5" s="47" t="s">
        <v>110</v>
      </c>
      <c r="HQ5" s="47" t="s">
        <v>111</v>
      </c>
      <c r="HR5" s="47" t="s">
        <v>112</v>
      </c>
      <c r="HS5" s="47" t="s">
        <v>103</v>
      </c>
      <c r="HT5" s="47" t="s">
        <v>104</v>
      </c>
      <c r="HU5" s="47" t="s">
        <v>105</v>
      </c>
      <c r="HV5" s="47" t="s">
        <v>106</v>
      </c>
      <c r="HW5" s="47" t="s">
        <v>107</v>
      </c>
      <c r="HX5" s="47" t="s">
        <v>108</v>
      </c>
      <c r="HY5" s="47" t="s">
        <v>109</v>
      </c>
      <c r="HZ5" s="47" t="s">
        <v>110</v>
      </c>
      <c r="IA5" s="47" t="s">
        <v>111</v>
      </c>
      <c r="IB5" s="47" t="s">
        <v>112</v>
      </c>
      <c r="IC5" s="47" t="s">
        <v>103</v>
      </c>
      <c r="ID5" s="47" t="s">
        <v>104</v>
      </c>
      <c r="IE5" s="47" t="s">
        <v>105</v>
      </c>
      <c r="IF5" s="47" t="s">
        <v>106</v>
      </c>
      <c r="IG5" s="47" t="s">
        <v>107</v>
      </c>
      <c r="IH5" s="47" t="s">
        <v>108</v>
      </c>
      <c r="II5" s="47" t="s">
        <v>109</v>
      </c>
      <c r="IJ5" s="47" t="s">
        <v>110</v>
      </c>
      <c r="IK5" s="47" t="s">
        <v>111</v>
      </c>
      <c r="IL5" s="47" t="s">
        <v>112</v>
      </c>
      <c r="IM5" s="47" t="s">
        <v>103</v>
      </c>
      <c r="IN5" s="47" t="s">
        <v>104</v>
      </c>
      <c r="IO5" s="47" t="s">
        <v>105</v>
      </c>
      <c r="IP5" s="47" t="s">
        <v>106</v>
      </c>
      <c r="IQ5" s="47" t="s">
        <v>107</v>
      </c>
      <c r="IR5" s="47" t="s">
        <v>108</v>
      </c>
      <c r="IS5" s="47" t="s">
        <v>109</v>
      </c>
      <c r="IT5" s="47" t="s">
        <v>110</v>
      </c>
      <c r="IU5" s="47" t="s">
        <v>111</v>
      </c>
      <c r="IV5" s="47" t="s">
        <v>112</v>
      </c>
      <c r="IW5" s="47" t="s">
        <v>114</v>
      </c>
      <c r="IX5" s="47" t="s">
        <v>103</v>
      </c>
      <c r="IY5" s="47" t="s">
        <v>104</v>
      </c>
      <c r="IZ5" s="47" t="s">
        <v>105</v>
      </c>
      <c r="JA5" s="47" t="s">
        <v>106</v>
      </c>
      <c r="JB5" s="47" t="s">
        <v>107</v>
      </c>
      <c r="JC5" s="47" t="s">
        <v>108</v>
      </c>
      <c r="JD5" s="47" t="s">
        <v>109</v>
      </c>
      <c r="JE5" s="47" t="s">
        <v>110</v>
      </c>
      <c r="JF5" s="47" t="s">
        <v>111</v>
      </c>
      <c r="JG5" s="47" t="s">
        <v>112</v>
      </c>
      <c r="JH5" s="47" t="s">
        <v>103</v>
      </c>
      <c r="JI5" s="47" t="s">
        <v>104</v>
      </c>
      <c r="JJ5" s="47" t="s">
        <v>105</v>
      </c>
      <c r="JK5" s="47" t="s">
        <v>106</v>
      </c>
      <c r="JL5" s="47" t="s">
        <v>107</v>
      </c>
      <c r="JM5" s="47" t="s">
        <v>108</v>
      </c>
      <c r="JN5" s="47" t="s">
        <v>109</v>
      </c>
      <c r="JO5" s="47" t="s">
        <v>110</v>
      </c>
      <c r="JP5" s="47" t="s">
        <v>111</v>
      </c>
      <c r="JQ5" s="47" t="s">
        <v>112</v>
      </c>
      <c r="JR5" s="47" t="s">
        <v>103</v>
      </c>
      <c r="JS5" s="47" t="s">
        <v>104</v>
      </c>
      <c r="JT5" s="47" t="s">
        <v>105</v>
      </c>
      <c r="JU5" s="47" t="s">
        <v>106</v>
      </c>
      <c r="JV5" s="47" t="s">
        <v>107</v>
      </c>
      <c r="JW5" s="47" t="s">
        <v>108</v>
      </c>
      <c r="JX5" s="47" t="s">
        <v>109</v>
      </c>
      <c r="JY5" s="47" t="s">
        <v>110</v>
      </c>
      <c r="JZ5" s="47" t="s">
        <v>111</v>
      </c>
      <c r="KA5" s="47" t="s">
        <v>112</v>
      </c>
      <c r="KB5" s="47" t="s">
        <v>103</v>
      </c>
      <c r="KC5" s="47" t="s">
        <v>104</v>
      </c>
      <c r="KD5" s="47" t="s">
        <v>105</v>
      </c>
      <c r="KE5" s="47" t="s">
        <v>106</v>
      </c>
      <c r="KF5" s="47" t="s">
        <v>107</v>
      </c>
      <c r="KG5" s="47" t="s">
        <v>108</v>
      </c>
      <c r="KH5" s="47" t="s">
        <v>109</v>
      </c>
      <c r="KI5" s="47" t="s">
        <v>110</v>
      </c>
      <c r="KJ5" s="47" t="s">
        <v>111</v>
      </c>
      <c r="KK5" s="47" t="s">
        <v>112</v>
      </c>
      <c r="KL5" s="47" t="s">
        <v>103</v>
      </c>
      <c r="KM5" s="47" t="s">
        <v>104</v>
      </c>
      <c r="KN5" s="47" t="s">
        <v>105</v>
      </c>
      <c r="KO5" s="47" t="s">
        <v>106</v>
      </c>
      <c r="KP5" s="47" t="s">
        <v>107</v>
      </c>
      <c r="KQ5" s="47" t="s">
        <v>108</v>
      </c>
      <c r="KR5" s="47" t="s">
        <v>109</v>
      </c>
      <c r="KS5" s="47" t="s">
        <v>110</v>
      </c>
      <c r="KT5" s="47" t="s">
        <v>111</v>
      </c>
      <c r="KU5" s="47" t="s">
        <v>112</v>
      </c>
      <c r="KV5" s="47" t="s">
        <v>114</v>
      </c>
      <c r="KW5" s="47" t="s">
        <v>103</v>
      </c>
      <c r="KX5" s="47" t="s">
        <v>104</v>
      </c>
      <c r="KY5" s="47" t="s">
        <v>105</v>
      </c>
      <c r="KZ5" s="47" t="s">
        <v>106</v>
      </c>
      <c r="LA5" s="47" t="s">
        <v>107</v>
      </c>
      <c r="LB5" s="47" t="s">
        <v>108</v>
      </c>
      <c r="LC5" s="47" t="s">
        <v>109</v>
      </c>
      <c r="LD5" s="47" t="s">
        <v>110</v>
      </c>
      <c r="LE5" s="47" t="s">
        <v>111</v>
      </c>
      <c r="LF5" s="47" t="s">
        <v>112</v>
      </c>
      <c r="LG5" s="47" t="s">
        <v>103</v>
      </c>
      <c r="LH5" s="47" t="s">
        <v>104</v>
      </c>
      <c r="LI5" s="47" t="s">
        <v>105</v>
      </c>
      <c r="LJ5" s="47" t="s">
        <v>106</v>
      </c>
      <c r="LK5" s="47" t="s">
        <v>107</v>
      </c>
      <c r="LL5" s="47" t="s">
        <v>108</v>
      </c>
      <c r="LM5" s="47" t="s">
        <v>109</v>
      </c>
      <c r="LN5" s="47" t="s">
        <v>110</v>
      </c>
      <c r="LO5" s="47" t="s">
        <v>111</v>
      </c>
      <c r="LP5" s="47" t="s">
        <v>112</v>
      </c>
      <c r="LQ5" s="47" t="s">
        <v>103</v>
      </c>
      <c r="LR5" s="47" t="s">
        <v>104</v>
      </c>
      <c r="LS5" s="47" t="s">
        <v>105</v>
      </c>
      <c r="LT5" s="47" t="s">
        <v>106</v>
      </c>
      <c r="LU5" s="47" t="s">
        <v>107</v>
      </c>
      <c r="LV5" s="47" t="s">
        <v>108</v>
      </c>
      <c r="LW5" s="47" t="s">
        <v>109</v>
      </c>
      <c r="LX5" s="47" t="s">
        <v>110</v>
      </c>
      <c r="LY5" s="47" t="s">
        <v>111</v>
      </c>
      <c r="LZ5" s="47" t="s">
        <v>112</v>
      </c>
      <c r="MA5" s="47" t="s">
        <v>103</v>
      </c>
      <c r="MB5" s="47" t="s">
        <v>104</v>
      </c>
      <c r="MC5" s="47" t="s">
        <v>105</v>
      </c>
      <c r="MD5" s="47" t="s">
        <v>106</v>
      </c>
      <c r="ME5" s="47" t="s">
        <v>107</v>
      </c>
      <c r="MF5" s="47" t="s">
        <v>108</v>
      </c>
      <c r="MG5" s="47" t="s">
        <v>109</v>
      </c>
      <c r="MH5" s="47" t="s">
        <v>110</v>
      </c>
      <c r="MI5" s="47" t="s">
        <v>111</v>
      </c>
      <c r="MJ5" s="47" t="s">
        <v>112</v>
      </c>
      <c r="MK5" s="47" t="s">
        <v>103</v>
      </c>
      <c r="ML5" s="47" t="s">
        <v>104</v>
      </c>
      <c r="MM5" s="47" t="s">
        <v>105</v>
      </c>
      <c r="MN5" s="47" t="s">
        <v>106</v>
      </c>
      <c r="MO5" s="47" t="s">
        <v>107</v>
      </c>
      <c r="MP5" s="47" t="s">
        <v>108</v>
      </c>
      <c r="MQ5" s="47" t="s">
        <v>109</v>
      </c>
      <c r="MR5" s="47" t="s">
        <v>110</v>
      </c>
      <c r="MS5" s="47" t="s">
        <v>111</v>
      </c>
      <c r="MT5" s="47" t="s">
        <v>112</v>
      </c>
      <c r="MU5" s="47" t="s">
        <v>115</v>
      </c>
      <c r="MV5" s="47" t="s">
        <v>116</v>
      </c>
      <c r="MW5" s="47" t="s">
        <v>117</v>
      </c>
      <c r="MX5" s="47" t="s">
        <v>118</v>
      </c>
      <c r="MY5" s="47" t="s">
        <v>115</v>
      </c>
      <c r="MZ5" s="47" t="s">
        <v>116</v>
      </c>
      <c r="NA5" s="47" t="s">
        <v>117</v>
      </c>
      <c r="NB5" s="47" t="s">
        <v>118</v>
      </c>
      <c r="NC5" s="47" t="s">
        <v>115</v>
      </c>
      <c r="ND5" s="47" t="s">
        <v>116</v>
      </c>
      <c r="NE5" s="47" t="s">
        <v>117</v>
      </c>
      <c r="NF5" s="47" t="s">
        <v>118</v>
      </c>
      <c r="NG5" s="47" t="s">
        <v>115</v>
      </c>
      <c r="NH5" s="47" t="s">
        <v>116</v>
      </c>
      <c r="NI5" s="47" t="s">
        <v>117</v>
      </c>
      <c r="NJ5" s="47" t="s">
        <v>118</v>
      </c>
    </row>
    <row r="6" spans="1:374" s="57" customFormat="1" ht="51" x14ac:dyDescent="0.25">
      <c r="A6" s="33" t="s">
        <v>119</v>
      </c>
      <c r="B6" s="48" t="str">
        <f>B7</f>
        <v>2024</v>
      </c>
      <c r="C6" s="48" t="str">
        <f t="shared" ref="C6:AX6" si="6">C7</f>
        <v>432121</v>
      </c>
      <c r="D6" s="48" t="str">
        <f t="shared" si="6"/>
        <v>47</v>
      </c>
      <c r="E6" s="48" t="str">
        <f t="shared" si="6"/>
        <v>04</v>
      </c>
      <c r="F6" s="48" t="str">
        <f t="shared" si="6"/>
        <v>0</v>
      </c>
      <c r="G6" s="48" t="str">
        <f t="shared" si="6"/>
        <v>000</v>
      </c>
      <c r="H6" s="48" t="str">
        <f t="shared" si="6"/>
        <v>熊本県　上天草市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3</v>
      </c>
      <c r="Q6" s="50" t="str">
        <f t="shared" si="6"/>
        <v>-</v>
      </c>
      <c r="R6" s="51" t="str">
        <f>R7</f>
        <v>令和17年1月31日　上天草市貝場太陽光発電所</v>
      </c>
      <c r="S6" s="52" t="str">
        <f t="shared" si="6"/>
        <v>令和17年1月31日　上天草市貝場太陽光発電所</v>
      </c>
      <c r="T6" s="48" t="str">
        <f t="shared" si="6"/>
        <v>無</v>
      </c>
      <c r="U6" s="52" t="str">
        <f t="shared" si="6"/>
        <v>九州電力株式会社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1240</v>
      </c>
      <c r="AM6" s="50">
        <f t="shared" si="6"/>
        <v>1183</v>
      </c>
      <c r="AN6" s="50">
        <f t="shared" si="6"/>
        <v>1277</v>
      </c>
      <c r="AO6" s="50">
        <f t="shared" si="6"/>
        <v>1128</v>
      </c>
      <c r="AP6" s="50">
        <f t="shared" si="6"/>
        <v>1205</v>
      </c>
      <c r="AQ6" s="50">
        <f t="shared" si="6"/>
        <v>1240</v>
      </c>
      <c r="AR6" s="50">
        <f t="shared" si="6"/>
        <v>1183</v>
      </c>
      <c r="AS6" s="50">
        <f t="shared" si="6"/>
        <v>1277</v>
      </c>
      <c r="AT6" s="50">
        <f t="shared" si="6"/>
        <v>1128</v>
      </c>
      <c r="AU6" s="50">
        <f t="shared" si="6"/>
        <v>1205</v>
      </c>
      <c r="AV6" s="50" t="str">
        <f t="shared" si="6"/>
        <v>-</v>
      </c>
      <c r="AW6" s="50">
        <f t="shared" si="6"/>
        <v>40103</v>
      </c>
      <c r="AX6" s="50">
        <f t="shared" si="6"/>
        <v>40103</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1" x14ac:dyDescent="0.25">
      <c r="A7" s="33"/>
      <c r="B7" s="58" t="s">
        <v>120</v>
      </c>
      <c r="C7" s="58" t="s">
        <v>121</v>
      </c>
      <c r="D7" s="58" t="s">
        <v>122</v>
      </c>
      <c r="E7" s="58" t="s">
        <v>123</v>
      </c>
      <c r="F7" s="58" t="s">
        <v>124</v>
      </c>
      <c r="G7" s="58" t="s">
        <v>125</v>
      </c>
      <c r="H7" s="58" t="s">
        <v>126</v>
      </c>
      <c r="I7" s="58" t="s">
        <v>127</v>
      </c>
      <c r="J7" s="58" t="s">
        <v>128</v>
      </c>
      <c r="K7" s="58" t="s">
        <v>129</v>
      </c>
      <c r="L7" s="59" t="s">
        <v>130</v>
      </c>
      <c r="M7" s="60" t="s">
        <v>131</v>
      </c>
      <c r="N7" s="60" t="s">
        <v>131</v>
      </c>
      <c r="O7" s="61" t="s">
        <v>131</v>
      </c>
      <c r="P7" s="61">
        <v>3</v>
      </c>
      <c r="Q7" s="61" t="s">
        <v>131</v>
      </c>
      <c r="R7" s="62" t="s">
        <v>132</v>
      </c>
      <c r="S7" s="62" t="s">
        <v>132</v>
      </c>
      <c r="T7" s="63" t="s">
        <v>133</v>
      </c>
      <c r="U7" s="62" t="s">
        <v>134</v>
      </c>
      <c r="V7" s="59" t="s">
        <v>131</v>
      </c>
      <c r="W7" s="61" t="s">
        <v>131</v>
      </c>
      <c r="X7" s="61" t="s">
        <v>131</v>
      </c>
      <c r="Y7" s="61" t="s">
        <v>131</v>
      </c>
      <c r="Z7" s="61" t="s">
        <v>131</v>
      </c>
      <c r="AA7" s="61" t="s">
        <v>131</v>
      </c>
      <c r="AB7" s="61" t="s">
        <v>131</v>
      </c>
      <c r="AC7" s="61" t="s">
        <v>131</v>
      </c>
      <c r="AD7" s="61" t="s">
        <v>131</v>
      </c>
      <c r="AE7" s="61" t="s">
        <v>131</v>
      </c>
      <c r="AF7" s="61" t="s">
        <v>131</v>
      </c>
      <c r="AG7" s="61" t="s">
        <v>131</v>
      </c>
      <c r="AH7" s="61" t="s">
        <v>131</v>
      </c>
      <c r="AI7" s="61" t="s">
        <v>131</v>
      </c>
      <c r="AJ7" s="61" t="s">
        <v>131</v>
      </c>
      <c r="AK7" s="61" t="s">
        <v>131</v>
      </c>
      <c r="AL7" s="61">
        <v>1240</v>
      </c>
      <c r="AM7" s="61">
        <v>1183</v>
      </c>
      <c r="AN7" s="61">
        <v>1277</v>
      </c>
      <c r="AO7" s="61">
        <v>1128</v>
      </c>
      <c r="AP7" s="61">
        <v>1205</v>
      </c>
      <c r="AQ7" s="61">
        <v>1240</v>
      </c>
      <c r="AR7" s="61">
        <v>1183</v>
      </c>
      <c r="AS7" s="61">
        <v>1277</v>
      </c>
      <c r="AT7" s="61">
        <v>1128</v>
      </c>
      <c r="AU7" s="61">
        <v>1205</v>
      </c>
      <c r="AV7" s="61" t="s">
        <v>131</v>
      </c>
      <c r="AW7" s="61">
        <v>40103</v>
      </c>
      <c r="AX7" s="61">
        <v>40103</v>
      </c>
      <c r="AY7" s="64">
        <v>113.6</v>
      </c>
      <c r="AZ7" s="64">
        <v>115.7</v>
      </c>
      <c r="BA7" s="64">
        <v>126.8</v>
      </c>
      <c r="BB7" s="64">
        <v>110.8</v>
      </c>
      <c r="BC7" s="64">
        <v>91.3</v>
      </c>
      <c r="BD7" s="64">
        <v>141.80000000000001</v>
      </c>
      <c r="BE7" s="64">
        <v>138.19999999999999</v>
      </c>
      <c r="BF7" s="64">
        <v>135</v>
      </c>
      <c r="BG7" s="64">
        <v>136.6</v>
      </c>
      <c r="BH7" s="64">
        <v>127.3</v>
      </c>
      <c r="BI7" s="64">
        <v>100</v>
      </c>
      <c r="BJ7" s="64">
        <v>113.5</v>
      </c>
      <c r="BK7" s="64">
        <v>115.7</v>
      </c>
      <c r="BL7" s="64">
        <v>126.8</v>
      </c>
      <c r="BM7" s="64">
        <v>110.8</v>
      </c>
      <c r="BN7" s="64">
        <v>91.3</v>
      </c>
      <c r="BO7" s="64">
        <v>238</v>
      </c>
      <c r="BP7" s="64">
        <v>227.5</v>
      </c>
      <c r="BQ7" s="64">
        <v>238.5</v>
      </c>
      <c r="BR7" s="64">
        <v>235</v>
      </c>
      <c r="BS7" s="64">
        <v>217.6</v>
      </c>
      <c r="BT7" s="64">
        <v>100</v>
      </c>
      <c r="BU7" s="64" t="s">
        <v>131</v>
      </c>
      <c r="BV7" s="64" t="s">
        <v>131</v>
      </c>
      <c r="BW7" s="64" t="s">
        <v>131</v>
      </c>
      <c r="BX7" s="64" t="s">
        <v>131</v>
      </c>
      <c r="BY7" s="64" t="s">
        <v>131</v>
      </c>
      <c r="BZ7" s="64" t="s">
        <v>131</v>
      </c>
      <c r="CA7" s="64" t="s">
        <v>131</v>
      </c>
      <c r="CB7" s="64" t="s">
        <v>131</v>
      </c>
      <c r="CC7" s="64" t="s">
        <v>131</v>
      </c>
      <c r="CD7" s="64" t="s">
        <v>131</v>
      </c>
      <c r="CE7" s="64" t="s">
        <v>131</v>
      </c>
      <c r="CF7" s="64">
        <v>34895.199999999997</v>
      </c>
      <c r="CG7" s="64">
        <v>34247.699999999997</v>
      </c>
      <c r="CH7" s="64">
        <v>31218.5</v>
      </c>
      <c r="CI7" s="64">
        <v>35710.1</v>
      </c>
      <c r="CJ7" s="64">
        <v>40093.800000000003</v>
      </c>
      <c r="CK7" s="64">
        <v>18998.7</v>
      </c>
      <c r="CL7" s="64">
        <v>17544.5</v>
      </c>
      <c r="CM7" s="64">
        <v>19886.599999999999</v>
      </c>
      <c r="CN7" s="64">
        <v>23723.7</v>
      </c>
      <c r="CO7" s="64">
        <v>22709.8</v>
      </c>
      <c r="CP7" s="61">
        <v>5867</v>
      </c>
      <c r="CQ7" s="61">
        <v>6362</v>
      </c>
      <c r="CR7" s="61">
        <v>10691</v>
      </c>
      <c r="CS7" s="61">
        <v>4356</v>
      </c>
      <c r="CT7" s="61">
        <v>-4183</v>
      </c>
      <c r="CU7" s="61">
        <v>36820</v>
      </c>
      <c r="CV7" s="61">
        <v>35532</v>
      </c>
      <c r="CW7" s="61">
        <v>36111</v>
      </c>
      <c r="CX7" s="61">
        <v>39983</v>
      </c>
      <c r="CY7" s="61">
        <v>32708</v>
      </c>
      <c r="CZ7" s="61">
        <v>994</v>
      </c>
      <c r="DA7" s="64">
        <v>14.2</v>
      </c>
      <c r="DB7" s="64">
        <v>13.6</v>
      </c>
      <c r="DC7" s="64">
        <v>14.7</v>
      </c>
      <c r="DD7" s="64">
        <v>12.9</v>
      </c>
      <c r="DE7" s="64">
        <v>13.8</v>
      </c>
      <c r="DF7" s="64">
        <v>29.1</v>
      </c>
      <c r="DG7" s="64">
        <v>29.6</v>
      </c>
      <c r="DH7" s="64">
        <v>29.1</v>
      </c>
      <c r="DI7" s="64">
        <v>27.5</v>
      </c>
      <c r="DJ7" s="64">
        <v>26.6</v>
      </c>
      <c r="DK7" s="64">
        <v>0</v>
      </c>
      <c r="DL7" s="64">
        <v>0.6</v>
      </c>
      <c r="DM7" s="64">
        <v>0</v>
      </c>
      <c r="DN7" s="64">
        <v>0</v>
      </c>
      <c r="DO7" s="64">
        <v>0</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131</v>
      </c>
      <c r="EF7" s="64" t="s">
        <v>131</v>
      </c>
      <c r="EG7" s="64" t="s">
        <v>131</v>
      </c>
      <c r="EH7" s="64" t="s">
        <v>131</v>
      </c>
      <c r="EI7" s="64" t="s">
        <v>131</v>
      </c>
      <c r="EJ7" s="64" t="s">
        <v>131</v>
      </c>
      <c r="EK7" s="64" t="s">
        <v>131</v>
      </c>
      <c r="EL7" s="64" t="s">
        <v>131</v>
      </c>
      <c r="EM7" s="64" t="s">
        <v>131</v>
      </c>
      <c r="EN7" s="64" t="s">
        <v>131</v>
      </c>
      <c r="EO7" s="64">
        <v>100</v>
      </c>
      <c r="EP7" s="64">
        <v>100</v>
      </c>
      <c r="EQ7" s="64">
        <v>100</v>
      </c>
      <c r="ER7" s="64">
        <v>100</v>
      </c>
      <c r="ES7" s="64">
        <v>100</v>
      </c>
      <c r="ET7" s="64">
        <v>87.4</v>
      </c>
      <c r="EU7" s="64">
        <v>91</v>
      </c>
      <c r="EV7" s="64">
        <v>84.7</v>
      </c>
      <c r="EW7" s="64">
        <v>76.7</v>
      </c>
      <c r="EX7" s="64">
        <v>86.8</v>
      </c>
      <c r="EY7" s="61" t="s">
        <v>131</v>
      </c>
      <c r="EZ7" s="64" t="s">
        <v>131</v>
      </c>
      <c r="FA7" s="64" t="s">
        <v>131</v>
      </c>
      <c r="FB7" s="64" t="s">
        <v>131</v>
      </c>
      <c r="FC7" s="64" t="s">
        <v>131</v>
      </c>
      <c r="FD7" s="64" t="s">
        <v>131</v>
      </c>
      <c r="FE7" s="64">
        <v>54.1</v>
      </c>
      <c r="FF7" s="64">
        <v>58.1</v>
      </c>
      <c r="FG7" s="64">
        <v>55.4</v>
      </c>
      <c r="FH7" s="64">
        <v>46.1</v>
      </c>
      <c r="FI7" s="64">
        <v>45.8</v>
      </c>
      <c r="FJ7" s="64" t="s">
        <v>131</v>
      </c>
      <c r="FK7" s="64" t="s">
        <v>131</v>
      </c>
      <c r="FL7" s="64" t="s">
        <v>131</v>
      </c>
      <c r="FM7" s="64" t="s">
        <v>131</v>
      </c>
      <c r="FN7" s="64" t="s">
        <v>131</v>
      </c>
      <c r="FO7" s="64">
        <v>16.2</v>
      </c>
      <c r="FP7" s="64">
        <v>5.6</v>
      </c>
      <c r="FQ7" s="64">
        <v>7</v>
      </c>
      <c r="FR7" s="64">
        <v>35.700000000000003</v>
      </c>
      <c r="FS7" s="64">
        <v>14.9</v>
      </c>
      <c r="FT7" s="64" t="s">
        <v>131</v>
      </c>
      <c r="FU7" s="64" t="s">
        <v>131</v>
      </c>
      <c r="FV7" s="64" t="s">
        <v>131</v>
      </c>
      <c r="FW7" s="64" t="s">
        <v>131</v>
      </c>
      <c r="FX7" s="64" t="s">
        <v>131</v>
      </c>
      <c r="FY7" s="64">
        <v>339.9</v>
      </c>
      <c r="FZ7" s="64">
        <v>303.60000000000002</v>
      </c>
      <c r="GA7" s="64">
        <v>276.89999999999998</v>
      </c>
      <c r="GB7" s="64">
        <v>385.1</v>
      </c>
      <c r="GC7" s="64">
        <v>419.5</v>
      </c>
      <c r="GD7" s="64" t="s">
        <v>131</v>
      </c>
      <c r="GE7" s="64" t="s">
        <v>131</v>
      </c>
      <c r="GF7" s="64" t="s">
        <v>131</v>
      </c>
      <c r="GG7" s="64" t="s">
        <v>131</v>
      </c>
      <c r="GH7" s="64" t="s">
        <v>131</v>
      </c>
      <c r="GI7" s="64" t="s">
        <v>131</v>
      </c>
      <c r="GJ7" s="64" t="s">
        <v>131</v>
      </c>
      <c r="GK7" s="64" t="s">
        <v>131</v>
      </c>
      <c r="GL7" s="64" t="s">
        <v>131</v>
      </c>
      <c r="GM7" s="64" t="s">
        <v>131</v>
      </c>
      <c r="GN7" s="64" t="s">
        <v>131</v>
      </c>
      <c r="GO7" s="64" t="s">
        <v>131</v>
      </c>
      <c r="GP7" s="64" t="s">
        <v>131</v>
      </c>
      <c r="GQ7" s="64" t="s">
        <v>131</v>
      </c>
      <c r="GR7" s="64" t="s">
        <v>131</v>
      </c>
      <c r="GS7" s="64">
        <v>97.1</v>
      </c>
      <c r="GT7" s="64">
        <v>98.9</v>
      </c>
      <c r="GU7" s="64">
        <v>99.1</v>
      </c>
      <c r="GV7" s="64">
        <v>97.4</v>
      </c>
      <c r="GW7" s="64">
        <v>97.5</v>
      </c>
      <c r="GX7" s="61" t="s">
        <v>131</v>
      </c>
      <c r="GY7" s="64" t="s">
        <v>131</v>
      </c>
      <c r="GZ7" s="64" t="s">
        <v>131</v>
      </c>
      <c r="HA7" s="64" t="s">
        <v>131</v>
      </c>
      <c r="HB7" s="64" t="s">
        <v>131</v>
      </c>
      <c r="HC7" s="64" t="s">
        <v>131</v>
      </c>
      <c r="HD7" s="64">
        <v>69.8</v>
      </c>
      <c r="HE7" s="64">
        <v>70.2</v>
      </c>
      <c r="HF7" s="64">
        <v>71.099999999999994</v>
      </c>
      <c r="HG7" s="64">
        <v>67.7</v>
      </c>
      <c r="HH7" s="64">
        <v>64.5</v>
      </c>
      <c r="HI7" s="64" t="s">
        <v>131</v>
      </c>
      <c r="HJ7" s="64" t="s">
        <v>131</v>
      </c>
      <c r="HK7" s="64" t="s">
        <v>131</v>
      </c>
      <c r="HL7" s="64" t="s">
        <v>131</v>
      </c>
      <c r="HM7" s="64" t="s">
        <v>131</v>
      </c>
      <c r="HN7" s="64">
        <v>0</v>
      </c>
      <c r="HO7" s="64">
        <v>0.7</v>
      </c>
      <c r="HP7" s="64">
        <v>0.8</v>
      </c>
      <c r="HQ7" s="64">
        <v>0</v>
      </c>
      <c r="HR7" s="64">
        <v>0</v>
      </c>
      <c r="HS7" s="64" t="s">
        <v>131</v>
      </c>
      <c r="HT7" s="64" t="s">
        <v>131</v>
      </c>
      <c r="HU7" s="64" t="s">
        <v>131</v>
      </c>
      <c r="HV7" s="64" t="s">
        <v>131</v>
      </c>
      <c r="HW7" s="64" t="s">
        <v>131</v>
      </c>
      <c r="HX7" s="64">
        <v>54.4</v>
      </c>
      <c r="HY7" s="64">
        <v>57.6</v>
      </c>
      <c r="HZ7" s="64">
        <v>38</v>
      </c>
      <c r="IA7" s="64">
        <v>25.6</v>
      </c>
      <c r="IB7" s="64">
        <v>44</v>
      </c>
      <c r="IC7" s="64" t="s">
        <v>131</v>
      </c>
      <c r="ID7" s="64" t="s">
        <v>131</v>
      </c>
      <c r="IE7" s="64" t="s">
        <v>131</v>
      </c>
      <c r="IF7" s="64" t="s">
        <v>131</v>
      </c>
      <c r="IG7" s="64" t="s">
        <v>131</v>
      </c>
      <c r="IH7" s="64" t="s">
        <v>131</v>
      </c>
      <c r="II7" s="64" t="s">
        <v>131</v>
      </c>
      <c r="IJ7" s="64" t="s">
        <v>131</v>
      </c>
      <c r="IK7" s="64" t="s">
        <v>131</v>
      </c>
      <c r="IL7" s="64" t="s">
        <v>131</v>
      </c>
      <c r="IM7" s="64" t="s">
        <v>131</v>
      </c>
      <c r="IN7" s="64" t="s">
        <v>131</v>
      </c>
      <c r="IO7" s="64" t="s">
        <v>131</v>
      </c>
      <c r="IP7" s="64" t="s">
        <v>131</v>
      </c>
      <c r="IQ7" s="64" t="s">
        <v>131</v>
      </c>
      <c r="IR7" s="64">
        <v>32.9</v>
      </c>
      <c r="IS7" s="64">
        <v>38.5</v>
      </c>
      <c r="IT7" s="64">
        <v>20.8</v>
      </c>
      <c r="IU7" s="64">
        <v>9.3000000000000007</v>
      </c>
      <c r="IV7" s="64">
        <v>10.9</v>
      </c>
      <c r="IW7" s="61" t="s">
        <v>131</v>
      </c>
      <c r="IX7" s="64" t="s">
        <v>131</v>
      </c>
      <c r="IY7" s="64" t="s">
        <v>131</v>
      </c>
      <c r="IZ7" s="64" t="s">
        <v>131</v>
      </c>
      <c r="JA7" s="64" t="s">
        <v>131</v>
      </c>
      <c r="JB7" s="64" t="s">
        <v>131</v>
      </c>
      <c r="JC7" s="64">
        <v>14.7</v>
      </c>
      <c r="JD7" s="64">
        <v>20.6</v>
      </c>
      <c r="JE7" s="64">
        <v>19</v>
      </c>
      <c r="JF7" s="64">
        <v>16.8</v>
      </c>
      <c r="JG7" s="64">
        <v>15.8</v>
      </c>
      <c r="JH7" s="64" t="s">
        <v>131</v>
      </c>
      <c r="JI7" s="64" t="s">
        <v>131</v>
      </c>
      <c r="JJ7" s="64" t="s">
        <v>131</v>
      </c>
      <c r="JK7" s="64" t="s">
        <v>131</v>
      </c>
      <c r="JL7" s="64" t="s">
        <v>131</v>
      </c>
      <c r="JM7" s="64">
        <v>23.8</v>
      </c>
      <c r="JN7" s="64">
        <v>19.8</v>
      </c>
      <c r="JO7" s="64">
        <v>8.6999999999999993</v>
      </c>
      <c r="JP7" s="64">
        <v>9.1999999999999993</v>
      </c>
      <c r="JQ7" s="64">
        <v>6.1</v>
      </c>
      <c r="JR7" s="64" t="s">
        <v>131</v>
      </c>
      <c r="JS7" s="64" t="s">
        <v>131</v>
      </c>
      <c r="JT7" s="64" t="s">
        <v>131</v>
      </c>
      <c r="JU7" s="64" t="s">
        <v>131</v>
      </c>
      <c r="JV7" s="64" t="s">
        <v>131</v>
      </c>
      <c r="JW7" s="64">
        <v>250.5</v>
      </c>
      <c r="JX7" s="64">
        <v>426.9</v>
      </c>
      <c r="JY7" s="64">
        <v>431.4</v>
      </c>
      <c r="JZ7" s="64">
        <v>449.9</v>
      </c>
      <c r="KA7" s="64">
        <v>427.3</v>
      </c>
      <c r="KB7" s="64" t="s">
        <v>131</v>
      </c>
      <c r="KC7" s="64" t="s">
        <v>131</v>
      </c>
      <c r="KD7" s="64" t="s">
        <v>131</v>
      </c>
      <c r="KE7" s="64" t="s">
        <v>131</v>
      </c>
      <c r="KF7" s="64" t="s">
        <v>131</v>
      </c>
      <c r="KG7" s="64" t="s">
        <v>131</v>
      </c>
      <c r="KH7" s="64" t="s">
        <v>131</v>
      </c>
      <c r="KI7" s="64" t="s">
        <v>131</v>
      </c>
      <c r="KJ7" s="64" t="s">
        <v>131</v>
      </c>
      <c r="KK7" s="64" t="s">
        <v>131</v>
      </c>
      <c r="KL7" s="64" t="s">
        <v>131</v>
      </c>
      <c r="KM7" s="64" t="s">
        <v>131</v>
      </c>
      <c r="KN7" s="64" t="s">
        <v>131</v>
      </c>
      <c r="KO7" s="64" t="s">
        <v>131</v>
      </c>
      <c r="KP7" s="64" t="s">
        <v>131</v>
      </c>
      <c r="KQ7" s="64">
        <v>96.4</v>
      </c>
      <c r="KR7" s="64">
        <v>98.9</v>
      </c>
      <c r="KS7" s="64">
        <v>98.6</v>
      </c>
      <c r="KT7" s="64">
        <v>98.9</v>
      </c>
      <c r="KU7" s="64">
        <v>100</v>
      </c>
      <c r="KV7" s="61">
        <v>994</v>
      </c>
      <c r="KW7" s="64">
        <v>14.2</v>
      </c>
      <c r="KX7" s="64">
        <v>13.6</v>
      </c>
      <c r="KY7" s="64">
        <v>14.7</v>
      </c>
      <c r="KZ7" s="64">
        <v>12.9</v>
      </c>
      <c r="LA7" s="64">
        <v>13.8</v>
      </c>
      <c r="LB7" s="64">
        <v>14.9</v>
      </c>
      <c r="LC7" s="64">
        <v>14.3</v>
      </c>
      <c r="LD7" s="64">
        <v>13.8</v>
      </c>
      <c r="LE7" s="64">
        <v>14.2</v>
      </c>
      <c r="LF7" s="64">
        <v>14.1</v>
      </c>
      <c r="LG7" s="64">
        <v>0</v>
      </c>
      <c r="LH7" s="64">
        <v>0.6</v>
      </c>
      <c r="LI7" s="64">
        <v>0</v>
      </c>
      <c r="LJ7" s="64">
        <v>0</v>
      </c>
      <c r="LK7" s="64">
        <v>0</v>
      </c>
      <c r="LL7" s="64">
        <v>1.8</v>
      </c>
      <c r="LM7" s="64">
        <v>1.8</v>
      </c>
      <c r="LN7" s="64">
        <v>2.7</v>
      </c>
      <c r="LO7" s="64">
        <v>9.6999999999999993</v>
      </c>
      <c r="LP7" s="64">
        <v>4.0999999999999996</v>
      </c>
      <c r="LQ7" s="64">
        <v>0</v>
      </c>
      <c r="LR7" s="64">
        <v>0</v>
      </c>
      <c r="LS7" s="64">
        <v>0</v>
      </c>
      <c r="LT7" s="64">
        <v>0</v>
      </c>
      <c r="LU7" s="64">
        <v>0</v>
      </c>
      <c r="LV7" s="64">
        <v>125.8</v>
      </c>
      <c r="LW7" s="64">
        <v>119.4</v>
      </c>
      <c r="LX7" s="64">
        <v>113</v>
      </c>
      <c r="LY7" s="64">
        <v>99.1</v>
      </c>
      <c r="LZ7" s="64">
        <v>88.2</v>
      </c>
      <c r="MA7" s="64" t="s">
        <v>131</v>
      </c>
      <c r="MB7" s="64" t="s">
        <v>131</v>
      </c>
      <c r="MC7" s="64" t="s">
        <v>131</v>
      </c>
      <c r="MD7" s="64" t="s">
        <v>131</v>
      </c>
      <c r="ME7" s="64" t="s">
        <v>131</v>
      </c>
      <c r="MF7" s="64" t="s">
        <v>131</v>
      </c>
      <c r="MG7" s="64" t="s">
        <v>131</v>
      </c>
      <c r="MH7" s="64" t="s">
        <v>131</v>
      </c>
      <c r="MI7" s="64" t="s">
        <v>131</v>
      </c>
      <c r="MJ7" s="64" t="s">
        <v>131</v>
      </c>
      <c r="MK7" s="64">
        <v>100</v>
      </c>
      <c r="ML7" s="64">
        <v>100</v>
      </c>
      <c r="MM7" s="64">
        <v>100</v>
      </c>
      <c r="MN7" s="64">
        <v>100</v>
      </c>
      <c r="MO7" s="64">
        <v>100</v>
      </c>
      <c r="MP7" s="64">
        <v>98.9</v>
      </c>
      <c r="MQ7" s="64">
        <v>99.7</v>
      </c>
      <c r="MR7" s="64">
        <v>99.8</v>
      </c>
      <c r="MS7" s="64">
        <v>99.7</v>
      </c>
      <c r="MT7" s="64">
        <v>99.7</v>
      </c>
      <c r="MU7" s="64" t="s">
        <v>131</v>
      </c>
      <c r="MV7" s="64" t="s">
        <v>131</v>
      </c>
      <c r="MW7" s="64" t="s">
        <v>131</v>
      </c>
      <c r="MX7" s="64" t="s">
        <v>131</v>
      </c>
      <c r="MY7" s="64" t="s">
        <v>131</v>
      </c>
      <c r="MZ7" s="64" t="s">
        <v>131</v>
      </c>
      <c r="NA7" s="64" t="s">
        <v>131</v>
      </c>
      <c r="NB7" s="64" t="s">
        <v>131</v>
      </c>
      <c r="NC7" s="64" t="s">
        <v>131</v>
      </c>
      <c r="ND7" s="64" t="s">
        <v>131</v>
      </c>
      <c r="NE7" s="64" t="s">
        <v>131</v>
      </c>
      <c r="NF7" s="64" t="s">
        <v>131</v>
      </c>
      <c r="NG7" s="64">
        <v>3</v>
      </c>
      <c r="NH7" s="64">
        <v>3</v>
      </c>
      <c r="NI7" s="64">
        <v>3</v>
      </c>
      <c r="NJ7" s="64">
        <v>3</v>
      </c>
    </row>
    <row r="8" spans="1:374" x14ac:dyDescent="0.2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135</v>
      </c>
      <c r="FB8" s="66"/>
      <c r="FC8" s="66"/>
      <c r="FD8" s="66"/>
      <c r="FE8" s="66"/>
      <c r="FF8" s="67"/>
      <c r="FG8" s="66"/>
      <c r="FH8" s="66"/>
      <c r="FI8" s="66" t="str">
        <f>FJ4</f>
        <v>修繕費比率（％）</v>
      </c>
      <c r="FJ8" s="66" t="b">
        <f>IF(SUM($M$6,$MU$7:$MX$7)=0,FALSE,TRUE)</f>
        <v>0</v>
      </c>
      <c r="FK8" s="68" t="s">
        <v>135</v>
      </c>
      <c r="FL8" s="66"/>
      <c r="FM8" s="66"/>
      <c r="FN8" s="66"/>
      <c r="FO8" s="66"/>
      <c r="FP8" s="66"/>
      <c r="FQ8" s="67"/>
      <c r="FR8" s="66"/>
      <c r="FS8" s="66" t="str">
        <f>FT4</f>
        <v>企業債残高対料金収入比率（％）</v>
      </c>
      <c r="FT8" s="66" t="b">
        <f>IF(SUM($M$6,$MU$7:$MX$7)=0,FALSE,TRUE)</f>
        <v>0</v>
      </c>
      <c r="FU8" s="68" t="s">
        <v>135</v>
      </c>
      <c r="FV8" s="66"/>
      <c r="FW8" s="66"/>
      <c r="FX8" s="66"/>
      <c r="FY8" s="66"/>
      <c r="FZ8" s="66"/>
      <c r="GA8" s="66"/>
      <c r="GB8" s="67"/>
      <c r="GC8" s="66" t="str">
        <f>GD4</f>
        <v>有形固定資産減価償却率（％）</v>
      </c>
      <c r="GD8" s="66" t="b">
        <f>IF(SUM($M$6,$MU$7:$MX$7)=0,FALSE,TRUE)</f>
        <v>0</v>
      </c>
      <c r="GE8" s="68" t="s">
        <v>135</v>
      </c>
      <c r="GF8" s="66"/>
      <c r="GG8" s="66"/>
      <c r="GH8" s="66"/>
      <c r="GI8" s="66"/>
      <c r="GJ8" s="66"/>
      <c r="GK8" s="66"/>
      <c r="GL8" s="66"/>
      <c r="GM8" s="66" t="str">
        <f>GN4</f>
        <v>FIT・FIP収入割合（％）</v>
      </c>
      <c r="GN8" s="66" t="b">
        <f>IF(SUM($M$6,$MU$7:$MX$7)=0,FALSE,TRUE)</f>
        <v>0</v>
      </c>
      <c r="GO8" s="68" t="s">
        <v>135</v>
      </c>
      <c r="GP8" s="66"/>
      <c r="GQ8" s="66"/>
      <c r="GR8" s="66"/>
      <c r="GS8" s="65"/>
      <c r="GT8" s="65"/>
      <c r="GU8" s="65"/>
      <c r="GV8" s="65"/>
      <c r="GW8" s="66" t="str">
        <f>GX5</f>
        <v>最大出力合計</v>
      </c>
      <c r="GX8" s="66" t="str">
        <f>GY4</f>
        <v>設備利用率（％）</v>
      </c>
      <c r="GY8" s="66" t="b">
        <f>IF(SUM($N$7,$MY$7:$NB$7)=0,FALSE,TRUE)</f>
        <v>0</v>
      </c>
      <c r="GZ8" s="68" t="s">
        <v>135</v>
      </c>
      <c r="HA8" s="66"/>
      <c r="HB8" s="66"/>
      <c r="HC8" s="66"/>
      <c r="HD8" s="66"/>
      <c r="HE8" s="67"/>
      <c r="HF8" s="66"/>
      <c r="HG8" s="66"/>
      <c r="HH8" s="66" t="str">
        <f>HI4</f>
        <v>修繕費比率（％）</v>
      </c>
      <c r="HI8" s="66" t="b">
        <f>IF(SUM($N$7,$MY$7:$NB$7)=0,FALSE,TRUE)</f>
        <v>0</v>
      </c>
      <c r="HJ8" s="68" t="s">
        <v>135</v>
      </c>
      <c r="HK8" s="66"/>
      <c r="HL8" s="66"/>
      <c r="HM8" s="66"/>
      <c r="HN8" s="66"/>
      <c r="HO8" s="66"/>
      <c r="HP8" s="67"/>
      <c r="HQ8" s="66"/>
      <c r="HR8" s="66" t="str">
        <f>HS4</f>
        <v>企業債残高対料金収入比率（％）</v>
      </c>
      <c r="HS8" s="66" t="b">
        <f>IF(SUM($N$7,$MY$7:$NB$7)=0,FALSE,TRUE)</f>
        <v>0</v>
      </c>
      <c r="HT8" s="68" t="s">
        <v>135</v>
      </c>
      <c r="HU8" s="66"/>
      <c r="HV8" s="66"/>
      <c r="HW8" s="66"/>
      <c r="HX8" s="66"/>
      <c r="HY8" s="66"/>
      <c r="HZ8" s="66"/>
      <c r="IA8" s="67"/>
      <c r="IB8" s="66" t="str">
        <f>IC4</f>
        <v>有形固定資産減価償却率（％）</v>
      </c>
      <c r="IC8" s="66" t="b">
        <f>IF(SUM($N$7,$MY$7:$NB$7)=0,FALSE,TRUE)</f>
        <v>0</v>
      </c>
      <c r="ID8" s="68" t="s">
        <v>135</v>
      </c>
      <c r="IE8" s="66"/>
      <c r="IF8" s="66"/>
      <c r="IG8" s="66"/>
      <c r="IH8" s="66"/>
      <c r="II8" s="66"/>
      <c r="IJ8" s="66"/>
      <c r="IK8" s="66"/>
      <c r="IL8" s="66" t="str">
        <f>IM4</f>
        <v>FIT・FIP収入割合（％）</v>
      </c>
      <c r="IM8" s="66" t="b">
        <f>IF(SUM($N$7,$MY$7:$NB$7)=0,FALSE,TRUE)</f>
        <v>0</v>
      </c>
      <c r="IN8" s="68" t="s">
        <v>135</v>
      </c>
      <c r="IO8" s="66"/>
      <c r="IP8" s="66"/>
      <c r="IQ8" s="66"/>
      <c r="IR8" s="65"/>
      <c r="IS8" s="65"/>
      <c r="IT8" s="65"/>
      <c r="IU8" s="65"/>
      <c r="IV8" s="66" t="str">
        <f>IW5</f>
        <v>最大出力合計</v>
      </c>
      <c r="IW8" s="66" t="str">
        <f>IX4</f>
        <v>設備利用率（％）</v>
      </c>
      <c r="IX8" s="66" t="b">
        <f>IF(SUM($O$7,$NC$7:$NF$7)=0,FALSE,TRUE)</f>
        <v>0</v>
      </c>
      <c r="IY8" s="68" t="s">
        <v>135</v>
      </c>
      <c r="IZ8" s="66"/>
      <c r="JA8" s="66"/>
      <c r="JB8" s="66"/>
      <c r="JC8" s="66"/>
      <c r="JD8" s="67"/>
      <c r="JE8" s="66"/>
      <c r="JF8" s="66"/>
      <c r="JG8" s="66" t="str">
        <f>JH4</f>
        <v>修繕費比率（％）</v>
      </c>
      <c r="JH8" s="66" t="b">
        <f>IF(SUM($O$7,$NC$7:$NF$7)=0,FALSE,TRUE)</f>
        <v>0</v>
      </c>
      <c r="JI8" s="68" t="s">
        <v>135</v>
      </c>
      <c r="JJ8" s="66"/>
      <c r="JK8" s="66"/>
      <c r="JL8" s="66"/>
      <c r="JM8" s="66"/>
      <c r="JN8" s="66"/>
      <c r="JO8" s="67"/>
      <c r="JP8" s="66"/>
      <c r="JQ8" s="66" t="str">
        <f>JR4</f>
        <v>企業債残高対料金収入比率（％）</v>
      </c>
      <c r="JR8" s="66" t="b">
        <f>IF(SUM($O$7,$NC$7:$NF$7)=0,FALSE,TRUE)</f>
        <v>0</v>
      </c>
      <c r="JS8" s="68" t="s">
        <v>135</v>
      </c>
      <c r="JT8" s="66"/>
      <c r="JU8" s="66"/>
      <c r="JV8" s="66"/>
      <c r="JW8" s="66"/>
      <c r="JX8" s="66"/>
      <c r="JY8" s="66"/>
      <c r="JZ8" s="67"/>
      <c r="KA8" s="66" t="str">
        <f>KB4</f>
        <v>有形固定資産減価償却率（％）</v>
      </c>
      <c r="KB8" s="66" t="b">
        <f>IF(SUM($O$7,$NC$7:$NF$7)=0,FALSE,TRUE)</f>
        <v>0</v>
      </c>
      <c r="KC8" s="68" t="s">
        <v>135</v>
      </c>
      <c r="KD8" s="66"/>
      <c r="KE8" s="66"/>
      <c r="KF8" s="66"/>
      <c r="KG8" s="66"/>
      <c r="KH8" s="66"/>
      <c r="KI8" s="66"/>
      <c r="KJ8" s="66"/>
      <c r="KK8" s="66" t="str">
        <f>KL4</f>
        <v>FIT・FIP収入割合（％）</v>
      </c>
      <c r="KL8" s="66" t="b">
        <f>IF(SUM($O$7,$NC$7:$NF$7)=0,FALSE,TRUE)</f>
        <v>0</v>
      </c>
      <c r="KM8" s="68" t="s">
        <v>135</v>
      </c>
      <c r="KN8" s="66"/>
      <c r="KO8" s="66"/>
      <c r="KP8" s="66"/>
      <c r="KQ8" s="65"/>
      <c r="KR8" s="65"/>
      <c r="KS8" s="65"/>
      <c r="KT8" s="65"/>
      <c r="KU8" s="66" t="str">
        <f>KV5</f>
        <v>最大出力合計</v>
      </c>
      <c r="KV8" s="66" t="str">
        <f>KW4</f>
        <v>設備利用率（％）</v>
      </c>
      <c r="KW8" s="66" t="b">
        <f>IF(SUM($P$7,$NG$7:$NJ$7)=0,FALSE,TRUE)</f>
        <v>1</v>
      </c>
      <c r="KX8" s="68" t="s">
        <v>135</v>
      </c>
      <c r="KY8" s="66"/>
      <c r="KZ8" s="66"/>
      <c r="LA8" s="66"/>
      <c r="LB8" s="66"/>
      <c r="LC8" s="67"/>
      <c r="LD8" s="66"/>
      <c r="LE8" s="66"/>
      <c r="LF8" s="66" t="str">
        <f>LG4</f>
        <v>修繕費比率（％）</v>
      </c>
      <c r="LG8" s="66" t="b">
        <f>IF(SUM($P$7,$NG$7:$NJ$7)=0,FALSE,TRUE)</f>
        <v>1</v>
      </c>
      <c r="LH8" s="68" t="s">
        <v>135</v>
      </c>
      <c r="LI8" s="66"/>
      <c r="LJ8" s="66"/>
      <c r="LK8" s="66"/>
      <c r="LL8" s="66"/>
      <c r="LM8" s="66"/>
      <c r="LN8" s="67"/>
      <c r="LO8" s="66"/>
      <c r="LP8" s="66" t="str">
        <f>LQ4</f>
        <v>企業債残高対料金収入比率（％）</v>
      </c>
      <c r="LQ8" s="66" t="b">
        <f>IF(SUM($P$7,$NG$7:$NJ$7)=0,FALSE,TRUE)</f>
        <v>1</v>
      </c>
      <c r="LR8" s="68" t="s">
        <v>135</v>
      </c>
      <c r="LS8" s="66"/>
      <c r="LT8" s="66"/>
      <c r="LU8" s="66"/>
      <c r="LV8" s="66"/>
      <c r="LW8" s="66"/>
      <c r="LX8" s="66"/>
      <c r="LY8" s="67"/>
      <c r="LZ8" s="66" t="str">
        <f>MA4</f>
        <v>有形固定資産減価償却率（％）</v>
      </c>
      <c r="MA8" s="66" t="b">
        <f>IF(SUM($P$7,$NG$7:$NJ$7)=0,FALSE,TRUE)</f>
        <v>1</v>
      </c>
      <c r="MB8" s="68" t="s">
        <v>135</v>
      </c>
      <c r="MC8" s="66"/>
      <c r="MD8" s="66"/>
      <c r="ME8" s="66"/>
      <c r="MF8" s="66"/>
      <c r="MG8" s="66"/>
      <c r="MH8" s="66"/>
      <c r="MI8" s="66"/>
      <c r="MJ8" s="66" t="str">
        <f>MK4</f>
        <v>FIT・FIP収入割合（％）</v>
      </c>
      <c r="MK8" s="66" t="b">
        <f>IF(SUM($P$7,$NG$7:$NJ$7)=0,FALSE,TRUE)</f>
        <v>1</v>
      </c>
      <c r="ML8" s="68" t="s">
        <v>135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5">
      <c r="A9" s="69"/>
      <c r="B9" s="70" t="s">
        <v>136</v>
      </c>
      <c r="C9" s="70" t="s">
        <v>137</v>
      </c>
      <c r="D9" s="70" t="s">
        <v>138</v>
      </c>
      <c r="E9" s="70" t="s">
        <v>139</v>
      </c>
      <c r="F9" s="70" t="s">
        <v>140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141</v>
      </c>
      <c r="AY9" s="65"/>
      <c r="AZ9" s="65"/>
      <c r="BA9" s="65"/>
      <c r="BB9" s="65"/>
      <c r="BC9" s="65"/>
      <c r="BD9" s="65"/>
      <c r="BE9" s="66"/>
      <c r="BF9" s="66"/>
      <c r="BG9" s="66"/>
      <c r="BH9" s="66"/>
      <c r="BI9" s="66" t="s">
        <v>141</v>
      </c>
      <c r="BJ9" s="65"/>
      <c r="BK9" s="65"/>
      <c r="BL9" s="65"/>
      <c r="BM9" s="65"/>
      <c r="BN9" s="65"/>
      <c r="BO9" s="65"/>
      <c r="BP9" s="66"/>
      <c r="BQ9" s="66"/>
      <c r="BR9" s="66"/>
      <c r="BS9" s="66"/>
      <c r="BT9" s="66" t="s">
        <v>141</v>
      </c>
      <c r="BU9" s="65"/>
      <c r="BV9" s="65"/>
      <c r="BW9" s="65"/>
      <c r="BX9" s="65"/>
      <c r="BY9" s="65"/>
      <c r="BZ9" s="65"/>
      <c r="CA9" s="66"/>
      <c r="CB9" s="66"/>
      <c r="CC9" s="66"/>
      <c r="CD9" s="66"/>
      <c r="CE9" s="66" t="s">
        <v>141</v>
      </c>
      <c r="CF9" s="65"/>
      <c r="CG9" s="65"/>
      <c r="CH9" s="65"/>
      <c r="CI9" s="65"/>
      <c r="CJ9" s="65"/>
      <c r="CK9" s="65"/>
      <c r="CL9" s="66"/>
      <c r="CM9" s="66"/>
      <c r="CN9" s="66"/>
      <c r="CO9" s="66" t="s">
        <v>141</v>
      </c>
      <c r="CP9" s="65"/>
      <c r="CQ9" s="65"/>
      <c r="CR9" s="65"/>
      <c r="CS9" s="65"/>
      <c r="CT9" s="65"/>
      <c r="CU9" s="66"/>
      <c r="CV9" s="65"/>
      <c r="CW9" s="66"/>
      <c r="CX9" s="66"/>
      <c r="CY9" s="71" t="str">
        <f>"（最大出力合計"&amp;TEXT(CZ7,"#,##0")&amp;"kW）"</f>
        <v>（最大出力合計994kW）</v>
      </c>
      <c r="CZ9" s="66" t="s">
        <v>141</v>
      </c>
      <c r="DA9" s="65"/>
      <c r="DB9" s="65"/>
      <c r="DC9" s="65"/>
      <c r="DD9" s="65"/>
      <c r="DE9" s="65"/>
      <c r="DF9" s="66"/>
      <c r="DG9" s="65"/>
      <c r="DH9" s="66"/>
      <c r="DI9" s="66"/>
      <c r="DJ9" s="66" t="s">
        <v>141</v>
      </c>
      <c r="DK9" s="65"/>
      <c r="DL9" s="65"/>
      <c r="DM9" s="65"/>
      <c r="DN9" s="65"/>
      <c r="DO9" s="65"/>
      <c r="DP9" s="66"/>
      <c r="DQ9" s="66"/>
      <c r="DR9" s="65"/>
      <c r="DS9" s="66"/>
      <c r="DT9" s="66" t="s">
        <v>141</v>
      </c>
      <c r="DU9" s="65"/>
      <c r="DV9" s="65"/>
      <c r="DW9" s="65"/>
      <c r="DX9" s="65"/>
      <c r="DY9" s="65"/>
      <c r="DZ9" s="66"/>
      <c r="EA9" s="66"/>
      <c r="EB9" s="66"/>
      <c r="EC9" s="65"/>
      <c r="ED9" s="66" t="s">
        <v>141</v>
      </c>
      <c r="EE9" s="65"/>
      <c r="EF9" s="65"/>
      <c r="EG9" s="65"/>
      <c r="EH9" s="65"/>
      <c r="EI9" s="65"/>
      <c r="EJ9" s="66"/>
      <c r="EK9" s="66"/>
      <c r="EL9" s="66"/>
      <c r="EM9" s="66"/>
      <c r="EN9" s="66" t="s">
        <v>141</v>
      </c>
      <c r="EO9" s="65"/>
      <c r="EP9" s="65"/>
      <c r="EQ9" s="65"/>
      <c r="ER9" s="65"/>
      <c r="ES9" s="65"/>
      <c r="ET9" s="65"/>
      <c r="EU9" s="65"/>
      <c r="EV9" s="65"/>
      <c r="EW9" s="65"/>
      <c r="EX9" s="71" t="str">
        <f>"（最大出力合計"&amp;TEXT(EY7,"#,##0")&amp;"kW）"</f>
        <v>（最大出力合計-kW）</v>
      </c>
      <c r="EY9" s="66" t="s">
        <v>141</v>
      </c>
      <c r="EZ9" s="65"/>
      <c r="FA9" s="65"/>
      <c r="FB9" s="65"/>
      <c r="FC9" s="65"/>
      <c r="FD9" s="65"/>
      <c r="FE9" s="66"/>
      <c r="FF9" s="65"/>
      <c r="FG9" s="66"/>
      <c r="FH9" s="66"/>
      <c r="FI9" s="66" t="s">
        <v>141</v>
      </c>
      <c r="FJ9" s="65"/>
      <c r="FK9" s="65"/>
      <c r="FL9" s="65"/>
      <c r="FM9" s="65"/>
      <c r="FN9" s="65"/>
      <c r="FO9" s="66"/>
      <c r="FP9" s="66"/>
      <c r="FQ9" s="65"/>
      <c r="FR9" s="66"/>
      <c r="FS9" s="66" t="s">
        <v>141</v>
      </c>
      <c r="FT9" s="65"/>
      <c r="FU9" s="65"/>
      <c r="FV9" s="65"/>
      <c r="FW9" s="65"/>
      <c r="FX9" s="65"/>
      <c r="FY9" s="66"/>
      <c r="FZ9" s="66"/>
      <c r="GA9" s="66"/>
      <c r="GB9" s="65"/>
      <c r="GC9" s="66" t="s">
        <v>141</v>
      </c>
      <c r="GD9" s="65"/>
      <c r="GE9" s="65"/>
      <c r="GF9" s="65"/>
      <c r="GG9" s="65"/>
      <c r="GH9" s="65"/>
      <c r="GI9" s="66"/>
      <c r="GJ9" s="66"/>
      <c r="GK9" s="66"/>
      <c r="GL9" s="66"/>
      <c r="GM9" s="66" t="s">
        <v>141</v>
      </c>
      <c r="GN9" s="65"/>
      <c r="GO9" s="65"/>
      <c r="GP9" s="65"/>
      <c r="GQ9" s="65"/>
      <c r="GR9" s="65"/>
      <c r="GS9" s="65"/>
      <c r="GT9" s="65"/>
      <c r="GU9" s="65"/>
      <c r="GV9" s="65"/>
      <c r="GW9" s="71" t="str">
        <f>"（最大出力合計"&amp;TEXT(GX7,"#,##0")&amp;"kW）"</f>
        <v>（最大出力合計-kW）</v>
      </c>
      <c r="GX9" s="66" t="s">
        <v>141</v>
      </c>
      <c r="GY9" s="65"/>
      <c r="GZ9" s="65"/>
      <c r="HA9" s="65"/>
      <c r="HB9" s="65"/>
      <c r="HC9" s="65"/>
      <c r="HD9" s="66"/>
      <c r="HE9" s="65"/>
      <c r="HF9" s="66"/>
      <c r="HG9" s="66"/>
      <c r="HH9" s="66" t="s">
        <v>141</v>
      </c>
      <c r="HI9" s="65"/>
      <c r="HJ9" s="65"/>
      <c r="HK9" s="65"/>
      <c r="HL9" s="65"/>
      <c r="HM9" s="65"/>
      <c r="HN9" s="66"/>
      <c r="HO9" s="66"/>
      <c r="HP9" s="65"/>
      <c r="HQ9" s="66"/>
      <c r="HR9" s="66" t="s">
        <v>141</v>
      </c>
      <c r="HS9" s="65"/>
      <c r="HT9" s="65"/>
      <c r="HU9" s="65"/>
      <c r="HV9" s="65"/>
      <c r="HW9" s="65"/>
      <c r="HX9" s="66"/>
      <c r="HY9" s="66"/>
      <c r="HZ9" s="66"/>
      <c r="IA9" s="65"/>
      <c r="IB9" s="66" t="s">
        <v>141</v>
      </c>
      <c r="IC9" s="65"/>
      <c r="ID9" s="65"/>
      <c r="IE9" s="65"/>
      <c r="IF9" s="65"/>
      <c r="IG9" s="65"/>
      <c r="IH9" s="66"/>
      <c r="II9" s="66"/>
      <c r="IJ9" s="66"/>
      <c r="IK9" s="66"/>
      <c r="IL9" s="66" t="s">
        <v>141</v>
      </c>
      <c r="IM9" s="65"/>
      <c r="IN9" s="65"/>
      <c r="IO9" s="65"/>
      <c r="IP9" s="65"/>
      <c r="IQ9" s="65"/>
      <c r="IR9" s="65"/>
      <c r="IS9" s="65"/>
      <c r="IT9" s="65"/>
      <c r="IU9" s="65"/>
      <c r="IV9" s="71" t="str">
        <f>"（最大出力合計"&amp;TEXT(IW7,"#,##0")&amp;"kW）"</f>
        <v>（最大出力合計-kW）</v>
      </c>
      <c r="IW9" s="66" t="s">
        <v>141</v>
      </c>
      <c r="IX9" s="65"/>
      <c r="IY9" s="65"/>
      <c r="IZ9" s="65"/>
      <c r="JA9" s="65"/>
      <c r="JB9" s="65"/>
      <c r="JC9" s="66"/>
      <c r="JD9" s="65"/>
      <c r="JE9" s="66"/>
      <c r="JF9" s="66"/>
      <c r="JG9" s="66" t="s">
        <v>141</v>
      </c>
      <c r="JH9" s="65"/>
      <c r="JI9" s="65"/>
      <c r="JJ9" s="65"/>
      <c r="JK9" s="65"/>
      <c r="JL9" s="65"/>
      <c r="JM9" s="66"/>
      <c r="JN9" s="66"/>
      <c r="JO9" s="65"/>
      <c r="JP9" s="66"/>
      <c r="JQ9" s="66" t="s">
        <v>141</v>
      </c>
      <c r="JR9" s="65"/>
      <c r="JS9" s="65"/>
      <c r="JT9" s="65"/>
      <c r="JU9" s="65"/>
      <c r="JV9" s="65"/>
      <c r="JW9" s="66"/>
      <c r="JX9" s="66"/>
      <c r="JY9" s="66"/>
      <c r="JZ9" s="65"/>
      <c r="KA9" s="66" t="s">
        <v>141</v>
      </c>
      <c r="KB9" s="65"/>
      <c r="KC9" s="65"/>
      <c r="KD9" s="65"/>
      <c r="KE9" s="65"/>
      <c r="KF9" s="65"/>
      <c r="KG9" s="66"/>
      <c r="KH9" s="66"/>
      <c r="KI9" s="66"/>
      <c r="KJ9" s="66"/>
      <c r="KK9" s="66" t="s">
        <v>141</v>
      </c>
      <c r="KL9" s="65"/>
      <c r="KM9" s="65"/>
      <c r="KN9" s="65"/>
      <c r="KO9" s="65"/>
      <c r="KP9" s="65"/>
      <c r="KQ9" s="65"/>
      <c r="KR9" s="65"/>
      <c r="KS9" s="65"/>
      <c r="KT9" s="65"/>
      <c r="KU9" s="71" t="str">
        <f>"（最大出力合計"&amp;TEXT(KV7,"#,##0")&amp;"kW）"</f>
        <v>（最大出力合計994kW）</v>
      </c>
      <c r="KV9" s="66" t="s">
        <v>141</v>
      </c>
      <c r="KW9" s="65"/>
      <c r="KX9" s="65"/>
      <c r="KY9" s="65"/>
      <c r="KZ9" s="65"/>
      <c r="LA9" s="65"/>
      <c r="LB9" s="66"/>
      <c r="LC9" s="65"/>
      <c r="LD9" s="66"/>
      <c r="LE9" s="66"/>
      <c r="LF9" s="66" t="s">
        <v>141</v>
      </c>
      <c r="LG9" s="65"/>
      <c r="LH9" s="65"/>
      <c r="LI9" s="65"/>
      <c r="LJ9" s="65"/>
      <c r="LK9" s="65"/>
      <c r="LL9" s="66"/>
      <c r="LM9" s="66"/>
      <c r="LN9" s="65"/>
      <c r="LO9" s="66"/>
      <c r="LP9" s="66" t="s">
        <v>141</v>
      </c>
      <c r="LQ9" s="65"/>
      <c r="LR9" s="65"/>
      <c r="LS9" s="65"/>
      <c r="LT9" s="65"/>
      <c r="LU9" s="65"/>
      <c r="LV9" s="66"/>
      <c r="LW9" s="66"/>
      <c r="LX9" s="66"/>
      <c r="LY9" s="65"/>
      <c r="LZ9" s="66" t="s">
        <v>141</v>
      </c>
      <c r="MA9" s="65"/>
      <c r="MB9" s="65"/>
      <c r="MC9" s="65"/>
      <c r="MD9" s="65"/>
      <c r="ME9" s="65"/>
      <c r="MF9" s="66"/>
      <c r="MG9" s="66"/>
      <c r="MH9" s="66"/>
      <c r="MI9" s="66"/>
      <c r="MJ9" s="66" t="s">
        <v>141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5">
      <c r="A10" s="69" t="s">
        <v>142</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143</v>
      </c>
      <c r="AY11" s="75">
        <f>AY7</f>
        <v>113.6</v>
      </c>
      <c r="AZ11" s="75">
        <f>AZ7</f>
        <v>115.7</v>
      </c>
      <c r="BA11" s="75">
        <f>BA7</f>
        <v>126.8</v>
      </c>
      <c r="BB11" s="75">
        <f>BB7</f>
        <v>110.8</v>
      </c>
      <c r="BC11" s="75">
        <f>BC7</f>
        <v>91.3</v>
      </c>
      <c r="BD11" s="65"/>
      <c r="BE11" s="65"/>
      <c r="BF11" s="65"/>
      <c r="BG11" s="65"/>
      <c r="BH11" s="65"/>
      <c r="BI11" s="74" t="s">
        <v>144</v>
      </c>
      <c r="BJ11" s="75">
        <f>BJ7</f>
        <v>113.5</v>
      </c>
      <c r="BK11" s="75">
        <f>BK7</f>
        <v>115.7</v>
      </c>
      <c r="BL11" s="75">
        <f>BL7</f>
        <v>126.8</v>
      </c>
      <c r="BM11" s="75">
        <f>BM7</f>
        <v>110.8</v>
      </c>
      <c r="BN11" s="75">
        <f>BN7</f>
        <v>91.3</v>
      </c>
      <c r="BO11" s="65"/>
      <c r="BP11" s="65"/>
      <c r="BQ11" s="65"/>
      <c r="BR11" s="65"/>
      <c r="BS11" s="65"/>
      <c r="BT11" s="74" t="s">
        <v>144</v>
      </c>
      <c r="BU11" s="75" t="str">
        <f>BU7</f>
        <v>-</v>
      </c>
      <c r="BV11" s="75" t="str">
        <f>BV7</f>
        <v>-</v>
      </c>
      <c r="BW11" s="75" t="str">
        <f>BW7</f>
        <v>-</v>
      </c>
      <c r="BX11" s="75" t="str">
        <f>BX7</f>
        <v>-</v>
      </c>
      <c r="BY11" s="75" t="str">
        <f>BY7</f>
        <v>-</v>
      </c>
      <c r="BZ11" s="65"/>
      <c r="CA11" s="65"/>
      <c r="CB11" s="65"/>
      <c r="CC11" s="65"/>
      <c r="CD11" s="65"/>
      <c r="CE11" s="74" t="s">
        <v>145</v>
      </c>
      <c r="CF11" s="75">
        <f>CF7</f>
        <v>34895.199999999997</v>
      </c>
      <c r="CG11" s="75">
        <f>CG7</f>
        <v>34247.699999999997</v>
      </c>
      <c r="CH11" s="75">
        <f>CH7</f>
        <v>31218.5</v>
      </c>
      <c r="CI11" s="75">
        <f>CI7</f>
        <v>35710.1</v>
      </c>
      <c r="CJ11" s="75">
        <f>CJ7</f>
        <v>40093.800000000003</v>
      </c>
      <c r="CK11" s="65"/>
      <c r="CL11" s="65"/>
      <c r="CM11" s="65"/>
      <c r="CN11" s="65"/>
      <c r="CO11" s="74" t="s">
        <v>146</v>
      </c>
      <c r="CP11" s="76">
        <f>CP7</f>
        <v>5867</v>
      </c>
      <c r="CQ11" s="76">
        <f>CQ7</f>
        <v>6362</v>
      </c>
      <c r="CR11" s="76">
        <f>CR7</f>
        <v>10691</v>
      </c>
      <c r="CS11" s="76">
        <f>CS7</f>
        <v>4356</v>
      </c>
      <c r="CT11" s="76">
        <f>CT7</f>
        <v>-4183</v>
      </c>
      <c r="CU11" s="65"/>
      <c r="CV11" s="65"/>
      <c r="CW11" s="65"/>
      <c r="CX11" s="65"/>
      <c r="CY11" s="65"/>
      <c r="CZ11" s="74" t="s">
        <v>147</v>
      </c>
      <c r="DA11" s="75">
        <f>DA7</f>
        <v>14.2</v>
      </c>
      <c r="DB11" s="75">
        <f>DB7</f>
        <v>13.6</v>
      </c>
      <c r="DC11" s="75">
        <f>DC7</f>
        <v>14.7</v>
      </c>
      <c r="DD11" s="75">
        <f>DD7</f>
        <v>12.9</v>
      </c>
      <c r="DE11" s="75">
        <f>DE7</f>
        <v>13.8</v>
      </c>
      <c r="DF11" s="65"/>
      <c r="DG11" s="65"/>
      <c r="DH11" s="65"/>
      <c r="DI11" s="65"/>
      <c r="DJ11" s="74" t="s">
        <v>147</v>
      </c>
      <c r="DK11" s="75">
        <f>DK7</f>
        <v>0</v>
      </c>
      <c r="DL11" s="75">
        <f>DL7</f>
        <v>0.6</v>
      </c>
      <c r="DM11" s="75">
        <f>DM7</f>
        <v>0</v>
      </c>
      <c r="DN11" s="75">
        <f>DN7</f>
        <v>0</v>
      </c>
      <c r="DO11" s="75">
        <f>DO7</f>
        <v>0</v>
      </c>
      <c r="DP11" s="65"/>
      <c r="DQ11" s="65"/>
      <c r="DR11" s="65"/>
      <c r="DS11" s="65"/>
      <c r="DT11" s="74" t="s">
        <v>148</v>
      </c>
      <c r="DU11" s="75">
        <f>DU7</f>
        <v>0</v>
      </c>
      <c r="DV11" s="75">
        <f>DV7</f>
        <v>0</v>
      </c>
      <c r="DW11" s="75">
        <f>DW7</f>
        <v>0</v>
      </c>
      <c r="DX11" s="75">
        <f>DX7</f>
        <v>0</v>
      </c>
      <c r="DY11" s="75">
        <f>DY7</f>
        <v>0</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150</v>
      </c>
      <c r="EO11" s="75">
        <f>EO7</f>
        <v>100</v>
      </c>
      <c r="EP11" s="75">
        <f>EP7</f>
        <v>100</v>
      </c>
      <c r="EQ11" s="75">
        <f>EQ7</f>
        <v>100</v>
      </c>
      <c r="ER11" s="75">
        <f>ER7</f>
        <v>100</v>
      </c>
      <c r="ES11" s="75">
        <f>ES7</f>
        <v>100</v>
      </c>
      <c r="ET11" s="65"/>
      <c r="EU11" s="65"/>
      <c r="EV11" s="65"/>
      <c r="EW11" s="65"/>
      <c r="EX11" s="65"/>
      <c r="EY11" s="74" t="s">
        <v>151</v>
      </c>
      <c r="EZ11" s="75" t="str">
        <f>EZ7</f>
        <v>-</v>
      </c>
      <c r="FA11" s="75" t="str">
        <f>FA7</f>
        <v>-</v>
      </c>
      <c r="FB11" s="75" t="str">
        <f>FB7</f>
        <v>-</v>
      </c>
      <c r="FC11" s="75" t="str">
        <f>FC7</f>
        <v>-</v>
      </c>
      <c r="FD11" s="75" t="str">
        <f>FD7</f>
        <v>-</v>
      </c>
      <c r="FE11" s="65"/>
      <c r="FF11" s="65"/>
      <c r="FG11" s="65"/>
      <c r="FH11" s="65"/>
      <c r="FI11" s="74" t="s">
        <v>152</v>
      </c>
      <c r="FJ11" s="75" t="str">
        <f>FJ7</f>
        <v>-</v>
      </c>
      <c r="FK11" s="75" t="str">
        <f>FK7</f>
        <v>-</v>
      </c>
      <c r="FL11" s="75" t="str">
        <f>FL7</f>
        <v>-</v>
      </c>
      <c r="FM11" s="75" t="str">
        <f>FM7</f>
        <v>-</v>
      </c>
      <c r="FN11" s="75" t="str">
        <f>FN7</f>
        <v>-</v>
      </c>
      <c r="FO11" s="65"/>
      <c r="FP11" s="65"/>
      <c r="FQ11" s="65"/>
      <c r="FR11" s="65"/>
      <c r="FS11" s="74" t="s">
        <v>153</v>
      </c>
      <c r="FT11" s="75" t="str">
        <f>FT7</f>
        <v>-</v>
      </c>
      <c r="FU11" s="75" t="str">
        <f>FU7</f>
        <v>-</v>
      </c>
      <c r="FV11" s="75" t="str">
        <f>FV7</f>
        <v>-</v>
      </c>
      <c r="FW11" s="75" t="str">
        <f>FW7</f>
        <v>-</v>
      </c>
      <c r="FX11" s="75" t="str">
        <f>FX7</f>
        <v>-</v>
      </c>
      <c r="FY11" s="65"/>
      <c r="FZ11" s="65"/>
      <c r="GA11" s="65"/>
      <c r="GB11" s="65"/>
      <c r="GC11" s="74" t="s">
        <v>154</v>
      </c>
      <c r="GD11" s="75" t="str">
        <f>GD7</f>
        <v>-</v>
      </c>
      <c r="GE11" s="75" t="str">
        <f>GE7</f>
        <v>-</v>
      </c>
      <c r="GF11" s="75" t="str">
        <f>GF7</f>
        <v>-</v>
      </c>
      <c r="GG11" s="75" t="str">
        <f>GG7</f>
        <v>-</v>
      </c>
      <c r="GH11" s="75" t="str">
        <f>GH7</f>
        <v>-</v>
      </c>
      <c r="GI11" s="65"/>
      <c r="GJ11" s="65"/>
      <c r="GK11" s="65"/>
      <c r="GL11" s="65"/>
      <c r="GM11" s="74" t="s">
        <v>155</v>
      </c>
      <c r="GN11" s="75" t="str">
        <f>GN7</f>
        <v>-</v>
      </c>
      <c r="GO11" s="75" t="str">
        <f>GO7</f>
        <v>-</v>
      </c>
      <c r="GP11" s="75" t="str">
        <f>GP7</f>
        <v>-</v>
      </c>
      <c r="GQ11" s="75" t="str">
        <f>GQ7</f>
        <v>-</v>
      </c>
      <c r="GR11" s="75" t="str">
        <f>GR7</f>
        <v>-</v>
      </c>
      <c r="GS11" s="65"/>
      <c r="GT11" s="65"/>
      <c r="GU11" s="65"/>
      <c r="GV11" s="65"/>
      <c r="GW11" s="65"/>
      <c r="GX11" s="74" t="s">
        <v>156</v>
      </c>
      <c r="GY11" s="75" t="str">
        <f>GY7</f>
        <v>-</v>
      </c>
      <c r="GZ11" s="75" t="str">
        <f>GZ7</f>
        <v>-</v>
      </c>
      <c r="HA11" s="75" t="str">
        <f>HA7</f>
        <v>-</v>
      </c>
      <c r="HB11" s="75" t="str">
        <f>HB7</f>
        <v>-</v>
      </c>
      <c r="HC11" s="75" t="str">
        <f>HC7</f>
        <v>-</v>
      </c>
      <c r="HD11" s="65"/>
      <c r="HE11" s="65"/>
      <c r="HF11" s="65"/>
      <c r="HG11" s="65"/>
      <c r="HH11" s="74" t="s">
        <v>157</v>
      </c>
      <c r="HI11" s="75" t="str">
        <f>HI7</f>
        <v>-</v>
      </c>
      <c r="HJ11" s="75" t="str">
        <f>HJ7</f>
        <v>-</v>
      </c>
      <c r="HK11" s="75" t="str">
        <f>HK7</f>
        <v>-</v>
      </c>
      <c r="HL11" s="75" t="str">
        <f>HL7</f>
        <v>-</v>
      </c>
      <c r="HM11" s="75" t="str">
        <f>HM7</f>
        <v>-</v>
      </c>
      <c r="HN11" s="65"/>
      <c r="HO11" s="65"/>
      <c r="HP11" s="65"/>
      <c r="HQ11" s="65"/>
      <c r="HR11" s="74" t="s">
        <v>158</v>
      </c>
      <c r="HS11" s="75" t="str">
        <f>HS7</f>
        <v>-</v>
      </c>
      <c r="HT11" s="75" t="str">
        <f>HT7</f>
        <v>-</v>
      </c>
      <c r="HU11" s="75" t="str">
        <f>HU7</f>
        <v>-</v>
      </c>
      <c r="HV11" s="75" t="str">
        <f>HV7</f>
        <v>-</v>
      </c>
      <c r="HW11" s="75" t="str">
        <f>HW7</f>
        <v>-</v>
      </c>
      <c r="HX11" s="65"/>
      <c r="HY11" s="65"/>
      <c r="HZ11" s="65"/>
      <c r="IA11" s="65"/>
      <c r="IB11" s="74" t="s">
        <v>159</v>
      </c>
      <c r="IC11" s="75" t="str">
        <f>IC7</f>
        <v>-</v>
      </c>
      <c r="ID11" s="75" t="str">
        <f>ID7</f>
        <v>-</v>
      </c>
      <c r="IE11" s="75" t="str">
        <f>IE7</f>
        <v>-</v>
      </c>
      <c r="IF11" s="75" t="str">
        <f>IF7</f>
        <v>-</v>
      </c>
      <c r="IG11" s="75" t="str">
        <f>IG7</f>
        <v>-</v>
      </c>
      <c r="IH11" s="65"/>
      <c r="II11" s="65"/>
      <c r="IJ11" s="65"/>
      <c r="IK11" s="65"/>
      <c r="IL11" s="74" t="s">
        <v>156</v>
      </c>
      <c r="IM11" s="75" t="str">
        <f>IM7</f>
        <v>-</v>
      </c>
      <c r="IN11" s="75" t="str">
        <f>IN7</f>
        <v>-</v>
      </c>
      <c r="IO11" s="75" t="str">
        <f>IO7</f>
        <v>-</v>
      </c>
      <c r="IP11" s="75" t="str">
        <f>IP7</f>
        <v>-</v>
      </c>
      <c r="IQ11" s="75" t="str">
        <f>IQ7</f>
        <v>-</v>
      </c>
      <c r="IR11" s="65"/>
      <c r="IS11" s="65"/>
      <c r="IT11" s="65"/>
      <c r="IU11" s="65"/>
      <c r="IV11" s="65"/>
      <c r="IW11" s="74" t="s">
        <v>160</v>
      </c>
      <c r="IX11" s="75" t="str">
        <f>IX7</f>
        <v>-</v>
      </c>
      <c r="IY11" s="75" t="str">
        <f>IY7</f>
        <v>-</v>
      </c>
      <c r="IZ11" s="75" t="str">
        <f>IZ7</f>
        <v>-</v>
      </c>
      <c r="JA11" s="75" t="str">
        <f>JA7</f>
        <v>-</v>
      </c>
      <c r="JB11" s="75" t="str">
        <f>JB7</f>
        <v>-</v>
      </c>
      <c r="JC11" s="65"/>
      <c r="JD11" s="65"/>
      <c r="JE11" s="65"/>
      <c r="JF11" s="65"/>
      <c r="JG11" s="74" t="s">
        <v>161</v>
      </c>
      <c r="JH11" s="75" t="str">
        <f>JH7</f>
        <v>-</v>
      </c>
      <c r="JI11" s="75" t="str">
        <f>JI7</f>
        <v>-</v>
      </c>
      <c r="JJ11" s="75" t="str">
        <f>JJ7</f>
        <v>-</v>
      </c>
      <c r="JK11" s="75" t="str">
        <f>JK7</f>
        <v>-</v>
      </c>
      <c r="JL11" s="75" t="str">
        <f>JL7</f>
        <v>-</v>
      </c>
      <c r="JM11" s="65"/>
      <c r="JN11" s="65"/>
      <c r="JO11" s="65"/>
      <c r="JP11" s="65"/>
      <c r="JQ11" s="74" t="s">
        <v>160</v>
      </c>
      <c r="JR11" s="75" t="str">
        <f>JR7</f>
        <v>-</v>
      </c>
      <c r="JS11" s="75" t="str">
        <f>JS7</f>
        <v>-</v>
      </c>
      <c r="JT11" s="75" t="str">
        <f>JT7</f>
        <v>-</v>
      </c>
      <c r="JU11" s="75" t="str">
        <f>JU7</f>
        <v>-</v>
      </c>
      <c r="JV11" s="75" t="str">
        <f>JV7</f>
        <v>-</v>
      </c>
      <c r="JW11" s="65"/>
      <c r="JX11" s="65"/>
      <c r="JY11" s="65"/>
      <c r="JZ11" s="65"/>
      <c r="KA11" s="74" t="s">
        <v>162</v>
      </c>
      <c r="KB11" s="75" t="str">
        <f>KB7</f>
        <v>-</v>
      </c>
      <c r="KC11" s="75" t="str">
        <f>KC7</f>
        <v>-</v>
      </c>
      <c r="KD11" s="75" t="str">
        <f>KD7</f>
        <v>-</v>
      </c>
      <c r="KE11" s="75" t="str">
        <f>KE7</f>
        <v>-</v>
      </c>
      <c r="KF11" s="75" t="str">
        <f>KF7</f>
        <v>-</v>
      </c>
      <c r="KG11" s="65"/>
      <c r="KH11" s="65"/>
      <c r="KI11" s="65"/>
      <c r="KJ11" s="65"/>
      <c r="KK11" s="74" t="s">
        <v>163</v>
      </c>
      <c r="KL11" s="75" t="str">
        <f>KL7</f>
        <v>-</v>
      </c>
      <c r="KM11" s="75" t="str">
        <f>KM7</f>
        <v>-</v>
      </c>
      <c r="KN11" s="75" t="str">
        <f>KN7</f>
        <v>-</v>
      </c>
      <c r="KO11" s="75" t="str">
        <f>KO7</f>
        <v>-</v>
      </c>
      <c r="KP11" s="75" t="str">
        <f>KP7</f>
        <v>-</v>
      </c>
      <c r="KQ11" s="65"/>
      <c r="KR11" s="65"/>
      <c r="KS11" s="65"/>
      <c r="KT11" s="65"/>
      <c r="KU11" s="65"/>
      <c r="KV11" s="74" t="s">
        <v>153</v>
      </c>
      <c r="KW11" s="75">
        <f>KW7</f>
        <v>14.2</v>
      </c>
      <c r="KX11" s="75">
        <f>KX7</f>
        <v>13.6</v>
      </c>
      <c r="KY11" s="75">
        <f>KY7</f>
        <v>14.7</v>
      </c>
      <c r="KZ11" s="75">
        <f>KZ7</f>
        <v>12.9</v>
      </c>
      <c r="LA11" s="75">
        <f>LA7</f>
        <v>13.8</v>
      </c>
      <c r="LB11" s="65"/>
      <c r="LC11" s="65"/>
      <c r="LD11" s="65"/>
      <c r="LE11" s="65"/>
      <c r="LF11" s="74" t="s">
        <v>164</v>
      </c>
      <c r="LG11" s="75">
        <f>LG7</f>
        <v>0</v>
      </c>
      <c r="LH11" s="75">
        <f>LH7</f>
        <v>0.6</v>
      </c>
      <c r="LI11" s="75">
        <f>LI7</f>
        <v>0</v>
      </c>
      <c r="LJ11" s="75">
        <f>LJ7</f>
        <v>0</v>
      </c>
      <c r="LK11" s="75">
        <f>LK7</f>
        <v>0</v>
      </c>
      <c r="LL11" s="65"/>
      <c r="LM11" s="65"/>
      <c r="LN11" s="65"/>
      <c r="LO11" s="65"/>
      <c r="LP11" s="74" t="s">
        <v>165</v>
      </c>
      <c r="LQ11" s="75">
        <f>LQ7</f>
        <v>0</v>
      </c>
      <c r="LR11" s="75">
        <f>LR7</f>
        <v>0</v>
      </c>
      <c r="LS11" s="75">
        <f>LS7</f>
        <v>0</v>
      </c>
      <c r="LT11" s="75">
        <f>LT7</f>
        <v>0</v>
      </c>
      <c r="LU11" s="75">
        <f>LU7</f>
        <v>0</v>
      </c>
      <c r="LV11" s="65"/>
      <c r="LW11" s="65"/>
      <c r="LX11" s="65"/>
      <c r="LY11" s="65"/>
      <c r="LZ11" s="74" t="s">
        <v>166</v>
      </c>
      <c r="MA11" s="75" t="str">
        <f>MA7</f>
        <v>-</v>
      </c>
      <c r="MB11" s="75" t="str">
        <f>MB7</f>
        <v>-</v>
      </c>
      <c r="MC11" s="75" t="str">
        <f>MC7</f>
        <v>-</v>
      </c>
      <c r="MD11" s="75" t="str">
        <f>MD7</f>
        <v>-</v>
      </c>
      <c r="ME11" s="75" t="str">
        <f>ME7</f>
        <v>-</v>
      </c>
      <c r="MF11" s="65"/>
      <c r="MG11" s="65"/>
      <c r="MH11" s="65"/>
      <c r="MI11" s="65"/>
      <c r="MJ11" s="74" t="s">
        <v>167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168</v>
      </c>
      <c r="AY12" s="75">
        <f>BD7</f>
        <v>141.80000000000001</v>
      </c>
      <c r="AZ12" s="75">
        <f>BE7</f>
        <v>138.19999999999999</v>
      </c>
      <c r="BA12" s="75">
        <f>BF7</f>
        <v>135</v>
      </c>
      <c r="BB12" s="75">
        <f>BG7</f>
        <v>136.6</v>
      </c>
      <c r="BC12" s="75">
        <f>BH7</f>
        <v>127.3</v>
      </c>
      <c r="BD12" s="65"/>
      <c r="BE12" s="65"/>
      <c r="BF12" s="65"/>
      <c r="BG12" s="65"/>
      <c r="BH12" s="65"/>
      <c r="BI12" s="74" t="s">
        <v>169</v>
      </c>
      <c r="BJ12" s="75">
        <f>BO7</f>
        <v>238</v>
      </c>
      <c r="BK12" s="75">
        <f>BP7</f>
        <v>227.5</v>
      </c>
      <c r="BL12" s="75">
        <f>BQ7</f>
        <v>238.5</v>
      </c>
      <c r="BM12" s="75">
        <f>BR7</f>
        <v>235</v>
      </c>
      <c r="BN12" s="75">
        <f>BS7</f>
        <v>217.6</v>
      </c>
      <c r="BO12" s="65"/>
      <c r="BP12" s="65"/>
      <c r="BQ12" s="65"/>
      <c r="BR12" s="65"/>
      <c r="BS12" s="65"/>
      <c r="BT12" s="74" t="s">
        <v>170</v>
      </c>
      <c r="BU12" s="75" t="str">
        <f>BZ7</f>
        <v>-</v>
      </c>
      <c r="BV12" s="75" t="str">
        <f>CA7</f>
        <v>-</v>
      </c>
      <c r="BW12" s="75" t="str">
        <f>CB7</f>
        <v>-</v>
      </c>
      <c r="BX12" s="75" t="str">
        <f>CC7</f>
        <v>-</v>
      </c>
      <c r="BY12" s="75" t="str">
        <f>CD7</f>
        <v>-</v>
      </c>
      <c r="BZ12" s="65"/>
      <c r="CA12" s="65"/>
      <c r="CB12" s="65"/>
      <c r="CC12" s="65"/>
      <c r="CD12" s="65"/>
      <c r="CE12" s="74" t="s">
        <v>171</v>
      </c>
      <c r="CF12" s="75">
        <f>CK7</f>
        <v>18998.7</v>
      </c>
      <c r="CG12" s="75">
        <f>CL7</f>
        <v>17544.5</v>
      </c>
      <c r="CH12" s="75">
        <f>CM7</f>
        <v>19886.599999999999</v>
      </c>
      <c r="CI12" s="75">
        <f>CN7</f>
        <v>23723.7</v>
      </c>
      <c r="CJ12" s="75">
        <f>CO7</f>
        <v>22709.8</v>
      </c>
      <c r="CK12" s="65"/>
      <c r="CL12" s="65"/>
      <c r="CM12" s="65"/>
      <c r="CN12" s="65"/>
      <c r="CO12" s="74" t="s">
        <v>172</v>
      </c>
      <c r="CP12" s="76">
        <f>CU7</f>
        <v>36820</v>
      </c>
      <c r="CQ12" s="76">
        <f>CV7</f>
        <v>35532</v>
      </c>
      <c r="CR12" s="76">
        <f>CW7</f>
        <v>36111</v>
      </c>
      <c r="CS12" s="76">
        <f>CX7</f>
        <v>39983</v>
      </c>
      <c r="CT12" s="76">
        <f>CY7</f>
        <v>32708</v>
      </c>
      <c r="CU12" s="65"/>
      <c r="CV12" s="65"/>
      <c r="CW12" s="65"/>
      <c r="CX12" s="65"/>
      <c r="CY12" s="65"/>
      <c r="CZ12" s="74" t="s">
        <v>173</v>
      </c>
      <c r="DA12" s="75">
        <f>DF7</f>
        <v>29.1</v>
      </c>
      <c r="DB12" s="75">
        <f>DG7</f>
        <v>29.6</v>
      </c>
      <c r="DC12" s="75">
        <f>DH7</f>
        <v>29.1</v>
      </c>
      <c r="DD12" s="75">
        <f>DI7</f>
        <v>27.5</v>
      </c>
      <c r="DE12" s="75">
        <f>DJ7</f>
        <v>26.6</v>
      </c>
      <c r="DF12" s="65"/>
      <c r="DG12" s="65"/>
      <c r="DH12" s="65"/>
      <c r="DI12" s="65"/>
      <c r="DJ12" s="74" t="s">
        <v>174</v>
      </c>
      <c r="DK12" s="75">
        <f>DP7</f>
        <v>6.3</v>
      </c>
      <c r="DL12" s="75">
        <f>DQ7</f>
        <v>5</v>
      </c>
      <c r="DM12" s="75">
        <f>DR7</f>
        <v>4.0999999999999996</v>
      </c>
      <c r="DN12" s="75">
        <f>DS7</f>
        <v>12.3</v>
      </c>
      <c r="DO12" s="75">
        <f>DT7</f>
        <v>5.3</v>
      </c>
      <c r="DP12" s="65"/>
      <c r="DQ12" s="65"/>
      <c r="DR12" s="65"/>
      <c r="DS12" s="65"/>
      <c r="DT12" s="74" t="s">
        <v>175</v>
      </c>
      <c r="DU12" s="75">
        <f>DZ7</f>
        <v>156.6</v>
      </c>
      <c r="DV12" s="75">
        <f>EA7</f>
        <v>197.3</v>
      </c>
      <c r="DW12" s="75">
        <f>EB7</f>
        <v>179.5</v>
      </c>
      <c r="DX12" s="75">
        <f>EC7</f>
        <v>171.6</v>
      </c>
      <c r="DY12" s="75">
        <f>ED7</f>
        <v>191.4</v>
      </c>
      <c r="DZ12" s="65"/>
      <c r="EA12" s="65"/>
      <c r="EB12" s="65"/>
      <c r="EC12" s="65"/>
      <c r="ED12" s="74" t="s">
        <v>176</v>
      </c>
      <c r="EE12" s="75" t="str">
        <f>EJ7</f>
        <v>-</v>
      </c>
      <c r="EF12" s="75" t="str">
        <f>EK7</f>
        <v>-</v>
      </c>
      <c r="EG12" s="75" t="str">
        <f>EL7</f>
        <v>-</v>
      </c>
      <c r="EH12" s="75" t="str">
        <f>EM7</f>
        <v>-</v>
      </c>
      <c r="EI12" s="75" t="str">
        <f>EN7</f>
        <v>-</v>
      </c>
      <c r="EJ12" s="65"/>
      <c r="EK12" s="65"/>
      <c r="EL12" s="65"/>
      <c r="EM12" s="65"/>
      <c r="EN12" s="74" t="s">
        <v>177</v>
      </c>
      <c r="EO12" s="75">
        <f>ET7</f>
        <v>87.4</v>
      </c>
      <c r="EP12" s="75">
        <f>EU7</f>
        <v>91</v>
      </c>
      <c r="EQ12" s="75">
        <f>EV7</f>
        <v>84.7</v>
      </c>
      <c r="ER12" s="75">
        <f>EW7</f>
        <v>76.7</v>
      </c>
      <c r="ES12" s="75">
        <f>EX7</f>
        <v>86.8</v>
      </c>
      <c r="ET12" s="65"/>
      <c r="EU12" s="65"/>
      <c r="EV12" s="65"/>
      <c r="EW12" s="65"/>
      <c r="EX12" s="65"/>
      <c r="EY12" s="74" t="s">
        <v>178</v>
      </c>
      <c r="EZ12" s="75" t="str">
        <f>IF($EZ$8,FE7,"-")</f>
        <v>-</v>
      </c>
      <c r="FA12" s="75" t="str">
        <f>IF($EZ$8,FF7,"-")</f>
        <v>-</v>
      </c>
      <c r="FB12" s="75" t="str">
        <f>IF($EZ$8,FG7,"-")</f>
        <v>-</v>
      </c>
      <c r="FC12" s="75" t="str">
        <f>IF($EZ$8,FH7,"-")</f>
        <v>-</v>
      </c>
      <c r="FD12" s="75" t="str">
        <f>IF($EZ$8,FI7,"-")</f>
        <v>-</v>
      </c>
      <c r="FE12" s="65"/>
      <c r="FF12" s="65"/>
      <c r="FG12" s="65"/>
      <c r="FH12" s="65"/>
      <c r="FI12" s="74" t="s">
        <v>179</v>
      </c>
      <c r="FJ12" s="75" t="str">
        <f>IF($FJ$8,FO7,"-")</f>
        <v>-</v>
      </c>
      <c r="FK12" s="75" t="str">
        <f>IF($FJ$8,FP7,"-")</f>
        <v>-</v>
      </c>
      <c r="FL12" s="75" t="str">
        <f>IF($FJ$8,FQ7,"-")</f>
        <v>-</v>
      </c>
      <c r="FM12" s="75" t="str">
        <f>IF($FJ$8,FR7,"-")</f>
        <v>-</v>
      </c>
      <c r="FN12" s="75" t="str">
        <f>IF($FJ$8,FS7,"-")</f>
        <v>-</v>
      </c>
      <c r="FO12" s="65"/>
      <c r="FP12" s="65"/>
      <c r="FQ12" s="65"/>
      <c r="FR12" s="65"/>
      <c r="FS12" s="74" t="s">
        <v>180</v>
      </c>
      <c r="FT12" s="75" t="str">
        <f>IF($FT$8,FY7,"-")</f>
        <v>-</v>
      </c>
      <c r="FU12" s="75" t="str">
        <f>IF($FT$8,FZ7,"-")</f>
        <v>-</v>
      </c>
      <c r="FV12" s="75" t="str">
        <f>IF($FT$8,GA7,"-")</f>
        <v>-</v>
      </c>
      <c r="FW12" s="75" t="str">
        <f>IF($FT$8,GB7,"-")</f>
        <v>-</v>
      </c>
      <c r="FX12" s="75" t="str">
        <f>IF($FT$8,GC7,"-")</f>
        <v>-</v>
      </c>
      <c r="FY12" s="65"/>
      <c r="FZ12" s="65"/>
      <c r="GA12" s="65"/>
      <c r="GB12" s="65"/>
      <c r="GC12" s="74" t="s">
        <v>181</v>
      </c>
      <c r="GD12" s="75" t="str">
        <f>IF($GD$8,GI7,"-")</f>
        <v>-</v>
      </c>
      <c r="GE12" s="75" t="str">
        <f>IF($GD$8,GJ7,"-")</f>
        <v>-</v>
      </c>
      <c r="GF12" s="75" t="str">
        <f>IF($GD$8,GK7,"-")</f>
        <v>-</v>
      </c>
      <c r="GG12" s="75" t="str">
        <f>IF($GD$8,GL7,"-")</f>
        <v>-</v>
      </c>
      <c r="GH12" s="75" t="str">
        <f>IF($GD$8,GM7,"-")</f>
        <v>-</v>
      </c>
      <c r="GI12" s="65"/>
      <c r="GJ12" s="65"/>
      <c r="GK12" s="65"/>
      <c r="GL12" s="65"/>
      <c r="GM12" s="74" t="s">
        <v>178</v>
      </c>
      <c r="GN12" s="75" t="str">
        <f>IF($GN$8,GS7,"-")</f>
        <v>-</v>
      </c>
      <c r="GO12" s="75" t="str">
        <f>IF($GN$8,GT7,"-")</f>
        <v>-</v>
      </c>
      <c r="GP12" s="75" t="str">
        <f>IF($GN$8,GU7,"-")</f>
        <v>-</v>
      </c>
      <c r="GQ12" s="75" t="str">
        <f>IF($GN$8,GV7,"-")</f>
        <v>-</v>
      </c>
      <c r="GR12" s="75" t="str">
        <f>IF($GN$8,GW7,"-")</f>
        <v>-</v>
      </c>
      <c r="GS12" s="65"/>
      <c r="GT12" s="65"/>
      <c r="GU12" s="65"/>
      <c r="GV12" s="65"/>
      <c r="GW12" s="65"/>
      <c r="GX12" s="74" t="s">
        <v>182</v>
      </c>
      <c r="GY12" s="75" t="str">
        <f>IF($GY$8,HD7,"-")</f>
        <v>-</v>
      </c>
      <c r="GZ12" s="75" t="str">
        <f>IF($GY$8,HE7,"-")</f>
        <v>-</v>
      </c>
      <c r="HA12" s="75" t="str">
        <f>IF($GY$8,HF7,"-")</f>
        <v>-</v>
      </c>
      <c r="HB12" s="75" t="str">
        <f>IF($GY$8,HG7,"-")</f>
        <v>-</v>
      </c>
      <c r="HC12" s="75" t="str">
        <f>IF($GY$8,HH7,"-")</f>
        <v>-</v>
      </c>
      <c r="HD12" s="65"/>
      <c r="HE12" s="65"/>
      <c r="HF12" s="65"/>
      <c r="HG12" s="65"/>
      <c r="HH12" s="74" t="s">
        <v>179</v>
      </c>
      <c r="HI12" s="75" t="str">
        <f>IF($HI$8,HN7,"-")</f>
        <v>-</v>
      </c>
      <c r="HJ12" s="75" t="str">
        <f>IF($HI$8,HO7,"-")</f>
        <v>-</v>
      </c>
      <c r="HK12" s="75" t="str">
        <f>IF($HI$8,HP7,"-")</f>
        <v>-</v>
      </c>
      <c r="HL12" s="75" t="str">
        <f>IF($HI$8,HQ7,"-")</f>
        <v>-</v>
      </c>
      <c r="HM12" s="75" t="str">
        <f>IF($HI$8,HR7,"-")</f>
        <v>-</v>
      </c>
      <c r="HN12" s="65"/>
      <c r="HO12" s="65"/>
      <c r="HP12" s="65"/>
      <c r="HQ12" s="65"/>
      <c r="HR12" s="74" t="s">
        <v>183</v>
      </c>
      <c r="HS12" s="75" t="str">
        <f>IF($HS$8,HX7,"-")</f>
        <v>-</v>
      </c>
      <c r="HT12" s="75" t="str">
        <f>IF($HS$8,HY7,"-")</f>
        <v>-</v>
      </c>
      <c r="HU12" s="75" t="str">
        <f>IF($HS$8,HZ7,"-")</f>
        <v>-</v>
      </c>
      <c r="HV12" s="75" t="str">
        <f>IF($HS$8,IA7,"-")</f>
        <v>-</v>
      </c>
      <c r="HW12" s="75" t="str">
        <f>IF($HS$8,IB7,"-")</f>
        <v>-</v>
      </c>
      <c r="HX12" s="65"/>
      <c r="HY12" s="65"/>
      <c r="HZ12" s="65"/>
      <c r="IA12" s="65"/>
      <c r="IB12" s="74" t="s">
        <v>180</v>
      </c>
      <c r="IC12" s="75" t="str">
        <f>IF($IC$8,IH7,"-")</f>
        <v>-</v>
      </c>
      <c r="ID12" s="75" t="str">
        <f>IF($IC$8,II7,"-")</f>
        <v>-</v>
      </c>
      <c r="IE12" s="75" t="str">
        <f>IF($IC$8,IJ7,"-")</f>
        <v>-</v>
      </c>
      <c r="IF12" s="75" t="str">
        <f>IF($IC$8,IK7,"-")</f>
        <v>-</v>
      </c>
      <c r="IG12" s="75" t="str">
        <f>IF($IC$8,IL7,"-")</f>
        <v>-</v>
      </c>
      <c r="IH12" s="65"/>
      <c r="II12" s="65"/>
      <c r="IJ12" s="65"/>
      <c r="IK12" s="65"/>
      <c r="IL12" s="74" t="s">
        <v>175</v>
      </c>
      <c r="IM12" s="75" t="str">
        <f>IF($IM$8,IR7,"-")</f>
        <v>-</v>
      </c>
      <c r="IN12" s="75" t="str">
        <f>IF($IM$8,IS7,"-")</f>
        <v>-</v>
      </c>
      <c r="IO12" s="75" t="str">
        <f>IF($IM$8,IT7,"-")</f>
        <v>-</v>
      </c>
      <c r="IP12" s="75" t="str">
        <f>IF($IM$8,IU7,"-")</f>
        <v>-</v>
      </c>
      <c r="IQ12" s="75" t="str">
        <f>IF($IM$8,IV7,"-")</f>
        <v>-</v>
      </c>
      <c r="IR12" s="65"/>
      <c r="IS12" s="65"/>
      <c r="IT12" s="65"/>
      <c r="IU12" s="65"/>
      <c r="IV12" s="65"/>
      <c r="IW12" s="74" t="s">
        <v>179</v>
      </c>
      <c r="IX12" s="75" t="str">
        <f>IF($IX$8,JC7,"-")</f>
        <v>-</v>
      </c>
      <c r="IY12" s="75" t="str">
        <f>IF($IX$8,JD7,"-")</f>
        <v>-</v>
      </c>
      <c r="IZ12" s="75" t="str">
        <f>IF($IX$8,JE7,"-")</f>
        <v>-</v>
      </c>
      <c r="JA12" s="75" t="str">
        <f>IF($IX$8,JF7,"-")</f>
        <v>-</v>
      </c>
      <c r="JB12" s="75" t="str">
        <f>IF($IX$8,JG7,"-")</f>
        <v>-</v>
      </c>
      <c r="JC12" s="65"/>
      <c r="JD12" s="65"/>
      <c r="JE12" s="65"/>
      <c r="JF12" s="65"/>
      <c r="JG12" s="74" t="s">
        <v>183</v>
      </c>
      <c r="JH12" s="75" t="str">
        <f>IF($JH$8,JM7,"-")</f>
        <v>-</v>
      </c>
      <c r="JI12" s="75" t="str">
        <f>IF($JH$8,JN7,"-")</f>
        <v>-</v>
      </c>
      <c r="JJ12" s="75" t="str">
        <f>IF($JH$8,JO7,"-")</f>
        <v>-</v>
      </c>
      <c r="JK12" s="75" t="str">
        <f>IF($JH$8,JP7,"-")</f>
        <v>-</v>
      </c>
      <c r="JL12" s="75" t="str">
        <f>IF($JH$8,JQ7,"-")</f>
        <v>-</v>
      </c>
      <c r="JM12" s="65"/>
      <c r="JN12" s="65"/>
      <c r="JO12" s="65"/>
      <c r="JP12" s="65"/>
      <c r="JQ12" s="74" t="s">
        <v>183</v>
      </c>
      <c r="JR12" s="75" t="str">
        <f>IF($JR$8,JW7,"-")</f>
        <v>-</v>
      </c>
      <c r="JS12" s="75" t="str">
        <f>IF($JR$8,JX7,"-")</f>
        <v>-</v>
      </c>
      <c r="JT12" s="75" t="str">
        <f>IF($JR$8,JY7,"-")</f>
        <v>-</v>
      </c>
      <c r="JU12" s="75" t="str">
        <f>IF($JR$8,JZ7,"-")</f>
        <v>-</v>
      </c>
      <c r="JV12" s="75" t="str">
        <f>IF($JR$8,KA7,"-")</f>
        <v>-</v>
      </c>
      <c r="JW12" s="65"/>
      <c r="JX12" s="65"/>
      <c r="JY12" s="65"/>
      <c r="JZ12" s="65"/>
      <c r="KA12" s="74" t="s">
        <v>184</v>
      </c>
      <c r="KB12" s="75" t="str">
        <f>IF($KB$8,KG7,"-")</f>
        <v>-</v>
      </c>
      <c r="KC12" s="75" t="str">
        <f>IF($KB$8,KH7,"-")</f>
        <v>-</v>
      </c>
      <c r="KD12" s="75" t="str">
        <f>IF($KB$8,KI7,"-")</f>
        <v>-</v>
      </c>
      <c r="KE12" s="75" t="str">
        <f>IF($KB$8,KJ7,"-")</f>
        <v>-</v>
      </c>
      <c r="KF12" s="75" t="str">
        <f>IF($KB$8,KK7,"-")</f>
        <v>-</v>
      </c>
      <c r="KG12" s="65"/>
      <c r="KH12" s="65"/>
      <c r="KI12" s="65"/>
      <c r="KJ12" s="65"/>
      <c r="KK12" s="74" t="s">
        <v>182</v>
      </c>
      <c r="KL12" s="75" t="str">
        <f>IF($KL$8,KQ7,"-")</f>
        <v>-</v>
      </c>
      <c r="KM12" s="75" t="str">
        <f>IF($KL$8,KR7,"-")</f>
        <v>-</v>
      </c>
      <c r="KN12" s="75" t="str">
        <f>IF($KL$8,KS7,"-")</f>
        <v>-</v>
      </c>
      <c r="KO12" s="75" t="str">
        <f>IF($KL$8,KT7,"-")</f>
        <v>-</v>
      </c>
      <c r="KP12" s="75" t="str">
        <f>IF($KL$8,KU7,"-")</f>
        <v>-</v>
      </c>
      <c r="KQ12" s="65"/>
      <c r="KR12" s="65"/>
      <c r="KS12" s="65"/>
      <c r="KT12" s="65"/>
      <c r="KU12" s="65"/>
      <c r="KV12" s="74" t="s">
        <v>175</v>
      </c>
      <c r="KW12" s="75">
        <f>IF($KW$8,LB7,"-")</f>
        <v>14.9</v>
      </c>
      <c r="KX12" s="75">
        <f>IF($KW$8,LC7,"-")</f>
        <v>14.3</v>
      </c>
      <c r="KY12" s="75">
        <f>IF($KW$8,LD7,"-")</f>
        <v>13.8</v>
      </c>
      <c r="KZ12" s="75">
        <f>IF($KW$8,LE7,"-")</f>
        <v>14.2</v>
      </c>
      <c r="LA12" s="75">
        <f>IF($KW$8,LF7,"-")</f>
        <v>14.1</v>
      </c>
      <c r="LB12" s="65"/>
      <c r="LC12" s="65"/>
      <c r="LD12" s="65"/>
      <c r="LE12" s="65"/>
      <c r="LF12" s="74" t="s">
        <v>180</v>
      </c>
      <c r="LG12" s="75">
        <f>IF($LG$8,LL7,"-")</f>
        <v>1.8</v>
      </c>
      <c r="LH12" s="75">
        <f>IF($LG$8,LM7,"-")</f>
        <v>1.8</v>
      </c>
      <c r="LI12" s="75">
        <f>IF($LG$8,LN7,"-")</f>
        <v>2.7</v>
      </c>
      <c r="LJ12" s="75">
        <f>IF($LG$8,LO7,"-")</f>
        <v>9.6999999999999993</v>
      </c>
      <c r="LK12" s="75">
        <f>IF($LG$8,LP7,"-")</f>
        <v>4.0999999999999996</v>
      </c>
      <c r="LL12" s="65"/>
      <c r="LM12" s="65"/>
      <c r="LN12" s="65"/>
      <c r="LO12" s="65"/>
      <c r="LP12" s="74" t="s">
        <v>181</v>
      </c>
      <c r="LQ12" s="75">
        <f>IF($LQ$8,LV7,"-")</f>
        <v>125.8</v>
      </c>
      <c r="LR12" s="75">
        <f>IF($LQ$8,LW7,"-")</f>
        <v>119.4</v>
      </c>
      <c r="LS12" s="75">
        <f>IF($LQ$8,LX7,"-")</f>
        <v>113</v>
      </c>
      <c r="LT12" s="75">
        <f>IF($LQ$8,LY7,"-")</f>
        <v>99.1</v>
      </c>
      <c r="LU12" s="75">
        <f>IF($LQ$8,LZ7,"-")</f>
        <v>88.2</v>
      </c>
      <c r="LV12" s="65"/>
      <c r="LW12" s="65"/>
      <c r="LX12" s="65"/>
      <c r="LY12" s="65"/>
      <c r="LZ12" s="74" t="s">
        <v>182</v>
      </c>
      <c r="MA12" s="75" t="str">
        <f>IF($MA$8,MF7,"-")</f>
        <v>-</v>
      </c>
      <c r="MB12" s="75" t="str">
        <f>IF($MA$8,MG7,"-")</f>
        <v>-</v>
      </c>
      <c r="MC12" s="75" t="str">
        <f>IF($MA$8,MH7,"-")</f>
        <v>-</v>
      </c>
      <c r="MD12" s="75" t="str">
        <f>IF($MA$8,MI7,"-")</f>
        <v>-</v>
      </c>
      <c r="ME12" s="75" t="str">
        <f>IF($MA$8,MJ7,"-")</f>
        <v>-</v>
      </c>
      <c r="MF12" s="65"/>
      <c r="MG12" s="65"/>
      <c r="MH12" s="65"/>
      <c r="MI12" s="65"/>
      <c r="MJ12" s="74" t="s">
        <v>175</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185</v>
      </c>
      <c r="AY13" s="75">
        <f>$BI$7</f>
        <v>100</v>
      </c>
      <c r="AZ13" s="75">
        <f>$BI$7</f>
        <v>100</v>
      </c>
      <c r="BA13" s="75">
        <f>$BI$7</f>
        <v>100</v>
      </c>
      <c r="BB13" s="75">
        <f>$BI$7</f>
        <v>100</v>
      </c>
      <c r="BC13" s="75">
        <f>$BI$7</f>
        <v>100</v>
      </c>
      <c r="BD13" s="65"/>
      <c r="BE13" s="65"/>
      <c r="BF13" s="65"/>
      <c r="BG13" s="65"/>
      <c r="BH13" s="65"/>
      <c r="BI13" s="74" t="s">
        <v>185</v>
      </c>
      <c r="BJ13" s="75">
        <f>$BT$7</f>
        <v>100</v>
      </c>
      <c r="BK13" s="75">
        <f>$BT$7</f>
        <v>100</v>
      </c>
      <c r="BL13" s="75">
        <f>$BT$7</f>
        <v>100</v>
      </c>
      <c r="BM13" s="75">
        <f>$BT$7</f>
        <v>100</v>
      </c>
      <c r="BN13" s="75">
        <f>$BT$7</f>
        <v>100</v>
      </c>
      <c r="BO13" s="65"/>
      <c r="BP13" s="65"/>
      <c r="BQ13" s="65"/>
      <c r="BR13" s="65"/>
      <c r="BS13" s="65"/>
      <c r="BT13" s="74" t="s">
        <v>185</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5">
      <c r="A14" s="77"/>
      <c r="B14" s="78" t="s">
        <v>186</v>
      </c>
      <c r="C14" s="79"/>
      <c r="D14" s="80"/>
      <c r="E14" s="79"/>
      <c r="F14" s="188" t="s">
        <v>187</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5">
      <c r="A15" s="77">
        <v>1</v>
      </c>
      <c r="B15" s="178" t="s">
        <v>188</v>
      </c>
      <c r="C15" s="178"/>
      <c r="D15" s="80"/>
      <c r="E15" s="77">
        <v>1</v>
      </c>
      <c r="F15" s="178" t="s">
        <v>189</v>
      </c>
      <c r="G15" s="178"/>
      <c r="H15" s="82" t="s">
        <v>190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191</v>
      </c>
      <c r="AY15" s="80"/>
      <c r="AZ15" s="80"/>
      <c r="BA15" s="80"/>
      <c r="BB15" s="80"/>
      <c r="BC15" s="80"/>
      <c r="BD15" s="80"/>
      <c r="BE15" s="80"/>
      <c r="BF15" s="80"/>
      <c r="BG15" s="80"/>
      <c r="BH15" s="80"/>
      <c r="BI15" s="81" t="s">
        <v>191</v>
      </c>
      <c r="BJ15" s="80"/>
      <c r="BK15" s="80"/>
      <c r="BL15" s="80"/>
      <c r="BM15" s="80"/>
      <c r="BN15" s="80"/>
      <c r="BO15" s="80"/>
      <c r="BP15" s="80"/>
      <c r="BQ15" s="80"/>
      <c r="BR15" s="80"/>
      <c r="BS15" s="80"/>
      <c r="BT15" s="81" t="s">
        <v>191</v>
      </c>
      <c r="BU15" s="80"/>
      <c r="BV15" s="80"/>
      <c r="BW15" s="80"/>
      <c r="BX15" s="80"/>
      <c r="BY15" s="80"/>
      <c r="BZ15" s="80"/>
      <c r="CA15" s="80"/>
      <c r="CB15" s="80"/>
      <c r="CC15" s="80"/>
      <c r="CD15" s="80"/>
      <c r="CE15" s="81" t="s">
        <v>191</v>
      </c>
      <c r="CF15" s="80"/>
      <c r="CG15" s="80"/>
      <c r="CH15" s="80"/>
      <c r="CI15" s="80"/>
      <c r="CJ15" s="80"/>
      <c r="CK15" s="80"/>
      <c r="CL15" s="80"/>
      <c r="CM15" s="80"/>
      <c r="CN15" s="80"/>
      <c r="CO15" s="81" t="s">
        <v>191</v>
      </c>
      <c r="CP15" s="80"/>
      <c r="CQ15" s="80"/>
      <c r="CR15" s="80"/>
      <c r="CS15" s="80"/>
      <c r="CT15" s="80"/>
      <c r="CU15" s="80"/>
      <c r="CV15" s="80"/>
      <c r="CW15" s="80"/>
      <c r="CX15" s="80"/>
      <c r="CY15" s="80"/>
      <c r="CZ15" s="81" t="s">
        <v>191</v>
      </c>
      <c r="DA15" s="80"/>
      <c r="DB15" s="80"/>
      <c r="DC15" s="80"/>
      <c r="DD15" s="80"/>
      <c r="DE15" s="80"/>
      <c r="DF15" s="80"/>
      <c r="DG15" s="80"/>
      <c r="DH15" s="80"/>
      <c r="DI15" s="80"/>
      <c r="DJ15" s="81" t="s">
        <v>191</v>
      </c>
      <c r="DK15" s="80"/>
      <c r="DL15" s="80"/>
      <c r="DM15" s="80"/>
      <c r="DN15" s="80"/>
      <c r="DO15" s="80"/>
      <c r="DP15" s="80"/>
      <c r="DQ15" s="80"/>
      <c r="DR15" s="80"/>
      <c r="DS15" s="80"/>
      <c r="DT15" s="81" t="s">
        <v>191</v>
      </c>
      <c r="DU15" s="80"/>
      <c r="DV15" s="80"/>
      <c r="DW15" s="80"/>
      <c r="DX15" s="80"/>
      <c r="DY15" s="80"/>
      <c r="DZ15" s="80"/>
      <c r="EA15" s="80"/>
      <c r="EB15" s="80"/>
      <c r="EC15" s="80"/>
      <c r="ED15" s="81" t="s">
        <v>191</v>
      </c>
      <c r="EE15" s="80"/>
      <c r="EF15" s="80"/>
      <c r="EG15" s="80"/>
      <c r="EH15" s="80"/>
      <c r="EI15" s="80"/>
      <c r="EJ15" s="80"/>
      <c r="EK15" s="80"/>
      <c r="EL15" s="80"/>
      <c r="EM15" s="80"/>
      <c r="EN15" s="81" t="s">
        <v>191</v>
      </c>
      <c r="EO15" s="80"/>
      <c r="EP15" s="80"/>
      <c r="EQ15" s="80"/>
      <c r="ER15" s="80"/>
      <c r="ES15" s="80"/>
      <c r="ET15" s="80"/>
      <c r="EU15" s="80"/>
      <c r="EV15" s="80"/>
      <c r="EW15" s="80"/>
      <c r="EX15" s="80"/>
      <c r="EY15" s="81" t="s">
        <v>191</v>
      </c>
      <c r="EZ15" s="80"/>
      <c r="FA15" s="80"/>
      <c r="FB15" s="80"/>
      <c r="FC15" s="80"/>
      <c r="FD15" s="80"/>
      <c r="FE15" s="80"/>
      <c r="FF15" s="80"/>
      <c r="FG15" s="80"/>
      <c r="FH15" s="80"/>
      <c r="FI15" s="81" t="s">
        <v>191</v>
      </c>
      <c r="FJ15" s="80"/>
      <c r="FK15" s="80"/>
      <c r="FL15" s="80"/>
      <c r="FM15" s="80"/>
      <c r="FN15" s="80"/>
      <c r="FO15" s="80"/>
      <c r="FP15" s="80"/>
      <c r="FQ15" s="80"/>
      <c r="FR15" s="80"/>
      <c r="FS15" s="81" t="s">
        <v>191</v>
      </c>
      <c r="FT15" s="80"/>
      <c r="FU15" s="80"/>
      <c r="FV15" s="80"/>
      <c r="FW15" s="80"/>
      <c r="FX15" s="80"/>
      <c r="FY15" s="80"/>
      <c r="FZ15" s="80"/>
      <c r="GA15" s="80"/>
      <c r="GB15" s="80"/>
      <c r="GC15" s="81" t="s">
        <v>191</v>
      </c>
      <c r="GD15" s="80"/>
      <c r="GE15" s="80"/>
      <c r="GF15" s="80"/>
      <c r="GG15" s="80"/>
      <c r="GH15" s="80"/>
      <c r="GI15" s="80"/>
      <c r="GJ15" s="80"/>
      <c r="GK15" s="80"/>
      <c r="GL15" s="80"/>
      <c r="GM15" s="81" t="s">
        <v>191</v>
      </c>
      <c r="GN15" s="80"/>
      <c r="GO15" s="80"/>
      <c r="GP15" s="80"/>
      <c r="GQ15" s="80"/>
      <c r="GR15" s="80"/>
      <c r="GS15" s="80"/>
      <c r="GT15" s="80"/>
      <c r="GU15" s="80"/>
      <c r="GV15" s="80"/>
      <c r="GW15" s="80"/>
      <c r="GX15" s="81" t="s">
        <v>191</v>
      </c>
      <c r="GY15" s="80"/>
      <c r="GZ15" s="80"/>
      <c r="HA15" s="80"/>
      <c r="HB15" s="80"/>
      <c r="HC15" s="80"/>
      <c r="HD15" s="80"/>
      <c r="HE15" s="80"/>
      <c r="HF15" s="80"/>
      <c r="HG15" s="80"/>
      <c r="HH15" s="81" t="s">
        <v>191</v>
      </c>
      <c r="HI15" s="80"/>
      <c r="HJ15" s="80"/>
      <c r="HK15" s="80"/>
      <c r="HL15" s="80"/>
      <c r="HM15" s="80"/>
      <c r="HN15" s="80"/>
      <c r="HO15" s="80"/>
      <c r="HP15" s="80"/>
      <c r="HQ15" s="80"/>
      <c r="HR15" s="81" t="s">
        <v>191</v>
      </c>
      <c r="HS15" s="80"/>
      <c r="HT15" s="80"/>
      <c r="HU15" s="80"/>
      <c r="HV15" s="80"/>
      <c r="HW15" s="80"/>
      <c r="HX15" s="80"/>
      <c r="HY15" s="80"/>
      <c r="HZ15" s="80"/>
      <c r="IA15" s="80"/>
      <c r="IB15" s="81" t="s">
        <v>191</v>
      </c>
      <c r="IC15" s="80"/>
      <c r="ID15" s="80"/>
      <c r="IE15" s="80"/>
      <c r="IF15" s="80"/>
      <c r="IG15" s="80"/>
      <c r="IH15" s="80"/>
      <c r="II15" s="80"/>
      <c r="IJ15" s="80"/>
      <c r="IK15" s="80"/>
      <c r="IL15" s="81" t="s">
        <v>191</v>
      </c>
      <c r="IM15" s="80"/>
      <c r="IN15" s="80"/>
      <c r="IO15" s="80"/>
      <c r="IP15" s="80"/>
      <c r="IQ15" s="80"/>
      <c r="IR15" s="80"/>
      <c r="IS15" s="80"/>
      <c r="IT15" s="80"/>
      <c r="IU15" s="80"/>
      <c r="IV15" s="80"/>
      <c r="IW15" s="81" t="s">
        <v>191</v>
      </c>
      <c r="IX15" s="80"/>
      <c r="IY15" s="80"/>
      <c r="IZ15" s="80"/>
      <c r="JA15" s="80"/>
      <c r="JB15" s="80"/>
      <c r="JC15" s="80"/>
      <c r="JD15" s="80"/>
      <c r="JE15" s="80"/>
      <c r="JF15" s="80"/>
      <c r="JG15" s="81" t="s">
        <v>191</v>
      </c>
      <c r="JH15" s="80"/>
      <c r="JI15" s="80"/>
      <c r="JJ15" s="80"/>
      <c r="JK15" s="80"/>
      <c r="JL15" s="80"/>
      <c r="JM15" s="80"/>
      <c r="JN15" s="80"/>
      <c r="JO15" s="80"/>
      <c r="JP15" s="80"/>
      <c r="JQ15" s="81" t="s">
        <v>191</v>
      </c>
      <c r="JR15" s="80"/>
      <c r="JS15" s="80"/>
      <c r="JT15" s="80"/>
      <c r="JU15" s="80"/>
      <c r="JV15" s="80"/>
      <c r="JW15" s="80"/>
      <c r="JX15" s="80"/>
      <c r="JY15" s="80"/>
      <c r="JZ15" s="80"/>
      <c r="KA15" s="81" t="s">
        <v>191</v>
      </c>
      <c r="KB15" s="80"/>
      <c r="KC15" s="80"/>
      <c r="KD15" s="80"/>
      <c r="KE15" s="80"/>
      <c r="KF15" s="80"/>
      <c r="KG15" s="80"/>
      <c r="KH15" s="80"/>
      <c r="KI15" s="80"/>
      <c r="KJ15" s="80"/>
      <c r="KK15" s="81" t="s">
        <v>191</v>
      </c>
      <c r="KL15" s="80"/>
      <c r="KM15" s="80"/>
      <c r="KN15" s="80"/>
      <c r="KO15" s="80"/>
      <c r="KP15" s="80"/>
      <c r="KQ15" s="80"/>
      <c r="KR15" s="80"/>
      <c r="KS15" s="80"/>
      <c r="KT15" s="80"/>
      <c r="KU15" s="80"/>
      <c r="KV15" s="81" t="s">
        <v>191</v>
      </c>
      <c r="KW15" s="80"/>
      <c r="KX15" s="80"/>
      <c r="KY15" s="80"/>
      <c r="KZ15" s="80"/>
      <c r="LA15" s="80"/>
      <c r="LB15" s="80"/>
      <c r="LC15" s="80"/>
      <c r="LD15" s="80"/>
      <c r="LE15" s="80"/>
      <c r="LF15" s="81" t="s">
        <v>191</v>
      </c>
      <c r="LG15" s="80"/>
      <c r="LH15" s="80"/>
      <c r="LI15" s="80"/>
      <c r="LJ15" s="80"/>
      <c r="LK15" s="80"/>
      <c r="LL15" s="80"/>
      <c r="LM15" s="80"/>
      <c r="LN15" s="80"/>
      <c r="LO15" s="80"/>
      <c r="LP15" s="81" t="s">
        <v>191</v>
      </c>
      <c r="LQ15" s="80"/>
      <c r="LR15" s="80"/>
      <c r="LS15" s="80"/>
      <c r="LT15" s="80"/>
      <c r="LU15" s="80"/>
      <c r="LV15" s="80"/>
      <c r="LW15" s="80"/>
      <c r="LX15" s="80"/>
      <c r="LY15" s="80"/>
      <c r="LZ15" s="81" t="s">
        <v>191</v>
      </c>
      <c r="MA15" s="80"/>
      <c r="MB15" s="80"/>
      <c r="MC15" s="80"/>
      <c r="MD15" s="80"/>
      <c r="ME15" s="80"/>
      <c r="MF15" s="80"/>
      <c r="MG15" s="80"/>
      <c r="MH15" s="80"/>
      <c r="MI15" s="80"/>
      <c r="MJ15" s="81" t="s">
        <v>191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5">
      <c r="A16" s="77">
        <f>A15+1</f>
        <v>2</v>
      </c>
      <c r="B16" s="178" t="s">
        <v>192</v>
      </c>
      <c r="C16" s="178"/>
      <c r="D16" s="80"/>
      <c r="E16" s="77">
        <f>E15+1</f>
        <v>2</v>
      </c>
      <c r="F16" s="178" t="s">
        <v>193</v>
      </c>
      <c r="G16" s="178"/>
      <c r="H16" s="82" t="s">
        <v>194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5">
      <c r="A17" s="77">
        <f t="shared" ref="A17:A30" si="7">A16+1</f>
        <v>3</v>
      </c>
      <c r="B17" s="178" t="s">
        <v>195</v>
      </c>
      <c r="C17" s="178"/>
      <c r="D17" s="80"/>
      <c r="E17" s="77">
        <f t="shared" ref="E17" si="8">E16+1</f>
        <v>3</v>
      </c>
      <c r="F17" s="178" t="s">
        <v>196</v>
      </c>
      <c r="G17" s="178"/>
      <c r="H17" s="82" t="s">
        <v>197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198</v>
      </c>
      <c r="AY17" s="85">
        <f>IF(AY7="-",NA(),AY7)</f>
        <v>113.6</v>
      </c>
      <c r="AZ17" s="85">
        <f t="shared" ref="AZ17:BC17" si="9">IF(AZ7="-",NA(),AZ7)</f>
        <v>115.7</v>
      </c>
      <c r="BA17" s="85">
        <f t="shared" si="9"/>
        <v>126.8</v>
      </c>
      <c r="BB17" s="85">
        <f t="shared" si="9"/>
        <v>110.8</v>
      </c>
      <c r="BC17" s="85">
        <f t="shared" si="9"/>
        <v>91.3</v>
      </c>
      <c r="BD17" s="80"/>
      <c r="BE17" s="80"/>
      <c r="BF17" s="80"/>
      <c r="BG17" s="80"/>
      <c r="BH17" s="80"/>
      <c r="BI17" s="84" t="s">
        <v>198</v>
      </c>
      <c r="BJ17" s="85">
        <f>IF(BJ7="-",NA(),BJ7)</f>
        <v>113.5</v>
      </c>
      <c r="BK17" s="85">
        <f t="shared" ref="BK17:BN17" si="10">IF(BK7="-",NA(),BK7)</f>
        <v>115.7</v>
      </c>
      <c r="BL17" s="85">
        <f t="shared" si="10"/>
        <v>126.8</v>
      </c>
      <c r="BM17" s="85">
        <f t="shared" si="10"/>
        <v>110.8</v>
      </c>
      <c r="BN17" s="85">
        <f t="shared" si="10"/>
        <v>91.3</v>
      </c>
      <c r="BO17" s="80"/>
      <c r="BP17" s="80"/>
      <c r="BQ17" s="80"/>
      <c r="BR17" s="80"/>
      <c r="BS17" s="80"/>
      <c r="BT17" s="84" t="s">
        <v>198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198</v>
      </c>
      <c r="CF17" s="85">
        <f>IF(CF7="-",NA(),CF7)</f>
        <v>34895.199999999997</v>
      </c>
      <c r="CG17" s="85">
        <f t="shared" ref="CG17:CJ17" si="12">IF(CG7="-",NA(),CG7)</f>
        <v>34247.699999999997</v>
      </c>
      <c r="CH17" s="85">
        <f t="shared" si="12"/>
        <v>31218.5</v>
      </c>
      <c r="CI17" s="85">
        <f t="shared" si="12"/>
        <v>35710.1</v>
      </c>
      <c r="CJ17" s="85">
        <f t="shared" si="12"/>
        <v>40093.800000000003</v>
      </c>
      <c r="CK17" s="80"/>
      <c r="CL17" s="80"/>
      <c r="CM17" s="80"/>
      <c r="CN17" s="80"/>
      <c r="CO17" s="84" t="s">
        <v>198</v>
      </c>
      <c r="CP17" s="86">
        <f>IF(CP7="-",NA(),CP7)</f>
        <v>5867</v>
      </c>
      <c r="CQ17" s="86">
        <f t="shared" ref="CQ17:CT17" si="13">IF(CQ7="-",NA(),CQ7)</f>
        <v>6362</v>
      </c>
      <c r="CR17" s="86">
        <f t="shared" si="13"/>
        <v>10691</v>
      </c>
      <c r="CS17" s="86">
        <f t="shared" si="13"/>
        <v>4356</v>
      </c>
      <c r="CT17" s="86">
        <f t="shared" si="13"/>
        <v>-4183</v>
      </c>
      <c r="CU17" s="80"/>
      <c r="CV17" s="80"/>
      <c r="CW17" s="80"/>
      <c r="CX17" s="80"/>
      <c r="CY17" s="80"/>
      <c r="CZ17" s="84" t="s">
        <v>198</v>
      </c>
      <c r="DA17" s="85">
        <f>IF(DA7="-",NA(),DA7)</f>
        <v>14.2</v>
      </c>
      <c r="DB17" s="85">
        <f t="shared" ref="DB17:DE17" si="14">IF(DB7="-",NA(),DB7)</f>
        <v>13.6</v>
      </c>
      <c r="DC17" s="85">
        <f t="shared" si="14"/>
        <v>14.7</v>
      </c>
      <c r="DD17" s="85">
        <f t="shared" si="14"/>
        <v>12.9</v>
      </c>
      <c r="DE17" s="85">
        <f t="shared" si="14"/>
        <v>13.8</v>
      </c>
      <c r="DF17" s="80"/>
      <c r="DG17" s="80"/>
      <c r="DH17" s="80"/>
      <c r="DI17" s="80"/>
      <c r="DJ17" s="84" t="s">
        <v>198</v>
      </c>
      <c r="DK17" s="85">
        <f>IF(DK7="-",NA(),DK7)</f>
        <v>0</v>
      </c>
      <c r="DL17" s="85">
        <f t="shared" ref="DL17:DO17" si="15">IF(DL7="-",NA(),DL7)</f>
        <v>0.6</v>
      </c>
      <c r="DM17" s="85">
        <f t="shared" si="15"/>
        <v>0</v>
      </c>
      <c r="DN17" s="85">
        <f t="shared" si="15"/>
        <v>0</v>
      </c>
      <c r="DO17" s="85">
        <f t="shared" si="15"/>
        <v>0</v>
      </c>
      <c r="DP17" s="80"/>
      <c r="DQ17" s="80"/>
      <c r="DR17" s="80"/>
      <c r="DS17" s="80"/>
      <c r="DT17" s="84" t="s">
        <v>198</v>
      </c>
      <c r="DU17" s="85">
        <f>IF(DU7="-",NA(),DU7)</f>
        <v>0</v>
      </c>
      <c r="DV17" s="85">
        <f t="shared" ref="DV17:DY17" si="16">IF(DV7="-",NA(),DV7)</f>
        <v>0</v>
      </c>
      <c r="DW17" s="85">
        <f t="shared" si="16"/>
        <v>0</v>
      </c>
      <c r="DX17" s="85">
        <f t="shared" si="16"/>
        <v>0</v>
      </c>
      <c r="DY17" s="85">
        <f t="shared" si="16"/>
        <v>0</v>
      </c>
      <c r="DZ17" s="80"/>
      <c r="EA17" s="80"/>
      <c r="EB17" s="80"/>
      <c r="EC17" s="80"/>
      <c r="ED17" s="84" t="s">
        <v>198</v>
      </c>
      <c r="EE17" s="85" t="e">
        <f>IF(EE7="-",NA(),EE7)</f>
        <v>#N/A</v>
      </c>
      <c r="EF17" s="85" t="e">
        <f t="shared" ref="EF17:EI17" si="17">IF(EF7="-",NA(),EF7)</f>
        <v>#N/A</v>
      </c>
      <c r="EG17" s="85" t="e">
        <f t="shared" si="17"/>
        <v>#N/A</v>
      </c>
      <c r="EH17" s="85" t="e">
        <f t="shared" si="17"/>
        <v>#N/A</v>
      </c>
      <c r="EI17" s="85" t="e">
        <f t="shared" si="17"/>
        <v>#N/A</v>
      </c>
      <c r="EJ17" s="80"/>
      <c r="EK17" s="80"/>
      <c r="EL17" s="80"/>
      <c r="EM17" s="80"/>
      <c r="EN17" s="84" t="s">
        <v>199</v>
      </c>
      <c r="EO17" s="85">
        <f>IF(EO7="-",NA(),EO7)</f>
        <v>100</v>
      </c>
      <c r="EP17" s="85">
        <f t="shared" ref="EP17:ES17" si="18">IF(EP7="-",NA(),EP7)</f>
        <v>100</v>
      </c>
      <c r="EQ17" s="85">
        <f t="shared" si="18"/>
        <v>100</v>
      </c>
      <c r="ER17" s="85">
        <f t="shared" si="18"/>
        <v>100</v>
      </c>
      <c r="ES17" s="85">
        <f t="shared" si="18"/>
        <v>100</v>
      </c>
      <c r="ET17" s="80"/>
      <c r="EU17" s="80"/>
      <c r="EV17" s="80"/>
      <c r="EW17" s="80"/>
      <c r="EX17" s="80"/>
      <c r="EY17" s="84" t="s">
        <v>198</v>
      </c>
      <c r="EZ17" s="85" t="e">
        <f>IF(EZ7="-",NA(),EZ7)</f>
        <v>#N/A</v>
      </c>
      <c r="FA17" s="85" t="e">
        <f t="shared" ref="FA17:FD17" si="19">IF(FA7="-",NA(),FA7)</f>
        <v>#N/A</v>
      </c>
      <c r="FB17" s="85" t="e">
        <f t="shared" si="19"/>
        <v>#N/A</v>
      </c>
      <c r="FC17" s="85" t="e">
        <f t="shared" si="19"/>
        <v>#N/A</v>
      </c>
      <c r="FD17" s="85" t="e">
        <f t="shared" si="19"/>
        <v>#N/A</v>
      </c>
      <c r="FE17" s="80"/>
      <c r="FF17" s="80"/>
      <c r="FG17" s="80"/>
      <c r="FH17" s="80"/>
      <c r="FI17" s="84" t="s">
        <v>198</v>
      </c>
      <c r="FJ17" s="85" t="e">
        <f>IF(FJ7="-",NA(),FJ7)</f>
        <v>#N/A</v>
      </c>
      <c r="FK17" s="85" t="e">
        <f t="shared" ref="FK17:FN17" si="20">IF(FK7="-",NA(),FK7)</f>
        <v>#N/A</v>
      </c>
      <c r="FL17" s="85" t="e">
        <f t="shared" si="20"/>
        <v>#N/A</v>
      </c>
      <c r="FM17" s="85" t="e">
        <f t="shared" si="20"/>
        <v>#N/A</v>
      </c>
      <c r="FN17" s="85" t="e">
        <f t="shared" si="20"/>
        <v>#N/A</v>
      </c>
      <c r="FO17" s="80"/>
      <c r="FP17" s="80"/>
      <c r="FQ17" s="80"/>
      <c r="FR17" s="80"/>
      <c r="FS17" s="84" t="s">
        <v>198</v>
      </c>
      <c r="FT17" s="85" t="e">
        <f>IF(FT7="-",NA(),FT7)</f>
        <v>#N/A</v>
      </c>
      <c r="FU17" s="85" t="e">
        <f t="shared" ref="FU17:FX17" si="21">IF(FU7="-",NA(),FU7)</f>
        <v>#N/A</v>
      </c>
      <c r="FV17" s="85" t="e">
        <f t="shared" si="21"/>
        <v>#N/A</v>
      </c>
      <c r="FW17" s="85" t="e">
        <f t="shared" si="21"/>
        <v>#N/A</v>
      </c>
      <c r="FX17" s="85" t="e">
        <f t="shared" si="21"/>
        <v>#N/A</v>
      </c>
      <c r="FY17" s="80"/>
      <c r="FZ17" s="80"/>
      <c r="GA17" s="80"/>
      <c r="GB17" s="80"/>
      <c r="GC17" s="84" t="s">
        <v>198</v>
      </c>
      <c r="GD17" s="85" t="e">
        <f>IF(GD7="-",NA(),GD7)</f>
        <v>#N/A</v>
      </c>
      <c r="GE17" s="85" t="e">
        <f t="shared" ref="GE17:GH17" si="22">IF(GE7="-",NA(),GE7)</f>
        <v>#N/A</v>
      </c>
      <c r="GF17" s="85" t="e">
        <f t="shared" si="22"/>
        <v>#N/A</v>
      </c>
      <c r="GG17" s="85" t="e">
        <f t="shared" si="22"/>
        <v>#N/A</v>
      </c>
      <c r="GH17" s="85" t="e">
        <f t="shared" si="22"/>
        <v>#N/A</v>
      </c>
      <c r="GI17" s="80"/>
      <c r="GJ17" s="80"/>
      <c r="GK17" s="80"/>
      <c r="GL17" s="80"/>
      <c r="GM17" s="84" t="s">
        <v>198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198</v>
      </c>
      <c r="GY17" s="85" t="e">
        <f>IF(GY7="-",NA(),GY7)</f>
        <v>#N/A</v>
      </c>
      <c r="GZ17" s="85" t="e">
        <f t="shared" ref="GZ17:HC17" si="24">IF(GZ7="-",NA(),GZ7)</f>
        <v>#N/A</v>
      </c>
      <c r="HA17" s="85" t="e">
        <f t="shared" si="24"/>
        <v>#N/A</v>
      </c>
      <c r="HB17" s="85" t="e">
        <f t="shared" si="24"/>
        <v>#N/A</v>
      </c>
      <c r="HC17" s="85" t="e">
        <f t="shared" si="24"/>
        <v>#N/A</v>
      </c>
      <c r="HD17" s="80"/>
      <c r="HE17" s="80"/>
      <c r="HF17" s="80"/>
      <c r="HG17" s="80"/>
      <c r="HH17" s="84" t="s">
        <v>198</v>
      </c>
      <c r="HI17" s="85" t="e">
        <f>IF(HI7="-",NA(),HI7)</f>
        <v>#N/A</v>
      </c>
      <c r="HJ17" s="85" t="e">
        <f t="shared" ref="HJ17:HM17" si="25">IF(HJ7="-",NA(),HJ7)</f>
        <v>#N/A</v>
      </c>
      <c r="HK17" s="85" t="e">
        <f t="shared" si="25"/>
        <v>#N/A</v>
      </c>
      <c r="HL17" s="85" t="e">
        <f t="shared" si="25"/>
        <v>#N/A</v>
      </c>
      <c r="HM17" s="85" t="e">
        <f t="shared" si="25"/>
        <v>#N/A</v>
      </c>
      <c r="HN17" s="80"/>
      <c r="HO17" s="80"/>
      <c r="HP17" s="80"/>
      <c r="HQ17" s="80"/>
      <c r="HR17" s="84" t="s">
        <v>198</v>
      </c>
      <c r="HS17" s="85" t="e">
        <f>IF(HS7="-",NA(),HS7)</f>
        <v>#N/A</v>
      </c>
      <c r="HT17" s="85" t="e">
        <f t="shared" ref="HT17:HW17" si="26">IF(HT7="-",NA(),HT7)</f>
        <v>#N/A</v>
      </c>
      <c r="HU17" s="85" t="e">
        <f t="shared" si="26"/>
        <v>#N/A</v>
      </c>
      <c r="HV17" s="85" t="e">
        <f t="shared" si="26"/>
        <v>#N/A</v>
      </c>
      <c r="HW17" s="85" t="e">
        <f t="shared" si="26"/>
        <v>#N/A</v>
      </c>
      <c r="HX17" s="80"/>
      <c r="HY17" s="80"/>
      <c r="HZ17" s="80"/>
      <c r="IA17" s="80"/>
      <c r="IB17" s="84" t="s">
        <v>200</v>
      </c>
      <c r="IC17" s="85" t="e">
        <f>IF(IC7="-",NA(),IC7)</f>
        <v>#N/A</v>
      </c>
      <c r="ID17" s="85" t="e">
        <f t="shared" ref="ID17:IG17" si="27">IF(ID7="-",NA(),ID7)</f>
        <v>#N/A</v>
      </c>
      <c r="IE17" s="85" t="e">
        <f t="shared" si="27"/>
        <v>#N/A</v>
      </c>
      <c r="IF17" s="85" t="e">
        <f t="shared" si="27"/>
        <v>#N/A</v>
      </c>
      <c r="IG17" s="85" t="e">
        <f t="shared" si="27"/>
        <v>#N/A</v>
      </c>
      <c r="IH17" s="80"/>
      <c r="II17" s="80"/>
      <c r="IJ17" s="80"/>
      <c r="IK17" s="80"/>
      <c r="IL17" s="84" t="s">
        <v>198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198</v>
      </c>
      <c r="IX17" s="85" t="e">
        <f>IF(IX7="-",NA(),IX7)</f>
        <v>#N/A</v>
      </c>
      <c r="IY17" s="85" t="e">
        <f t="shared" ref="IY17:JB17" si="29">IF(IY7="-",NA(),IY7)</f>
        <v>#N/A</v>
      </c>
      <c r="IZ17" s="85" t="e">
        <f t="shared" si="29"/>
        <v>#N/A</v>
      </c>
      <c r="JA17" s="85" t="e">
        <f t="shared" si="29"/>
        <v>#N/A</v>
      </c>
      <c r="JB17" s="85" t="e">
        <f t="shared" si="29"/>
        <v>#N/A</v>
      </c>
      <c r="JC17" s="80"/>
      <c r="JD17" s="80"/>
      <c r="JE17" s="80"/>
      <c r="JF17" s="80"/>
      <c r="JG17" s="84" t="s">
        <v>198</v>
      </c>
      <c r="JH17" s="85" t="e">
        <f>IF(JH7="-",NA(),JH7)</f>
        <v>#N/A</v>
      </c>
      <c r="JI17" s="85" t="e">
        <f t="shared" ref="JI17:JL17" si="30">IF(JI7="-",NA(),JI7)</f>
        <v>#N/A</v>
      </c>
      <c r="JJ17" s="85" t="e">
        <f t="shared" si="30"/>
        <v>#N/A</v>
      </c>
      <c r="JK17" s="85" t="e">
        <f t="shared" si="30"/>
        <v>#N/A</v>
      </c>
      <c r="JL17" s="85" t="e">
        <f t="shared" si="30"/>
        <v>#N/A</v>
      </c>
      <c r="JM17" s="80"/>
      <c r="JN17" s="80"/>
      <c r="JO17" s="80"/>
      <c r="JP17" s="80"/>
      <c r="JQ17" s="84" t="s">
        <v>201</v>
      </c>
      <c r="JR17" s="85" t="e">
        <f>IF(JR7="-",NA(),JR7)</f>
        <v>#N/A</v>
      </c>
      <c r="JS17" s="85" t="e">
        <f t="shared" ref="JS17:JV17" si="31">IF(JS7="-",NA(),JS7)</f>
        <v>#N/A</v>
      </c>
      <c r="JT17" s="85" t="e">
        <f t="shared" si="31"/>
        <v>#N/A</v>
      </c>
      <c r="JU17" s="85" t="e">
        <f t="shared" si="31"/>
        <v>#N/A</v>
      </c>
      <c r="JV17" s="85" t="e">
        <f t="shared" si="31"/>
        <v>#N/A</v>
      </c>
      <c r="JW17" s="80"/>
      <c r="JX17" s="80"/>
      <c r="JY17" s="80"/>
      <c r="JZ17" s="80"/>
      <c r="KA17" s="84" t="s">
        <v>199</v>
      </c>
      <c r="KB17" s="85" t="e">
        <f>IF(KB7="-",NA(),KB7)</f>
        <v>#N/A</v>
      </c>
      <c r="KC17" s="85" t="e">
        <f t="shared" ref="KC17:KF17" si="32">IF(KC7="-",NA(),KC7)</f>
        <v>#N/A</v>
      </c>
      <c r="KD17" s="85" t="e">
        <f t="shared" si="32"/>
        <v>#N/A</v>
      </c>
      <c r="KE17" s="85" t="e">
        <f t="shared" si="32"/>
        <v>#N/A</v>
      </c>
      <c r="KF17" s="85" t="e">
        <f t="shared" si="32"/>
        <v>#N/A</v>
      </c>
      <c r="KG17" s="80"/>
      <c r="KH17" s="80"/>
      <c r="KI17" s="80"/>
      <c r="KJ17" s="80"/>
      <c r="KK17" s="84" t="s">
        <v>198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202</v>
      </c>
      <c r="KW17" s="85">
        <f>IF(KW7="-",NA(),KW7)</f>
        <v>14.2</v>
      </c>
      <c r="KX17" s="85">
        <f t="shared" ref="KX17:LA17" si="34">IF(KX7="-",NA(),KX7)</f>
        <v>13.6</v>
      </c>
      <c r="KY17" s="85">
        <f t="shared" si="34"/>
        <v>14.7</v>
      </c>
      <c r="KZ17" s="85">
        <f t="shared" si="34"/>
        <v>12.9</v>
      </c>
      <c r="LA17" s="85">
        <f t="shared" si="34"/>
        <v>13.8</v>
      </c>
      <c r="LB17" s="80"/>
      <c r="LC17" s="80"/>
      <c r="LD17" s="80"/>
      <c r="LE17" s="80"/>
      <c r="LF17" s="84" t="s">
        <v>198</v>
      </c>
      <c r="LG17" s="85">
        <f>IF(LG7="-",NA(),LG7)</f>
        <v>0</v>
      </c>
      <c r="LH17" s="85">
        <f t="shared" ref="LH17:LK17" si="35">IF(LH7="-",NA(),LH7)</f>
        <v>0.6</v>
      </c>
      <c r="LI17" s="85">
        <f t="shared" si="35"/>
        <v>0</v>
      </c>
      <c r="LJ17" s="85">
        <f t="shared" si="35"/>
        <v>0</v>
      </c>
      <c r="LK17" s="85">
        <f t="shared" si="35"/>
        <v>0</v>
      </c>
      <c r="LL17" s="80"/>
      <c r="LM17" s="80"/>
      <c r="LN17" s="80"/>
      <c r="LO17" s="80"/>
      <c r="LP17" s="84" t="s">
        <v>198</v>
      </c>
      <c r="LQ17" s="85">
        <f>IF(LQ7="-",NA(),LQ7)</f>
        <v>0</v>
      </c>
      <c r="LR17" s="85">
        <f t="shared" ref="LR17:LU17" si="36">IF(LR7="-",NA(),LR7)</f>
        <v>0</v>
      </c>
      <c r="LS17" s="85">
        <f t="shared" si="36"/>
        <v>0</v>
      </c>
      <c r="LT17" s="85">
        <f t="shared" si="36"/>
        <v>0</v>
      </c>
      <c r="LU17" s="85">
        <f t="shared" si="36"/>
        <v>0</v>
      </c>
      <c r="LV17" s="80"/>
      <c r="LW17" s="80"/>
      <c r="LX17" s="80"/>
      <c r="LY17" s="80"/>
      <c r="LZ17" s="84" t="s">
        <v>198</v>
      </c>
      <c r="MA17" s="85" t="e">
        <f>IF(MA7="-",NA(),MA7)</f>
        <v>#N/A</v>
      </c>
      <c r="MB17" s="85" t="e">
        <f t="shared" ref="MB17:ME17" si="37">IF(MB7="-",NA(),MB7)</f>
        <v>#N/A</v>
      </c>
      <c r="MC17" s="85" t="e">
        <f t="shared" si="37"/>
        <v>#N/A</v>
      </c>
      <c r="MD17" s="85" t="e">
        <f t="shared" si="37"/>
        <v>#N/A</v>
      </c>
      <c r="ME17" s="85" t="e">
        <f t="shared" si="37"/>
        <v>#N/A</v>
      </c>
      <c r="MF17" s="80"/>
      <c r="MG17" s="80"/>
      <c r="MH17" s="80"/>
      <c r="MI17" s="80"/>
      <c r="MJ17" s="84" t="s">
        <v>198</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5">
      <c r="A18" s="77">
        <f t="shared" si="7"/>
        <v>4</v>
      </c>
      <c r="B18" s="178" t="s">
        <v>203</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204</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205</v>
      </c>
      <c r="BJ18" s="85">
        <f>IF(BO7="-",NA(),BO7)</f>
        <v>238</v>
      </c>
      <c r="BK18" s="85">
        <f t="shared" ref="BK18:BN18" si="40">IF(BP7="-",NA(),BP7)</f>
        <v>227.5</v>
      </c>
      <c r="BL18" s="85">
        <f t="shared" si="40"/>
        <v>238.5</v>
      </c>
      <c r="BM18" s="85">
        <f t="shared" si="40"/>
        <v>235</v>
      </c>
      <c r="BN18" s="85">
        <f t="shared" si="40"/>
        <v>217.6</v>
      </c>
      <c r="BO18" s="80"/>
      <c r="BP18" s="80"/>
      <c r="BQ18" s="80"/>
      <c r="BR18" s="80"/>
      <c r="BS18" s="80"/>
      <c r="BT18" s="84" t="s">
        <v>205</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205</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205</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205</v>
      </c>
      <c r="DA18" s="85">
        <f>IF(DF7="-",NA(),DF7)</f>
        <v>29.1</v>
      </c>
      <c r="DB18" s="85">
        <f t="shared" ref="DB18:DE18" si="44">IF(DG7="-",NA(),DG7)</f>
        <v>29.6</v>
      </c>
      <c r="DC18" s="85">
        <f t="shared" si="44"/>
        <v>29.1</v>
      </c>
      <c r="DD18" s="85">
        <f t="shared" si="44"/>
        <v>27.5</v>
      </c>
      <c r="DE18" s="85">
        <f t="shared" si="44"/>
        <v>26.6</v>
      </c>
      <c r="DF18" s="80"/>
      <c r="DG18" s="80"/>
      <c r="DH18" s="80"/>
      <c r="DI18" s="80"/>
      <c r="DJ18" s="84" t="s">
        <v>205</v>
      </c>
      <c r="DK18" s="85">
        <f>IF(DP7="-",NA(),DP7)</f>
        <v>6.3</v>
      </c>
      <c r="DL18" s="85">
        <f t="shared" ref="DL18:DO18" si="45">IF(DQ7="-",NA(),DQ7)</f>
        <v>5</v>
      </c>
      <c r="DM18" s="85">
        <f t="shared" si="45"/>
        <v>4.0999999999999996</v>
      </c>
      <c r="DN18" s="85">
        <f t="shared" si="45"/>
        <v>12.3</v>
      </c>
      <c r="DO18" s="85">
        <f t="shared" si="45"/>
        <v>5.3</v>
      </c>
      <c r="DP18" s="80"/>
      <c r="DQ18" s="80"/>
      <c r="DR18" s="80"/>
      <c r="DS18" s="80"/>
      <c r="DT18" s="84" t="s">
        <v>205</v>
      </c>
      <c r="DU18" s="85">
        <f>IF(DZ7="-",NA(),DZ7)</f>
        <v>156.6</v>
      </c>
      <c r="DV18" s="85">
        <f t="shared" ref="DV18:DY18" si="46">IF(EA7="-",NA(),EA7)</f>
        <v>197.3</v>
      </c>
      <c r="DW18" s="85">
        <f t="shared" si="46"/>
        <v>179.5</v>
      </c>
      <c r="DX18" s="85">
        <f t="shared" si="46"/>
        <v>171.6</v>
      </c>
      <c r="DY18" s="85">
        <f t="shared" si="46"/>
        <v>191.4</v>
      </c>
      <c r="DZ18" s="80"/>
      <c r="EA18" s="80"/>
      <c r="EB18" s="80"/>
      <c r="EC18" s="80"/>
      <c r="ED18" s="84" t="s">
        <v>205</v>
      </c>
      <c r="EE18" s="85" t="e">
        <f>IF(EJ7="-",NA(),EJ7)</f>
        <v>#N/A</v>
      </c>
      <c r="EF18" s="85" t="e">
        <f t="shared" ref="EF18:EI18" si="47">IF(EK7="-",NA(),EK7)</f>
        <v>#N/A</v>
      </c>
      <c r="EG18" s="85" t="e">
        <f t="shared" si="47"/>
        <v>#N/A</v>
      </c>
      <c r="EH18" s="85" t="e">
        <f t="shared" si="47"/>
        <v>#N/A</v>
      </c>
      <c r="EI18" s="85" t="e">
        <f t="shared" si="47"/>
        <v>#N/A</v>
      </c>
      <c r="EJ18" s="80"/>
      <c r="EK18" s="80"/>
      <c r="EL18" s="80"/>
      <c r="EM18" s="80"/>
      <c r="EN18" s="84" t="s">
        <v>205</v>
      </c>
      <c r="EO18" s="85">
        <f>IF(ET7="-",NA(),ET7)</f>
        <v>87.4</v>
      </c>
      <c r="EP18" s="85">
        <f t="shared" ref="EP18:ES18" si="48">IF(EU7="-",NA(),EU7)</f>
        <v>91</v>
      </c>
      <c r="EQ18" s="85">
        <f t="shared" si="48"/>
        <v>84.7</v>
      </c>
      <c r="ER18" s="85">
        <f t="shared" si="48"/>
        <v>76.7</v>
      </c>
      <c r="ES18" s="85">
        <f t="shared" si="48"/>
        <v>86.8</v>
      </c>
      <c r="ET18" s="80"/>
      <c r="EU18" s="80"/>
      <c r="EV18" s="80"/>
      <c r="EW18" s="80"/>
      <c r="EX18" s="80"/>
      <c r="EY18" s="84" t="s">
        <v>205</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205</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205</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205</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205</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205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206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205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205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205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205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205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205</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205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205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205</v>
      </c>
      <c r="KW18" s="85">
        <f>IF(OR(NOT($KW$8),LB7="-"),NA(),LB7)</f>
        <v>14.9</v>
      </c>
      <c r="KX18" s="85">
        <f>IF(OR(NOT($KW$8),LC7="-"),NA(),LC7)</f>
        <v>14.3</v>
      </c>
      <c r="KY18" s="85">
        <f>IF(OR(NOT($KW$8),LD7="-"),NA(),LD7)</f>
        <v>13.8</v>
      </c>
      <c r="KZ18" s="85">
        <f>IF(OR(NOT($KW$8),LE7="-"),NA(),LE7)</f>
        <v>14.2</v>
      </c>
      <c r="LA18" s="85">
        <f>IF(OR(NOT($KW$8),LF7="-"),NA(),LF7)</f>
        <v>14.1</v>
      </c>
      <c r="LB18" s="80"/>
      <c r="LC18" s="80"/>
      <c r="LD18" s="80"/>
      <c r="LE18" s="80"/>
      <c r="LF18" s="84" t="s">
        <v>205</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204</v>
      </c>
      <c r="LQ18" s="85">
        <f>IF(OR(NOT($LQ$8),LV7="-"),NA(),LV7)</f>
        <v>125.8</v>
      </c>
      <c r="LR18" s="85">
        <f>IF(OR(NOT($LQ$8),LW7="-"),NA(),LW7)</f>
        <v>119.4</v>
      </c>
      <c r="LS18" s="85">
        <f>IF(OR(NOT($LQ$8),LX7="-"),NA(),LX7)</f>
        <v>113</v>
      </c>
      <c r="LT18" s="85">
        <f>IF(OR(NOT($LQ$8),LY7="-"),NA(),LY7)</f>
        <v>99.1</v>
      </c>
      <c r="LU18" s="85">
        <f>IF(OR(NOT($LQ$8),LZ7="-"),NA(),LZ7)</f>
        <v>88.2</v>
      </c>
      <c r="LV18" s="80"/>
      <c r="LW18" s="80"/>
      <c r="LX18" s="80"/>
      <c r="LY18" s="80"/>
      <c r="LZ18" s="84" t="s">
        <v>205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205</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5">
      <c r="A19" s="77">
        <f t="shared" si="7"/>
        <v>5</v>
      </c>
      <c r="B19" s="178" t="s">
        <v>207</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185</v>
      </c>
      <c r="AY19" s="85">
        <f>$BI$7</f>
        <v>100</v>
      </c>
      <c r="AZ19" s="85">
        <f t="shared" ref="AZ19:BC19" si="49">$BI$7</f>
        <v>100</v>
      </c>
      <c r="BA19" s="85">
        <f t="shared" si="49"/>
        <v>100</v>
      </c>
      <c r="BB19" s="85">
        <f t="shared" si="49"/>
        <v>100</v>
      </c>
      <c r="BC19" s="85">
        <f t="shared" si="49"/>
        <v>100</v>
      </c>
      <c r="BD19" s="80"/>
      <c r="BE19" s="80"/>
      <c r="BF19" s="80"/>
      <c r="BG19" s="80"/>
      <c r="BH19" s="80"/>
      <c r="BI19" s="87" t="s">
        <v>185</v>
      </c>
      <c r="BJ19" s="85">
        <f>$BT$7</f>
        <v>100</v>
      </c>
      <c r="BK19" s="85">
        <f>$BT$7</f>
        <v>100</v>
      </c>
      <c r="BL19" s="85">
        <f>$BT$7</f>
        <v>100</v>
      </c>
      <c r="BM19" s="85">
        <f>$BT$7</f>
        <v>100</v>
      </c>
      <c r="BN19" s="85">
        <f>$BT$7</f>
        <v>100</v>
      </c>
      <c r="BO19" s="80"/>
      <c r="BP19" s="80"/>
      <c r="BQ19" s="80"/>
      <c r="BR19" s="80"/>
      <c r="BS19" s="80"/>
      <c r="BT19" s="87" t="s">
        <v>185</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5">
      <c r="A20" s="77">
        <f t="shared" si="7"/>
        <v>6</v>
      </c>
      <c r="B20" s="178" t="s">
        <v>208</v>
      </c>
      <c r="C20" s="178"/>
      <c r="D20" s="80"/>
    </row>
    <row r="21" spans="1:374" x14ac:dyDescent="0.25">
      <c r="A21" s="77">
        <f t="shared" si="7"/>
        <v>7</v>
      </c>
      <c r="B21" s="178" t="s">
        <v>209</v>
      </c>
      <c r="C21" s="178"/>
      <c r="D21" s="80"/>
    </row>
    <row r="22" spans="1:374" x14ac:dyDescent="0.25">
      <c r="A22" s="77">
        <f t="shared" si="7"/>
        <v>8</v>
      </c>
      <c r="B22" s="178" t="s">
        <v>210</v>
      </c>
      <c r="C22" s="178"/>
      <c r="D22" s="80"/>
      <c r="E22" s="179" t="s">
        <v>211</v>
      </c>
      <c r="F22" s="180"/>
      <c r="G22" s="180"/>
      <c r="H22" s="180"/>
      <c r="I22" s="181"/>
    </row>
    <row r="23" spans="1:374" x14ac:dyDescent="0.25">
      <c r="A23" s="77">
        <f t="shared" si="7"/>
        <v>9</v>
      </c>
      <c r="B23" s="178" t="s">
        <v>212</v>
      </c>
      <c r="C23" s="178"/>
      <c r="D23" s="80"/>
      <c r="E23" s="182"/>
      <c r="F23" s="183"/>
      <c r="G23" s="183"/>
      <c r="H23" s="183"/>
      <c r="I23" s="184"/>
    </row>
    <row r="24" spans="1:374" x14ac:dyDescent="0.25">
      <c r="A24" s="77">
        <f t="shared" si="7"/>
        <v>10</v>
      </c>
      <c r="B24" s="178" t="s">
        <v>213</v>
      </c>
      <c r="C24" s="178"/>
      <c r="D24" s="80"/>
      <c r="E24" s="182"/>
      <c r="F24" s="183"/>
      <c r="G24" s="183"/>
      <c r="H24" s="183"/>
      <c r="I24" s="184"/>
    </row>
    <row r="25" spans="1:374" x14ac:dyDescent="0.25">
      <c r="A25" s="77">
        <f t="shared" si="7"/>
        <v>11</v>
      </c>
      <c r="B25" s="178" t="s">
        <v>214</v>
      </c>
      <c r="C25" s="178"/>
      <c r="D25" s="80"/>
      <c r="E25" s="182"/>
      <c r="F25" s="183"/>
      <c r="G25" s="183"/>
      <c r="H25" s="183"/>
      <c r="I25" s="184"/>
    </row>
    <row r="26" spans="1:374" x14ac:dyDescent="0.25">
      <c r="A26" s="77">
        <f t="shared" si="7"/>
        <v>12</v>
      </c>
      <c r="B26" s="178" t="s">
        <v>215</v>
      </c>
      <c r="C26" s="178"/>
      <c r="D26" s="80"/>
      <c r="E26" s="182"/>
      <c r="F26" s="183"/>
      <c r="G26" s="183"/>
      <c r="H26" s="183"/>
      <c r="I26" s="184"/>
    </row>
    <row r="27" spans="1:374" x14ac:dyDescent="0.25">
      <c r="A27" s="77">
        <f t="shared" si="7"/>
        <v>13</v>
      </c>
      <c r="B27" s="178" t="s">
        <v>216</v>
      </c>
      <c r="C27" s="178"/>
      <c r="D27" s="80"/>
      <c r="E27" s="182"/>
      <c r="F27" s="183"/>
      <c r="G27" s="183"/>
      <c r="H27" s="183"/>
      <c r="I27" s="184"/>
    </row>
    <row r="28" spans="1:374" x14ac:dyDescent="0.25">
      <c r="A28" s="77">
        <f t="shared" si="7"/>
        <v>14</v>
      </c>
      <c r="B28" s="178" t="s">
        <v>217</v>
      </c>
      <c r="C28" s="178"/>
      <c r="D28" s="80"/>
      <c r="E28" s="182"/>
      <c r="F28" s="183"/>
      <c r="G28" s="183"/>
      <c r="H28" s="183"/>
      <c r="I28" s="184"/>
    </row>
    <row r="29" spans="1:374" x14ac:dyDescent="0.25">
      <c r="A29" s="77">
        <f t="shared" si="7"/>
        <v>15</v>
      </c>
      <c r="B29" s="178" t="s">
        <v>218</v>
      </c>
      <c r="C29" s="178"/>
      <c r="D29" s="80"/>
      <c r="E29" s="182"/>
      <c r="F29" s="183"/>
      <c r="G29" s="183"/>
      <c r="H29" s="183"/>
      <c r="I29" s="184"/>
    </row>
    <row r="30" spans="1:374" x14ac:dyDescent="0.25">
      <c r="A30" s="77">
        <f t="shared" si="7"/>
        <v>16</v>
      </c>
      <c r="B30" s="178" t="s">
        <v>219</v>
      </c>
      <c r="C30" s="178"/>
      <c r="D30" s="80"/>
      <c r="E30" s="182"/>
      <c r="F30" s="183"/>
      <c r="G30" s="183"/>
      <c r="H30" s="183"/>
      <c r="I30" s="184"/>
    </row>
    <row r="31" spans="1:374" x14ac:dyDescent="0.25">
      <c r="A31" s="77"/>
      <c r="B31" s="178"/>
      <c r="C31" s="178"/>
      <c r="D31" s="80"/>
      <c r="E31" s="182"/>
      <c r="F31" s="183"/>
      <c r="G31" s="183"/>
      <c r="H31" s="183"/>
      <c r="I31" s="184"/>
    </row>
    <row r="32" spans="1:374" x14ac:dyDescent="0.25">
      <c r="A32" s="77"/>
      <c r="B32" s="178"/>
      <c r="C32" s="178"/>
      <c r="D32" s="80"/>
      <c r="E32" s="182"/>
      <c r="F32" s="183"/>
      <c r="G32" s="183"/>
      <c r="H32" s="183"/>
      <c r="I32" s="184"/>
    </row>
    <row r="33" spans="1:9" x14ac:dyDescent="0.25">
      <c r="A33" s="77"/>
      <c r="B33" s="178"/>
      <c r="C33" s="178"/>
      <c r="D33" s="80"/>
      <c r="E33" s="182"/>
      <c r="F33" s="183"/>
      <c r="G33" s="183"/>
      <c r="H33" s="183"/>
      <c r="I33" s="184"/>
    </row>
    <row r="34" spans="1:9" x14ac:dyDescent="0.25">
      <c r="A34" s="77"/>
      <c r="B34" s="178"/>
      <c r="C34" s="178"/>
      <c r="D34" s="80"/>
      <c r="E34" s="182"/>
      <c r="F34" s="183"/>
      <c r="G34" s="183"/>
      <c r="H34" s="183"/>
      <c r="I34" s="184"/>
    </row>
    <row r="35" spans="1:9" ht="25.5" customHeight="1" x14ac:dyDescent="0.25">
      <c r="E35" s="185"/>
      <c r="F35" s="186"/>
      <c r="G35" s="186"/>
      <c r="H35" s="186"/>
      <c r="I35" s="187"/>
    </row>
    <row r="36" spans="1:9" x14ac:dyDescent="0.25">
      <c r="A36" t="s">
        <v>220</v>
      </c>
      <c r="B36" t="s">
        <v>221</v>
      </c>
    </row>
    <row r="37" spans="1:9" x14ac:dyDescent="0.25">
      <c r="A37" t="s">
        <v>222</v>
      </c>
      <c r="B37" t="s">
        <v>223</v>
      </c>
    </row>
    <row r="38" spans="1:9" x14ac:dyDescent="0.25">
      <c r="A38" t="s">
        <v>224</v>
      </c>
      <c r="B38" t="s">
        <v>225</v>
      </c>
    </row>
    <row r="39" spans="1:9" x14ac:dyDescent="0.25">
      <c r="A39" t="s">
        <v>226</v>
      </c>
      <c r="B39" t="s">
        <v>227</v>
      </c>
    </row>
    <row r="40" spans="1:9" x14ac:dyDescent="0.25">
      <c r="A40" t="s">
        <v>228</v>
      </c>
      <c r="B40" t="s">
        <v>229</v>
      </c>
    </row>
    <row r="41" spans="1:9" x14ac:dyDescent="0.25">
      <c r="A41" t="s">
        <v>230</v>
      </c>
      <c r="B41" t="s">
        <v>231</v>
      </c>
    </row>
    <row r="42" spans="1:9" x14ac:dyDescent="0.25">
      <c r="A42" t="s">
        <v>232</v>
      </c>
      <c r="B42" t="s">
        <v>233</v>
      </c>
    </row>
    <row r="43" spans="1:9" x14ac:dyDescent="0.25">
      <c r="A43" t="s">
        <v>234</v>
      </c>
      <c r="B43" t="s">
        <v>235</v>
      </c>
    </row>
    <row r="44" spans="1:9" x14ac:dyDescent="0.25">
      <c r="A44" t="s">
        <v>236</v>
      </c>
      <c r="B44" t="s">
        <v>237</v>
      </c>
    </row>
    <row r="45" spans="1:9" x14ac:dyDescent="0.25">
      <c r="A45" t="s">
        <v>238</v>
      </c>
      <c r="B45" t="s">
        <v>239</v>
      </c>
    </row>
    <row r="46" spans="1:9" x14ac:dyDescent="0.25">
      <c r="A46" t="s">
        <v>240</v>
      </c>
      <c r="B46" t="s">
        <v>241</v>
      </c>
    </row>
    <row r="47" spans="1:9" x14ac:dyDescent="0.25">
      <c r="A47" t="s">
        <v>242</v>
      </c>
      <c r="B47" t="s">
        <v>243</v>
      </c>
    </row>
    <row r="48" spans="1:9" x14ac:dyDescent="0.25">
      <c r="A48" t="s">
        <v>244</v>
      </c>
      <c r="B48" t="s">
        <v>245</v>
      </c>
    </row>
    <row r="49" spans="1:2" x14ac:dyDescent="0.25">
      <c r="A49" t="s">
        <v>246</v>
      </c>
      <c r="B49" t="s">
        <v>247</v>
      </c>
    </row>
    <row r="50" spans="1:2" x14ac:dyDescent="0.25">
      <c r="A50" t="s">
        <v>248</v>
      </c>
      <c r="B50" t="s">
        <v>249</v>
      </c>
    </row>
    <row r="51" spans="1:2" x14ac:dyDescent="0.25">
      <c r="A51" t="s">
        <v>250</v>
      </c>
      <c r="B51" t="s">
        <v>251</v>
      </c>
    </row>
    <row r="52" spans="1:2" x14ac:dyDescent="0.25">
      <c r="A52" t="s">
        <v>252</v>
      </c>
      <c r="B52" t="s">
        <v>253</v>
      </c>
    </row>
    <row r="53" spans="1:2" x14ac:dyDescent="0.25">
      <c r="A53" t="s">
        <v>254</v>
      </c>
      <c r="B53" t="s">
        <v>255</v>
      </c>
    </row>
    <row r="54" spans="1:2" x14ac:dyDescent="0.25">
      <c r="A54" t="s">
        <v>256</v>
      </c>
      <c r="B54" t="s">
        <v>257</v>
      </c>
    </row>
    <row r="55" spans="1:2" x14ac:dyDescent="0.25">
      <c r="A55" t="s">
        <v>258</v>
      </c>
      <c r="B55" t="s">
        <v>259</v>
      </c>
    </row>
    <row r="56" spans="1:2" x14ac:dyDescent="0.25">
      <c r="A56" t="s">
        <v>260</v>
      </c>
      <c r="B56" t="s">
        <v>261</v>
      </c>
    </row>
    <row r="57" spans="1:2" x14ac:dyDescent="0.25">
      <c r="A57" t="s">
        <v>262</v>
      </c>
      <c r="B57" t="s">
        <v>263</v>
      </c>
    </row>
    <row r="58" spans="1:2" x14ac:dyDescent="0.25">
      <c r="A58" t="s">
        <v>264</v>
      </c>
      <c r="B58" t="s">
        <v>265</v>
      </c>
    </row>
    <row r="59" spans="1:2" x14ac:dyDescent="0.25">
      <c r="A59" t="s">
        <v>266</v>
      </c>
      <c r="B59" t="s">
        <v>267</v>
      </c>
    </row>
    <row r="60" spans="1:2" x14ac:dyDescent="0.25">
      <c r="A60" t="s">
        <v>268</v>
      </c>
      <c r="B60" t="s">
        <v>269</v>
      </c>
    </row>
    <row r="61" spans="1:2" x14ac:dyDescent="0.25">
      <c r="A61" t="s">
        <v>270</v>
      </c>
      <c r="B61" t="s">
        <v>271</v>
      </c>
    </row>
    <row r="62" spans="1:2" x14ac:dyDescent="0.25">
      <c r="A62" t="s">
        <v>272</v>
      </c>
      <c r="B62" t="s">
        <v>273</v>
      </c>
    </row>
    <row r="63" spans="1:2" x14ac:dyDescent="0.25">
      <c r="A63" t="s">
        <v>274</v>
      </c>
      <c r="B63" t="s">
        <v>275</v>
      </c>
    </row>
    <row r="64" spans="1:2" x14ac:dyDescent="0.25">
      <c r="A64" t="s">
        <v>276</v>
      </c>
      <c r="B64" t="s">
        <v>277</v>
      </c>
    </row>
    <row r="65" spans="1:2" x14ac:dyDescent="0.25">
      <c r="A65" t="s">
        <v>278</v>
      </c>
      <c r="B65" t="s">
        <v>279</v>
      </c>
    </row>
    <row r="66" spans="1:2" x14ac:dyDescent="0.25">
      <c r="A66" t="s">
        <v>280</v>
      </c>
      <c r="B66" t="s">
        <v>281</v>
      </c>
    </row>
    <row r="67" spans="1:2" x14ac:dyDescent="0.25">
      <c r="A67" t="s">
        <v>282</v>
      </c>
      <c r="B67" t="s">
        <v>281</v>
      </c>
    </row>
    <row r="68" spans="1:2" x14ac:dyDescent="0.25">
      <c r="A68" t="s">
        <v>283</v>
      </c>
      <c r="B68" t="s">
        <v>281</v>
      </c>
    </row>
    <row r="69" spans="1:2" x14ac:dyDescent="0.25">
      <c r="A69" t="s">
        <v>284</v>
      </c>
      <c r="B69" t="s">
        <v>281</v>
      </c>
    </row>
    <row r="70" spans="1:2" x14ac:dyDescent="0.25">
      <c r="A70" t="s">
        <v>285</v>
      </c>
      <c r="B70" t="s">
        <v>281</v>
      </c>
    </row>
    <row r="71" spans="1:2" x14ac:dyDescent="0.25">
      <c r="A71" t="s">
        <v>286</v>
      </c>
      <c r="B71" t="s">
        <v>281</v>
      </c>
    </row>
    <row r="72" spans="1:2" x14ac:dyDescent="0.25">
      <c r="A72" t="s">
        <v>287</v>
      </c>
      <c r="B72" t="s">
        <v>281</v>
      </c>
    </row>
    <row r="73" spans="1:2" x14ac:dyDescent="0.25">
      <c r="A73" t="s">
        <v>288</v>
      </c>
      <c r="B73" t="s">
        <v>281</v>
      </c>
    </row>
    <row r="74" spans="1:2" x14ac:dyDescent="0.25">
      <c r="A74" t="s">
        <v>289</v>
      </c>
      <c r="B74" t="s">
        <v>281</v>
      </c>
    </row>
    <row r="75" spans="1:2" x14ac:dyDescent="0.25">
      <c r="A75" t="s">
        <v>290</v>
      </c>
      <c r="B75" t="s">
        <v>281</v>
      </c>
    </row>
    <row r="76" spans="1:2" x14ac:dyDescent="0.25">
      <c r="A76" t="s">
        <v>291</v>
      </c>
      <c r="B76" t="s">
        <v>281</v>
      </c>
    </row>
    <row r="77" spans="1:2" x14ac:dyDescent="0.25">
      <c r="A77" t="s">
        <v>292</v>
      </c>
      <c r="B77" t="s">
        <v>281</v>
      </c>
    </row>
    <row r="78" spans="1:2" x14ac:dyDescent="0.25">
      <c r="A78" t="s">
        <v>293</v>
      </c>
      <c r="B78" t="s">
        <v>281</v>
      </c>
    </row>
    <row r="79" spans="1:2" x14ac:dyDescent="0.25">
      <c r="A79" t="s">
        <v>294</v>
      </c>
      <c r="B79" t="s">
        <v>281</v>
      </c>
    </row>
    <row r="80" spans="1:2" x14ac:dyDescent="0.25">
      <c r="A80" t="s">
        <v>295</v>
      </c>
      <c r="B80" t="s">
        <v>281</v>
      </c>
    </row>
    <row r="81" spans="1:2" x14ac:dyDescent="0.25">
      <c r="A81" t="s">
        <v>296</v>
      </c>
      <c r="B81" t="s">
        <v>281</v>
      </c>
    </row>
    <row r="82" spans="1:2" x14ac:dyDescent="0.25">
      <c r="A82" t="s">
        <v>297</v>
      </c>
      <c r="B82" t="s">
        <v>281</v>
      </c>
    </row>
    <row r="83" spans="1:2" x14ac:dyDescent="0.25">
      <c r="A83" t="s">
        <v>298</v>
      </c>
      <c r="B83" t="s">
        <v>281</v>
      </c>
    </row>
    <row r="84" spans="1:2" x14ac:dyDescent="0.25">
      <c r="A84" t="s">
        <v>299</v>
      </c>
      <c r="B84" t="s">
        <v>281</v>
      </c>
    </row>
    <row r="85" spans="1:2" x14ac:dyDescent="0.25">
      <c r="A85" t="s">
        <v>300</v>
      </c>
      <c r="B85" t="s">
        <v>281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将貴</cp:lastModifiedBy>
  <cp:lastPrinted>2026-01-29T07:25:40Z</cp:lastPrinted>
  <dcterms:created xsi:type="dcterms:W3CDTF">2025-12-22T09:32:08Z</dcterms:created>
  <dcterms:modified xsi:type="dcterms:W3CDTF">2026-01-30T01:52:22Z</dcterms:modified>
  <cp:category/>
</cp:coreProperties>
</file>