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20 経営比較分析表（R6決算）\03 市町村→県\13 天草市\"/>
    </mc:Choice>
  </mc:AlternateContent>
  <xr:revisionPtr revIDLastSave="0" documentId="13_ncr:1_{625D018C-B08E-44BC-A788-99FF274A56C8}" xr6:coauthVersionLast="47" xr6:coauthVersionMax="47" xr10:uidLastSave="{00000000-0000-0000-0000-000000000000}"/>
  <workbookProtection workbookAlgorithmName="SHA-512" workbookHashValue="ri0MF+ug+r7ZJA1WPWnQWxjZnIK0qdoh5A77ud4TKq1qL0OveGqI/rqx41dj+rdGKU2r530ORFT54Zk2xMAM1w==" workbookSaltValue="YKPD88pXAmix1agk5StFlw==" workbookSpinCount="100000" lockStructure="1"/>
  <bookViews>
    <workbookView xWindow="-120" yWindow="-120" windowWidth="29040" windowHeight="157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AT10" i="4"/>
  <c r="AT8" i="4"/>
  <c r="W8" i="4"/>
</calcChain>
</file>

<file path=xl/sharedStrings.xml><?xml version="1.0" encoding="utf-8"?>
<sst xmlns="http://schemas.openxmlformats.org/spreadsheetml/2006/main" count="247" uniqueCount="121">
  <si>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</si>
  <si>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</si>
  <si>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</si>
  <si>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</si>
  <si>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</si>
  <si>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</si>
  <si>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</si>
  <si>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</si>
  <si>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</si>
  <si>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</si>
  <si>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</si>
  <si>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</si>
  <si>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</si>
  <si>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</si>
  <si>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</si>
  <si>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</si>
  <si>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</si>
  <si>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</si>
  <si>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</si>
  <si>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</si>
  <si>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</si>
  <si>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</si>
  <si>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</si>
  <si>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</si>
  <si>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</si>
  <si>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</si>
  <si>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</si>
  <si>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</si>
  <si>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</si>
  <si>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</si>
  <si>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</si>
  <si>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</si>
  <si>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</si>
  <si>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</si>
  <si>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</si>
  <si>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</si>
  <si>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</si>
  <si>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</si>
  <si>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</si>
  <si>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</si>
  <si>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</si>
  <si>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</si>
  <si>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</si>
  <si>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</si>
  <si>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</si>
  <si>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</si>
  <si>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</si>
  <si>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</si>
  <si>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</si>
  <si>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</si>
  <si>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</si>
  <si>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</si>
  <si>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</si>
  <si>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</si>
  <si>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</si>
  <si>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</si>
  <si>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</si>
  <si>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</si>
  <si>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</si>
  <si>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</si>
  <si>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</si>
  <si>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</si>
  <si>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</si>
  <si>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</si>
  <si>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</si>
  <si>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</si>
  <si>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</si>
  <si>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</si>
  <si>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</si>
  <si>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</si>
  <si>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</si>
  <si>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</si>
  <si>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</si>
  <si>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</si>
  <si>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</si>
  <si>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</si>
  <si>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</si>
  <si>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</si>
  <si>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</si>
  <si>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</si>
  <si>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</si>
  <si>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</si>
  <si>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</si>
  <si>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</si>
  <si>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</si>
  <si>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</si>
  <si>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</si>
  <si>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</si>
  <si>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</si>
  <si>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</si>
  <si>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</si>
  <si>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</si>
  <si>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</si>
  <si>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</si>
  <si>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</si>
  <si>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</si>
  <si>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</si>
  <si>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</si>
  <si>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</si>
  <si>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</si>
  <si>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</si>
  <si>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</si>
  <si>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</si>
  <si>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</si>
  <si>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</si>
  <si>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</si>
  <si>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</si>
  <si>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</si>
  <si>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</si>
  <si>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</si>
  <si>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</si>
  <si>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</si>
  <si>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</si>
  <si>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</si>
  <si>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</si>
  <si>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</si>
  <si>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</si>
  <si>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</si>
  <si>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①収益的収支比率は100%であり、経営状態は安定しています。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⑥汚水処理原価は全国・類似団体平均値よりも高い数値を示しています。これは人口減少や高齢化が進んでいるため、処理水量が少量となっていることから高くなっています。
⑦施設利用率が低いのは、使用する世帯人員が少ないことが要因と分析しています。
⑧水洗化率は、浄化槽設置世帯を対象としているため100%となっています。</t>
    <rPh sb="166" eb="168">
      <t>ゼンコク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</si>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</sst>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0-412C-B7D5-815DF939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0-412C-B7D5-815DF939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36.43</c:v>
                </c:pt>
                <c:pt idx="1">
                  <c:v>35.6</c:v>
                </c:pt>
                <c:pt idx="2">
                  <c:v>34.51</c:v>
                </c:pt>
                <c:pt idx="3">
                  <c:v>33.61</c:v>
                </c:pt>
                <c:pt idx="4">
                  <c:v>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B-4138-A965-F9F4C987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B-4138-A965-F9F4C987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0-405D-89A5-D21CBED2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0-405D-89A5-D21CBED2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100.01</c:v>
                </c:pt>
                <c:pt idx="1">
                  <c:v>99.99</c:v>
                </c:pt>
                <c:pt idx="2">
                  <c:v>99.99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1-4F32-972A-5B26D973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1-4F32-972A-5B26D973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5-462B-A5DB-EF145F34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5-462B-A5DB-EF145F34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6-45A4-B0FB-070AAFBB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5A4-B0FB-070AAFBB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6-4104-8EF7-AC31F26C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6-4104-8EF7-AC31F26C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9-4C23-AD6D-A0C0C67B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9-4C23-AD6D-A0C0C67B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8-4E07-AC3F-662A3E45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8-4E07-AC3F-662A3E45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69.27</c:v>
                </c:pt>
                <c:pt idx="1">
                  <c:v>69.040000000000006</c:v>
                </c:pt>
                <c:pt idx="2">
                  <c:v>70.28</c:v>
                </c:pt>
                <c:pt idx="3">
                  <c:v>65.97</c:v>
                </c:pt>
                <c:pt idx="4">
                  <c:v>64.47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6-48F0-AA7A-28AA1354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6-48F0-AA7A-28AA1354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414.85</c:v>
                </c:pt>
                <c:pt idx="1">
                  <c:v>425.88</c:v>
                </c:pt>
                <c:pt idx="2">
                  <c:v>412.31</c:v>
                </c:pt>
                <c:pt idx="3">
                  <c:v>445.76</c:v>
                </c:pt>
                <c:pt idx="4">
                  <c:v>463.03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2-4EF8-9C81-A60BFBBF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EF8-9C81-A60BFBBF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熊本県　天草市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71920</v>
      </c>
      <c r="AM8" s="45"/>
      <c r="AN8" s="45"/>
      <c r="AO8" s="45"/>
      <c r="AP8" s="45"/>
      <c r="AQ8" s="45"/>
      <c r="AR8" s="45"/>
      <c r="AS8" s="45"/>
      <c r="AT8" s="44">
        <f>データ!T6</f>
        <v>683.82</v>
      </c>
      <c r="AU8" s="44"/>
      <c r="AV8" s="44"/>
      <c r="AW8" s="44"/>
      <c r="AX8" s="44"/>
      <c r="AY8" s="44"/>
      <c r="AZ8" s="44"/>
      <c r="BA8" s="44"/>
      <c r="BB8" s="44">
        <f>データ!U6</f>
        <v>105.17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3.44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3740</v>
      </c>
      <c r="AE10" s="45"/>
      <c r="AF10" s="45"/>
      <c r="AG10" s="45"/>
      <c r="AH10" s="45"/>
      <c r="AI10" s="45"/>
      <c r="AJ10" s="45"/>
      <c r="AK10" s="2"/>
      <c r="AL10" s="45">
        <f>データ!V6</f>
        <v>2444</v>
      </c>
      <c r="AM10" s="45"/>
      <c r="AN10" s="45"/>
      <c r="AO10" s="45"/>
      <c r="AP10" s="45"/>
      <c r="AQ10" s="45"/>
      <c r="AR10" s="45"/>
      <c r="AS10" s="45"/>
      <c r="AT10" s="44">
        <f>データ!W6</f>
        <v>140.96</v>
      </c>
      <c r="AU10" s="44"/>
      <c r="AV10" s="44"/>
      <c r="AW10" s="44"/>
      <c r="AX10" s="44"/>
      <c r="AY10" s="44"/>
      <c r="AZ10" s="44"/>
      <c r="BA10" s="44"/>
      <c r="BB10" s="44">
        <f>データ!X6</f>
        <v>17.34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118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119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120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【386.06】</v>
      </c>
      <c r="I86" s="12" t="str">
        <f>データ!CA6</f>
        <v>【51.14】</v>
      </c>
      <c r="J86" s="12" t="str">
        <f>データ!CL6</f>
        <v>【329.31】</v>
      </c>
      <c r="K86" s="12" t="str">
        <f>データ!CW6</f>
        <v>【54.37】</v>
      </c>
      <c r="L86" s="12" t="str">
        <f>データ!DH6</f>
        <v>【84.89】</v>
      </c>
      <c r="M86" s="12" t="s">
        <v>43</v>
      </c>
      <c r="N86" s="12" t="s">
        <v>44</v>
      </c>
      <c r="O86" s="12" t="str">
        <f>データ!EO6</f>
        <v>【-】</v>
      </c>
    </row>
  </sheetData>
  <sheetProtection algorithmName="SHA-512" hashValue="m3V+iSxje8376YO3to4cF75rFmU2Gu2YuxXn66sT/awIh/uWZ5i1o918jF/dwKprhVLpdMDU74z1SXM79u9ZJg==" saltValue="5eL737k52u74IKxvIbJeb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2024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3.44</v>
      </c>
      <c r="Q6" s="20">
        <f t="shared" si="3"/>
        <v>100</v>
      </c>
      <c r="R6" s="20">
        <f t="shared" si="3"/>
        <v>3740</v>
      </c>
      <c r="S6" s="20">
        <f t="shared" si="3"/>
        <v>71920</v>
      </c>
      <c r="T6" s="20">
        <f t="shared" si="3"/>
        <v>683.82</v>
      </c>
      <c r="U6" s="20">
        <f t="shared" si="3"/>
        <v>105.17</v>
      </c>
      <c r="V6" s="20">
        <f t="shared" si="3"/>
        <v>2444</v>
      </c>
      <c r="W6" s="20">
        <f t="shared" si="3"/>
        <v>140.96</v>
      </c>
      <c r="X6" s="20">
        <f t="shared" si="3"/>
        <v>17.34</v>
      </c>
      <c r="Y6" s="21">
        <f>IF(Y7="",NA(),Y7)</f>
        <v>100.01</v>
      </c>
      <c r="Z6" s="21">
        <f t="shared" ref="Z6:AH6" si="4">IF(Z7="",NA(),Z7)</f>
        <v>99.99</v>
      </c>
      <c r="AA6" s="21">
        <f t="shared" si="4"/>
        <v>99.99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69.27</v>
      </c>
      <c r="BR6" s="21">
        <f t="shared" ref="BR6:BZ6" si="8">IF(BR7="",NA(),BR7)</f>
        <v>69.040000000000006</v>
      </c>
      <c r="BS6" s="21">
        <f t="shared" si="8"/>
        <v>70.28</v>
      </c>
      <c r="BT6" s="21">
        <f t="shared" si="8"/>
        <v>65.97</v>
      </c>
      <c r="BU6" s="21">
        <f t="shared" si="8"/>
        <v>64.47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414.85</v>
      </c>
      <c r="CC6" s="21">
        <f t="shared" ref="CC6:CK6" si="9">IF(CC7="",NA(),CC7)</f>
        <v>425.88</v>
      </c>
      <c r="CD6" s="21">
        <f t="shared" si="9"/>
        <v>412.31</v>
      </c>
      <c r="CE6" s="21">
        <f t="shared" si="9"/>
        <v>445.76</v>
      </c>
      <c r="CF6" s="21">
        <f t="shared" si="9"/>
        <v>463.03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36.43</v>
      </c>
      <c r="CN6" s="21">
        <f t="shared" ref="CN6:CV6" si="10">IF(CN7="",NA(),CN7)</f>
        <v>35.6</v>
      </c>
      <c r="CO6" s="21">
        <f t="shared" si="10"/>
        <v>34.51</v>
      </c>
      <c r="CP6" s="21">
        <f t="shared" si="10"/>
        <v>33.61</v>
      </c>
      <c r="CQ6" s="21">
        <f t="shared" si="10"/>
        <v>32.97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2024</v>
      </c>
      <c r="C7" s="23">
        <v>432156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3.44</v>
      </c>
      <c r="Q7" s="24">
        <v>100</v>
      </c>
      <c r="R7" s="24">
        <v>3740</v>
      </c>
      <c r="S7" s="24">
        <v>71920</v>
      </c>
      <c r="T7" s="24">
        <v>683.82</v>
      </c>
      <c r="U7" s="24">
        <v>105.17</v>
      </c>
      <c r="V7" s="24">
        <v>2444</v>
      </c>
      <c r="W7" s="24">
        <v>140.96</v>
      </c>
      <c r="X7" s="24">
        <v>17.34</v>
      </c>
      <c r="Y7" s="24">
        <v>100.01</v>
      </c>
      <c r="Z7" s="24">
        <v>99.99</v>
      </c>
      <c r="AA7" s="24">
        <v>99.99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69.27</v>
      </c>
      <c r="BR7" s="24">
        <v>69.040000000000006</v>
      </c>
      <c r="BS7" s="24">
        <v>70.28</v>
      </c>
      <c r="BT7" s="24">
        <v>65.97</v>
      </c>
      <c r="BU7" s="24">
        <v>64.47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414.85</v>
      </c>
      <c r="CC7" s="24">
        <v>425.88</v>
      </c>
      <c r="CD7" s="24">
        <v>412.31</v>
      </c>
      <c r="CE7" s="24">
        <v>445.76</v>
      </c>
      <c r="CF7" s="24">
        <v>463.03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36.43</v>
      </c>
      <c r="CN7" s="24">
        <v>35.6</v>
      </c>
      <c r="CO7" s="24">
        <v>34.51</v>
      </c>
      <c r="CP7" s="24">
        <v>33.61</v>
      </c>
      <c r="CQ7" s="24">
        <v>32.97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dcterms:created xsi:type="dcterms:W3CDTF">2025-12-22T09:30:17Z</dcterms:created>
  <dcterms:modified xsi:type="dcterms:W3CDTF">2026-02-05T08:43:48Z</dcterms:modified>
  <cp:category/>
</cp:coreProperties>
</file>