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6 玉名市●\17 下水道（特地：非適）\"/>
    </mc:Choice>
  </mc:AlternateContent>
  <xr:revisionPtr revIDLastSave="0" documentId="13_ncr:1_{15C65574-35BE-4711-89B5-032CF3F68276}" xr6:coauthVersionLast="47" xr6:coauthVersionMax="47" xr10:uidLastSave="{00000000-0000-0000-0000-000000000000}"/>
  <workbookProtection workbookAlgorithmName="SHA-512" workbookHashValue="ecKTmds5FYBkxAgtpJfgzZx57+zpol7thzEFojxNR6jlyqI2dT7iByp+VlFls7YcNyF7pUUsDbv9uPelMrdgow==" workbookSaltValue="KJtth99tb3WjOgoL6gE9rw=="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8" i="4"/>
  <c r="B6" i="4"/>
</calcChain>
</file>

<file path=xl/sharedStrings.xml><?xml version="1.0" encoding="utf-8"?>
<sst xmlns="http://schemas.openxmlformats.org/spreadsheetml/2006/main" count="247" uniqueCount="121">
  <si>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</si>
  <si>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</si>
  <si>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</si>
  <si>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</si>
  <si>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</si>
  <si>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</si>
  <si>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</si>
  <si>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</si>
  <si>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</si>
  <si>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</si>
  <si>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</si>
  <si>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</si>
  <si>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</si>
  <si>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</si>
  <si>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</si>
  <si>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</si>
  <si>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</si>
  <si>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</si>
  <si>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</si>
  <si>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</si>
  <si>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</si>
  <si>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</si>
  <si>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</si>
  <si>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</si>
  <si>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</si>
  <si>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</si>
  <si>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</si>
  <si>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</si>
  <si>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</si>
  <si>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</si>
  <si>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</si>
  <si>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</si>
  <si>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</si>
  <si>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</si>
  <si>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</si>
  <si>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</si>
  <si>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</si>
  <si>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</si>
  <si>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</si>
  <si>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</si>
  <si>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</si>
  <si>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</si>
  <si>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</si>
  <si>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</si>
  <si>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</si>
  <si>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</si>
  <si>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</si>
  <si>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</si>
  <si>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</si>
  <si>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</si>
  <si>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</si>
  <si>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</si>
  <si>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</si>
  <si>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</si>
  <si>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</si>
  <si>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</si>
  <si>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</si>
  <si>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</si>
  <si>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</si>
  <si>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</si>
  <si>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</si>
  <si>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</si>
  <si>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</si>
  <si>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</si>
  <si>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</si>
  <si>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</si>
  <si>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</si>
  <si>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</si>
  <si>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</si>
  <si>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</si>
  <si>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</si>
  <si>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</si>
  <si>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</si>
  <si>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</si>
  <si>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</si>
  <si>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</si>
  <si>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</si>
  <si>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</si>
  <si>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</si>
  <si>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</si>
  <si>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</si>
  <si>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</si>
  <si>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</si>
  <si>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</si>
  <si>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</si>
  <si>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</si>
  <si>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</si>
  <si>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</si>
  <si>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</si>
  <si>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</si>
  <si>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</si>
  <si>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</si>
  <si>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</si>
  <si>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</si>
  <si>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</si>
  <si>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</si>
  <si>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</si>
  <si>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</si>
  <si>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</si>
  <si>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</si>
  <si>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</si>
  <si>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</si>
  <si>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</si>
  <si>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</si>
  <si>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</si>
  <si>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</si>
  <si>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</si>
  <si>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</si>
  <si>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</si>
  <si>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</si>
  <si>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</si>
  <si>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</si>
  <si>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</si>
  <si>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</si>
  <si>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</si>
  <si>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</si>
  <si>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</si>
  <si>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</si>
  <si>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・老朽化に係る課題は検出されていません。</t>
    <rPh sb="1" eb="4">
      <t>ロウキュウカ</t>
    </rPh>
    <rPh sb="5" eb="6">
      <t>カカ</t>
    </rPh>
    <rPh sb="7" eb="9">
      <t>カダイ</t>
    </rPh>
    <rPh sb="10" eb="12">
      <t>ケンシュツ</t>
    </rPh>
    <phoneticPr fontId="4"/>
  </si>
  <si>
    <t>平成28年度に策定していた経営戦略の見直しを令和5年度に行いました。令和5年度をもって新規の整備事業を終了し、今後はこれまでに設置した浄化槽の維持管理のみを行っていきますが、新たな計画に沿って、引き続き、効率的な事業運営に努めてまいります。</t>
    <rPh sb="0" eb="2">
      <t>ヘイセイ</t>
    </rPh>
    <rPh sb="4" eb="6">
      <t>ネンド</t>
    </rPh>
    <rPh sb="7" eb="9">
      <t>サクテイ</t>
    </rPh>
    <rPh sb="13" eb="15">
      <t>ケイエイ</t>
    </rPh>
    <rPh sb="15" eb="17">
      <t>センリャク</t>
    </rPh>
    <rPh sb="18" eb="20">
      <t>ミナオ</t>
    </rPh>
    <rPh sb="22" eb="24">
      <t>レイワ</t>
    </rPh>
    <rPh sb="25" eb="27">
      <t>ネンド</t>
    </rPh>
    <rPh sb="28" eb="29">
      <t>オコナ</t>
    </rPh>
    <rPh sb="34" eb="36">
      <t>レイワ</t>
    </rPh>
    <rPh sb="37" eb="39">
      <t>ネンド</t>
    </rPh>
    <rPh sb="43" eb="45">
      <t>シンキ</t>
    </rPh>
    <rPh sb="46" eb="48">
      <t>セイビ</t>
    </rPh>
    <rPh sb="48" eb="50">
      <t>ジギョウ</t>
    </rPh>
    <rPh sb="51" eb="53">
      <t>シュウリョウ</t>
    </rPh>
    <rPh sb="55" eb="57">
      <t>コンゴ</t>
    </rPh>
    <rPh sb="63" eb="65">
      <t>セッチ</t>
    </rPh>
    <rPh sb="67" eb="70">
      <t>ジョウカソウ</t>
    </rPh>
    <rPh sb="71" eb="73">
      <t>イジ</t>
    </rPh>
    <rPh sb="73" eb="75">
      <t>カンリ</t>
    </rPh>
    <rPh sb="78" eb="79">
      <t>オコナ</t>
    </rPh>
    <rPh sb="87" eb="88">
      <t>アラ</t>
    </rPh>
    <rPh sb="90" eb="92">
      <t>ケイカク</t>
    </rPh>
    <rPh sb="93" eb="94">
      <t>ソ</t>
    </rPh>
    <rPh sb="97" eb="98">
      <t>ヒ</t>
    </rPh>
    <rPh sb="99" eb="100">
      <t>ツヅ</t>
    </rPh>
    <rPh sb="102" eb="105">
      <t>コウリツテキ</t>
    </rPh>
    <rPh sb="106" eb="108">
      <t>ジギョウ</t>
    </rPh>
    <rPh sb="108" eb="110">
      <t>ウンエイ</t>
    </rPh>
    <rPh sb="111" eb="112">
      <t>ツト</t>
    </rPh>
    <phoneticPr fontId="4"/>
  </si>
  <si>
    <t>・収益的収支比率については、令和5年度をもって新規の整備事業を終了し維持管理のみとなったため、令和6年度から100％を上回っています。
・企業債残高対事業規模比率は、新規の整備事業を終了し起債発行がないため、比率が改善しています。
・経費回収率及び汚水処理原価は、新規整備事業の終了に伴う人件費削減等により汚水処理費が削減されたため、数値が改善されています。引き続き適正な使用料収入の確保及び汚水処理費の削減に努めます。
・施設利用率については、全国平均及び類似団体平均値より低い状況です。
・水洗化率については、全国平均及び類似団体平均値を上回り100％で推移しています。</t>
    <rPh sb="1" eb="4">
      <t>シュウエキテキ</t>
    </rPh>
    <rPh sb="4" eb="6">
      <t>シュウシ</t>
    </rPh>
    <rPh sb="6" eb="8">
      <t>ヒリツ</t>
    </rPh>
    <rPh sb="14" eb="16">
      <t>レイワ</t>
    </rPh>
    <rPh sb="17" eb="18">
      <t>ネン</t>
    </rPh>
    <rPh sb="18" eb="19">
      <t>ド</t>
    </rPh>
    <rPh sb="31" eb="33">
      <t>シュウリョウ</t>
    </rPh>
    <rPh sb="34" eb="36">
      <t>イジ</t>
    </rPh>
    <rPh sb="36" eb="38">
      <t>カンリ</t>
    </rPh>
    <rPh sb="47" eb="49">
      <t>レイワ</t>
    </rPh>
    <rPh sb="50" eb="51">
      <t>ネン</t>
    </rPh>
    <rPh sb="51" eb="52">
      <t>ド</t>
    </rPh>
    <rPh sb="59" eb="61">
      <t>ウワマワ</t>
    </rPh>
    <rPh sb="69" eb="71">
      <t>キギョウ</t>
    </rPh>
    <rPh sb="71" eb="72">
      <t>サイ</t>
    </rPh>
    <rPh sb="72" eb="74">
      <t>ザンダカ</t>
    </rPh>
    <rPh sb="74" eb="75">
      <t>タイ</t>
    </rPh>
    <rPh sb="75" eb="77">
      <t>ジギョウ</t>
    </rPh>
    <rPh sb="77" eb="79">
      <t>キボ</t>
    </rPh>
    <rPh sb="79" eb="81">
      <t>ヒリツ</t>
    </rPh>
    <rPh sb="83" eb="85">
      <t>シンキ</t>
    </rPh>
    <rPh sb="86" eb="88">
      <t>セイビ</t>
    </rPh>
    <rPh sb="88" eb="90">
      <t>ジギョウ</t>
    </rPh>
    <rPh sb="91" eb="93">
      <t>シュウリョウ</t>
    </rPh>
    <rPh sb="94" eb="96">
      <t>キサイ</t>
    </rPh>
    <rPh sb="96" eb="98">
      <t>ハッコウ</t>
    </rPh>
    <rPh sb="104" eb="106">
      <t>ヒリツ</t>
    </rPh>
    <rPh sb="107" eb="109">
      <t>カイゼン</t>
    </rPh>
    <rPh sb="117" eb="119">
      <t>ケイヒ</t>
    </rPh>
    <rPh sb="119" eb="121">
      <t>カイシュウ</t>
    </rPh>
    <rPh sb="121" eb="122">
      <t>リツ</t>
    </rPh>
    <rPh sb="122" eb="123">
      <t>オヨ</t>
    </rPh>
    <rPh sb="124" eb="126">
      <t>オスイ</t>
    </rPh>
    <rPh sb="126" eb="128">
      <t>ショリ</t>
    </rPh>
    <rPh sb="128" eb="130">
      <t>ゲンカ</t>
    </rPh>
    <rPh sb="132" eb="134">
      <t>シンキ</t>
    </rPh>
    <rPh sb="134" eb="136">
      <t>セイビ</t>
    </rPh>
    <rPh sb="136" eb="138">
      <t>ジギョウ</t>
    </rPh>
    <rPh sb="139" eb="141">
      <t>シュウリョウ</t>
    </rPh>
    <rPh sb="142" eb="143">
      <t>トモナ</t>
    </rPh>
    <rPh sb="144" eb="147">
      <t>ジンケンヒ</t>
    </rPh>
    <rPh sb="147" eb="149">
      <t>サクゲン</t>
    </rPh>
    <rPh sb="149" eb="150">
      <t>トウ</t>
    </rPh>
    <rPh sb="153" eb="155">
      <t>オスイ</t>
    </rPh>
    <rPh sb="155" eb="157">
      <t>ショリ</t>
    </rPh>
    <rPh sb="179" eb="180">
      <t>ヒ</t>
    </rPh>
    <rPh sb="181" eb="182">
      <t>ツヅ</t>
    </rPh>
    <rPh sb="183" eb="185">
      <t>テキセイ</t>
    </rPh>
    <rPh sb="186" eb="189">
      <t>シヨウリョウ</t>
    </rPh>
    <rPh sb="189" eb="191">
      <t>シュウニュウ</t>
    </rPh>
    <rPh sb="192" eb="194">
      <t>カクホ</t>
    </rPh>
    <rPh sb="194" eb="195">
      <t>オヨ</t>
    </rPh>
    <rPh sb="196" eb="198">
      <t>オスイ</t>
    </rPh>
    <rPh sb="198" eb="200">
      <t>ショリ</t>
    </rPh>
    <rPh sb="200" eb="201">
      <t>ヒ</t>
    </rPh>
    <rPh sb="202" eb="204">
      <t>サクゲン</t>
    </rPh>
    <rPh sb="205" eb="206">
      <t>ツト</t>
    </rPh>
    <rPh sb="212" eb="214">
      <t>シセツ</t>
    </rPh>
    <rPh sb="214" eb="216">
      <t>リヨウ</t>
    </rPh>
    <rPh sb="216" eb="217">
      <t>リツ</t>
    </rPh>
    <rPh sb="223" eb="225">
      <t>ゼンコク</t>
    </rPh>
    <rPh sb="225" eb="227">
      <t>ヘイキン</t>
    </rPh>
    <rPh sb="227" eb="228">
      <t>オヨ</t>
    </rPh>
    <rPh sb="229" eb="231">
      <t>ルイジ</t>
    </rPh>
    <rPh sb="231" eb="233">
      <t>ダンタイ</t>
    </rPh>
    <rPh sb="233" eb="236">
      <t>ヘイキンチ</t>
    </rPh>
    <rPh sb="238" eb="239">
      <t>ヒク</t>
    </rPh>
    <rPh sb="240" eb="242">
      <t>ジョウキョウ</t>
    </rPh>
    <rPh sb="247" eb="250">
      <t>スイセンカ</t>
    </rPh>
    <rPh sb="250" eb="251">
      <t>リツ</t>
    </rPh>
    <rPh sb="257" eb="259">
      <t>ゼンコク</t>
    </rPh>
    <rPh sb="259" eb="261">
      <t>ヘイキン</t>
    </rPh>
    <rPh sb="261" eb="262">
      <t>オヨ</t>
    </rPh>
    <rPh sb="263" eb="265">
      <t>ルイジ</t>
    </rPh>
    <rPh sb="265" eb="267">
      <t>ダンタイ</t>
    </rPh>
    <rPh sb="267" eb="270">
      <t>ヘイキンチ</t>
    </rPh>
    <rPh sb="271" eb="273">
      <t>ウワマワ</t>
    </rPh>
    <rPh sb="279" eb="281">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</si>
</sst>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9-4F36-93DE-E61113D934D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19-4F36-93DE-E61113D934D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49.59</c:v>
                </c:pt>
                <c:pt idx="1">
                  <c:v>49.81</c:v>
                </c:pt>
                <c:pt idx="2">
                  <c:v>48.23</c:v>
                </c:pt>
                <c:pt idx="3">
                  <c:v>48.16</c:v>
                </c:pt>
                <c:pt idx="4">
                  <c:v>48.16</c:v>
                </c:pt>
              </c:numCache>
            </c:numRef>
          </c:val>
          <c:extLst>
            <c:ext xmlns:c16="http://schemas.microsoft.com/office/drawing/2014/chart" uri="{C3380CC4-5D6E-409C-BE32-E72D297353CC}">
              <c16:uniqueId val="{00000000-39C8-4905-9667-68CD00F0DE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39C8-4905-9667-68CD00F0DE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20-4C1D-98E6-B36E800DE7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7120-4C1D-98E6-B36E800DE7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95.26</c:v>
                </c:pt>
                <c:pt idx="1">
                  <c:v>80.11</c:v>
                </c:pt>
                <c:pt idx="2">
                  <c:v>93.82</c:v>
                </c:pt>
                <c:pt idx="3">
                  <c:v>82.92</c:v>
                </c:pt>
                <c:pt idx="4">
                  <c:v>103.7</c:v>
                </c:pt>
              </c:numCache>
            </c:numRef>
          </c:val>
          <c:extLst>
            <c:ext xmlns:c16="http://schemas.microsoft.com/office/drawing/2014/chart" uri="{C3380CC4-5D6E-409C-BE32-E72D297353CC}">
              <c16:uniqueId val="{00000000-DFCB-4B46-90F3-AAB5015090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CB-4B46-90F3-AAB5015090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D5-4B06-B2DC-8F553BDA9D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D5-4B06-B2DC-8F553BDA9D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B2-4084-B780-40181F65474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B2-4084-B780-40181F65474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C0-4B33-BF95-A0F72139E58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C0-4B33-BF95-A0F72139E58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A-4270-A8E7-09DEFCF13CF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A-4270-A8E7-09DEFCF13CF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56.87</c:v>
                </c:pt>
                <c:pt idx="1">
                  <c:v>119.92</c:v>
                </c:pt>
                <c:pt idx="2">
                  <c:v>160.43</c:v>
                </c:pt>
                <c:pt idx="3">
                  <c:v>160.16999999999999</c:v>
                </c:pt>
                <c:pt idx="4">
                  <c:v>88.17</c:v>
                </c:pt>
              </c:numCache>
            </c:numRef>
          </c:val>
          <c:extLst>
            <c:ext xmlns:c16="http://schemas.microsoft.com/office/drawing/2014/chart" uri="{C3380CC4-5D6E-409C-BE32-E72D297353CC}">
              <c16:uniqueId val="{00000000-FB9D-42B3-BC59-7B10E91DD8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FB9D-42B3-BC59-7B10E91DD8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46.48</c:v>
                </c:pt>
                <c:pt idx="1">
                  <c:v>50.77</c:v>
                </c:pt>
                <c:pt idx="2">
                  <c:v>47.88</c:v>
                </c:pt>
                <c:pt idx="3">
                  <c:v>47.83</c:v>
                </c:pt>
                <c:pt idx="4">
                  <c:v>69.650000000000006</c:v>
                </c:pt>
              </c:numCache>
            </c:numRef>
          </c:val>
          <c:extLst>
            <c:ext xmlns:c16="http://schemas.microsoft.com/office/drawing/2014/chart" uri="{C3380CC4-5D6E-409C-BE32-E72D297353CC}">
              <c16:uniqueId val="{00000000-51D0-4053-8ABD-1385D8144A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51D0-4053-8ABD-1385D8144A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407.33</c:v>
                </c:pt>
                <c:pt idx="1">
                  <c:v>371.76</c:v>
                </c:pt>
                <c:pt idx="2">
                  <c:v>366.43</c:v>
                </c:pt>
                <c:pt idx="3">
                  <c:v>396.79</c:v>
                </c:pt>
                <c:pt idx="4">
                  <c:v>276.19</c:v>
                </c:pt>
              </c:numCache>
            </c:numRef>
          </c:val>
          <c:extLst>
            <c:ext xmlns:c16="http://schemas.microsoft.com/office/drawing/2014/chart" uri="{C3380CC4-5D6E-409C-BE32-E72D297353CC}">
              <c16:uniqueId val="{00000000-78C1-4C0E-955C-972518168C2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78C1-4C0E-955C-972518168C2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玉名市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62582</v>
      </c>
      <c r="AM8" s="44"/>
      <c r="AN8" s="44"/>
      <c r="AO8" s="44"/>
      <c r="AP8" s="44"/>
      <c r="AQ8" s="44"/>
      <c r="AR8" s="44"/>
      <c r="AS8" s="44"/>
      <c r="AT8" s="45">
        <f>データ!T6</f>
        <v>152.6</v>
      </c>
      <c r="AU8" s="45"/>
      <c r="AV8" s="45"/>
      <c r="AW8" s="45"/>
      <c r="AX8" s="45"/>
      <c r="AY8" s="45"/>
      <c r="AZ8" s="45"/>
      <c r="BA8" s="45"/>
      <c r="BB8" s="45">
        <f>データ!U6</f>
        <v>410.1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1.1599999999999999</v>
      </c>
      <c r="Q10" s="45"/>
      <c r="R10" s="45"/>
      <c r="S10" s="45"/>
      <c r="T10" s="45"/>
      <c r="U10" s="45"/>
      <c r="V10" s="45"/>
      <c r="W10" s="45">
        <f>データ!Q6</f>
        <v>100</v>
      </c>
      <c r="X10" s="45"/>
      <c r="Y10" s="45"/>
      <c r="Z10" s="45"/>
      <c r="AA10" s="45"/>
      <c r="AB10" s="45"/>
      <c r="AC10" s="45"/>
      <c r="AD10" s="44">
        <f>データ!R6</f>
        <v>3613</v>
      </c>
      <c r="AE10" s="44"/>
      <c r="AF10" s="44"/>
      <c r="AG10" s="44"/>
      <c r="AH10" s="44"/>
      <c r="AI10" s="44"/>
      <c r="AJ10" s="44"/>
      <c r="AK10" s="2"/>
      <c r="AL10" s="44">
        <f>データ!V6</f>
        <v>719</v>
      </c>
      <c r="AM10" s="44"/>
      <c r="AN10" s="44"/>
      <c r="AO10" s="44"/>
      <c r="AP10" s="44"/>
      <c r="AQ10" s="44"/>
      <c r="AR10" s="44"/>
      <c r="AS10" s="44"/>
      <c r="AT10" s="45">
        <f>データ!W6</f>
        <v>20.399999999999999</v>
      </c>
      <c r="AU10" s="45"/>
      <c r="AV10" s="45"/>
      <c r="AW10" s="45"/>
      <c r="AX10" s="45"/>
      <c r="AY10" s="45"/>
      <c r="AZ10" s="45"/>
      <c r="BA10" s="45"/>
      <c r="BB10" s="45">
        <f>データ!X6</f>
        <v>35.25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【386.06】</v>
      </c>
      <c r="I86" s="12" t="str">
        <f>データ!CA6</f>
        <v>【51.14】</v>
      </c>
      <c r="J86" s="12" t="str">
        <f>データ!CL6</f>
        <v>【329.31】</v>
      </c>
      <c r="K86" s="12" t="str">
        <f>データ!CW6</f>
        <v>【54.37】</v>
      </c>
      <c r="L86" s="12" t="str">
        <f>データ!DH6</f>
        <v>【84.89】</v>
      </c>
      <c r="M86" s="12" t="s">
        <v>45</v>
      </c>
      <c r="N86" s="12" t="s">
        <v>44</v>
      </c>
      <c r="O86" s="12" t="str">
        <f>データ!EO6</f>
        <v>【-】</v>
      </c>
    </row>
  </sheetData>
  <sheetProtection algorithmName="SHA-512" hashValue="Le/ecf0CPg49CPVDRJ0EBjvqtn7b62kIJeBx7uSwB4brSy6nk4E3dCfaHa1TmSHQT+Hwih+irHPEkEtnlCcsQg==" saltValue="vlmZJkNtutvSGrJs+64S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432067</v>
      </c>
      <c r="D6" s="19">
        <f t="shared" si="3"/>
        <v>47</v>
      </c>
      <c r="E6" s="19">
        <f t="shared" si="3"/>
        <v>18</v>
      </c>
      <c r="F6" s="19">
        <f t="shared" si="3"/>
        <v>0</v>
      </c>
      <c r="G6" s="19">
        <f t="shared" si="3"/>
        <v>0</v>
      </c>
      <c r="H6" s="19" t="str">
        <f t="shared" si="3"/>
        <v>熊本県　玉名市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1.1599999999999999</v>
      </c>
      <c r="Q6" s="20">
        <f t="shared" si="3"/>
        <v>100</v>
      </c>
      <c r="R6" s="20">
        <f t="shared" si="3"/>
        <v>3613</v>
      </c>
      <c r="S6" s="20">
        <f t="shared" si="3"/>
        <v>62582</v>
      </c>
      <c r="T6" s="20">
        <f t="shared" si="3"/>
        <v>152.6</v>
      </c>
      <c r="U6" s="20">
        <f t="shared" si="3"/>
        <v>410.1</v>
      </c>
      <c r="V6" s="20">
        <f t="shared" si="3"/>
        <v>719</v>
      </c>
      <c r="W6" s="20">
        <f t="shared" si="3"/>
        <v>20.399999999999999</v>
      </c>
      <c r="X6" s="20">
        <f t="shared" si="3"/>
        <v>35.25</v>
      </c>
      <c r="Y6" s="21">
        <f>IF(Y7="",NA(),Y7)</f>
        <v>95.26</v>
      </c>
      <c r="Z6" s="21">
        <f t="shared" ref="Z6:AH6" si="4">IF(Z7="",NA(),Z7)</f>
        <v>80.11</v>
      </c>
      <c r="AA6" s="21">
        <f t="shared" si="4"/>
        <v>93.82</v>
      </c>
      <c r="AB6" s="21">
        <f t="shared" si="4"/>
        <v>82.92</v>
      </c>
      <c r="AC6" s="21">
        <f t="shared" si="4"/>
        <v>103.7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56.87</v>
      </c>
      <c r="BG6" s="21">
        <f t="shared" ref="BG6:BO6" si="7">IF(BG7="",NA(),BG7)</f>
        <v>119.92</v>
      </c>
      <c r="BH6" s="21">
        <f t="shared" si="7"/>
        <v>160.43</v>
      </c>
      <c r="BI6" s="21">
        <f t="shared" si="7"/>
        <v>160.16999999999999</v>
      </c>
      <c r="BJ6" s="21">
        <f t="shared" si="7"/>
        <v>88.17</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46.48</v>
      </c>
      <c r="BR6" s="21">
        <f t="shared" ref="BR6:BZ6" si="8">IF(BR7="",NA(),BR7)</f>
        <v>50.77</v>
      </c>
      <c r="BS6" s="21">
        <f t="shared" si="8"/>
        <v>47.88</v>
      </c>
      <c r="BT6" s="21">
        <f t="shared" si="8"/>
        <v>47.83</v>
      </c>
      <c r="BU6" s="21">
        <f t="shared" si="8"/>
        <v>69.650000000000006</v>
      </c>
      <c r="BV6" s="21">
        <f t="shared" si="8"/>
        <v>60.59</v>
      </c>
      <c r="BW6" s="21">
        <f t="shared" si="8"/>
        <v>60</v>
      </c>
      <c r="BX6" s="21">
        <f t="shared" si="8"/>
        <v>59.01</v>
      </c>
      <c r="BY6" s="21">
        <f t="shared" si="8"/>
        <v>56.06</v>
      </c>
      <c r="BZ6" s="21">
        <f t="shared" si="8"/>
        <v>53.25</v>
      </c>
      <c r="CA6" s="20" t="str">
        <f>IF(CA7="","",IF(CA7="-","【-】","【"&amp;SUBSTITUTE(TEXT(CA7,"#,##0.00"),"-","△")&amp;"】"))</f>
        <v>【51.14】</v>
      </c>
      <c r="CB6" s="21">
        <f>IF(CB7="",NA(),CB7)</f>
        <v>407.33</v>
      </c>
      <c r="CC6" s="21">
        <f t="shared" ref="CC6:CK6" si="9">IF(CC7="",NA(),CC7)</f>
        <v>371.76</v>
      </c>
      <c r="CD6" s="21">
        <f t="shared" si="9"/>
        <v>366.43</v>
      </c>
      <c r="CE6" s="21">
        <f t="shared" si="9"/>
        <v>396.79</v>
      </c>
      <c r="CF6" s="21">
        <f t="shared" si="9"/>
        <v>276.19</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49.59</v>
      </c>
      <c r="CN6" s="21">
        <f t="shared" ref="CN6:CV6" si="10">IF(CN7="",NA(),CN7)</f>
        <v>49.81</v>
      </c>
      <c r="CO6" s="21">
        <f t="shared" si="10"/>
        <v>48.23</v>
      </c>
      <c r="CP6" s="21">
        <f t="shared" si="10"/>
        <v>48.16</v>
      </c>
      <c r="CQ6" s="21">
        <f t="shared" si="10"/>
        <v>48.16</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432067</v>
      </c>
      <c r="D7" s="23">
        <v>47</v>
      </c>
      <c r="E7" s="23">
        <v>18</v>
      </c>
      <c r="F7" s="23">
        <v>0</v>
      </c>
      <c r="G7" s="23">
        <v>0</v>
      </c>
      <c r="H7" s="23" t="s">
        <v>99</v>
      </c>
      <c r="I7" s="23" t="s">
        <v>100</v>
      </c>
      <c r="J7" s="23" t="s">
        <v>101</v>
      </c>
      <c r="K7" s="23" t="s">
        <v>102</v>
      </c>
      <c r="L7" s="23" t="s">
        <v>103</v>
      </c>
      <c r="M7" s="23" t="s">
        <v>104</v>
      </c>
      <c r="N7" s="24" t="s">
        <v>105</v>
      </c>
      <c r="O7" s="24" t="s">
        <v>106</v>
      </c>
      <c r="P7" s="24">
        <v>1.1599999999999999</v>
      </c>
      <c r="Q7" s="24">
        <v>100</v>
      </c>
      <c r="R7" s="24">
        <v>3613</v>
      </c>
      <c r="S7" s="24">
        <v>62582</v>
      </c>
      <c r="T7" s="24">
        <v>152.6</v>
      </c>
      <c r="U7" s="24">
        <v>410.1</v>
      </c>
      <c r="V7" s="24">
        <v>719</v>
      </c>
      <c r="W7" s="24">
        <v>20.399999999999999</v>
      </c>
      <c r="X7" s="24">
        <v>35.25</v>
      </c>
      <c r="Y7" s="24">
        <v>95.26</v>
      </c>
      <c r="Z7" s="24">
        <v>80.11</v>
      </c>
      <c r="AA7" s="24">
        <v>93.82</v>
      </c>
      <c r="AB7" s="24">
        <v>82.92</v>
      </c>
      <c r="AC7" s="24">
        <v>103.7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56.87</v>
      </c>
      <c r="BG7" s="24">
        <v>119.92</v>
      </c>
      <c r="BH7" s="24">
        <v>160.43</v>
      </c>
      <c r="BI7" s="24">
        <v>160.16999999999999</v>
      </c>
      <c r="BJ7" s="24">
        <v>88.17</v>
      </c>
      <c r="BK7" s="24">
        <v>294.27</v>
      </c>
      <c r="BL7" s="24">
        <v>294.08999999999997</v>
      </c>
      <c r="BM7" s="24">
        <v>294.08999999999997</v>
      </c>
      <c r="BN7" s="24">
        <v>338.47</v>
      </c>
      <c r="BO7" s="24">
        <v>368.83</v>
      </c>
      <c r="BP7" s="24">
        <v>386.06</v>
      </c>
      <c r="BQ7" s="24">
        <v>46.48</v>
      </c>
      <c r="BR7" s="24">
        <v>50.77</v>
      </c>
      <c r="BS7" s="24">
        <v>47.88</v>
      </c>
      <c r="BT7" s="24">
        <v>47.83</v>
      </c>
      <c r="BU7" s="24">
        <v>69.650000000000006</v>
      </c>
      <c r="BV7" s="24">
        <v>60.59</v>
      </c>
      <c r="BW7" s="24">
        <v>60</v>
      </c>
      <c r="BX7" s="24">
        <v>59.01</v>
      </c>
      <c r="BY7" s="24">
        <v>56.06</v>
      </c>
      <c r="BZ7" s="24">
        <v>53.25</v>
      </c>
      <c r="CA7" s="24">
        <v>51.14</v>
      </c>
      <c r="CB7" s="24">
        <v>407.33</v>
      </c>
      <c r="CC7" s="24">
        <v>371.76</v>
      </c>
      <c r="CD7" s="24">
        <v>366.43</v>
      </c>
      <c r="CE7" s="24">
        <v>396.79</v>
      </c>
      <c r="CF7" s="24">
        <v>276.19</v>
      </c>
      <c r="CG7" s="24">
        <v>280.23</v>
      </c>
      <c r="CH7" s="24">
        <v>282.70999999999998</v>
      </c>
      <c r="CI7" s="24">
        <v>291.82</v>
      </c>
      <c r="CJ7" s="24">
        <v>304.36</v>
      </c>
      <c r="CK7" s="24">
        <v>325.45</v>
      </c>
      <c r="CL7" s="24">
        <v>329.31</v>
      </c>
      <c r="CM7" s="24">
        <v>49.59</v>
      </c>
      <c r="CN7" s="24">
        <v>49.81</v>
      </c>
      <c r="CO7" s="24">
        <v>48.23</v>
      </c>
      <c r="CP7" s="24">
        <v>48.16</v>
      </c>
      <c r="CQ7" s="24">
        <v>48.16</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2025-12-22T09:30:17Z</dcterms:created>
  <dcterms:modified xsi:type="dcterms:W3CDTF">2026-02-20T02:22:18Z</dcterms:modified>
  <cp:category/>
</cp:coreProperties>
</file>