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rofile\redirect\yuic-116\Desktop\"/>
    </mc:Choice>
  </mc:AlternateContent>
  <xr:revisionPtr revIDLastSave="0" documentId="13_ncr:1_{73450AD0-E917-4F5D-A9AB-D4965867470B}" xr6:coauthVersionLast="47" xr6:coauthVersionMax="47" xr10:uidLastSave="{00000000-0000-0000-0000-000000000000}"/>
  <workbookProtection workbookAlgorithmName="SHA-512" workbookHashValue="jyVqjzWQNiTMRMFjZNHCakUcR1Vzb/xt1DMPLdBGqka4fDxksw7GBMV2s4ufPLB/CzuLEZfFkFxOWCDJ2hzkXQ==" workbookSaltValue="xr9WYM+GsDWnQI5BJN7Hzg==" workbookSpinCount="100000" lockStructure="1"/>
  <bookViews>
    <workbookView xWindow="0" yWindow="45" windowWidth="28800" windowHeight="155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I10" i="4"/>
  <c r="B10" i="4"/>
  <c r="AL8" i="4"/>
  <c r="AD8" i="4"/>
  <c r="I8" i="4"/>
  <c r="B8" i="4"/>
</calcChain>
</file>

<file path=xl/sharedStrings.xml><?xml version="1.0" encoding="utf-8"?>
<sst xmlns="http://schemas.openxmlformats.org/spreadsheetml/2006/main" count="309" uniqueCount="116">
  <si>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</si>
  <si>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</si>
  <si>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</si>
  <si>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</si>
  <si>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</si>
  <si>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</si>
  <si>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</si>
  <si>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</si>
  <si>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</si>
  <si>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</si>
  <si>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</si>
  <si>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</si>
  <si>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</si>
  <si>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</si>
  <si>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</si>
  <si>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</si>
  <si>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</si>
  <si>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</si>
  <si>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</si>
  <si>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</si>
  <si>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</si>
  <si>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</si>
  <si>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</si>
  <si>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</si>
  <si>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</si>
  <si>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</si>
  <si>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</si>
  <si>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</si>
  <si>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</si>
  <si>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</si>
  <si>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</si>
  <si>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</si>
  <si>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</si>
  <si>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</si>
  <si>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</si>
  <si>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</si>
  <si>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</si>
  <si>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</si>
  <si>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</si>
  <si>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</si>
  <si>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</si>
  <si>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</si>
  <si>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</si>
  <si>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</si>
  <si>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</si>
  <si>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</si>
  <si>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</si>
  <si>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</si>
  <si>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</si>
  <si>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</si>
  <si>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</si>
  <si>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</si>
  <si>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</si>
  <si>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</si>
  <si>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</si>
  <si>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</si>
  <si>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</si>
  <si>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</si>
  <si>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</si>
  <si>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</si>
  <si>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</si>
  <si>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</si>
  <si>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</si>
  <si>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</si>
  <si>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</si>
  <si>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</si>
  <si>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</si>
  <si>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</si>
  <si>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</si>
  <si>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</si>
  <si>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</si>
  <si>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</si>
  <si>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</si>
  <si>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</si>
  <si>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</si>
  <si>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</si>
  <si>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</si>
  <si>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</si>
  <si>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</si>
  <si>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</si>
  <si>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</si>
  <si>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</si>
  <si>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</si>
  <si>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</si>
  <si>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</si>
  <si>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</si>
  <si>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</si>
  <si>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</si>
  <si>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</si>
  <si>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</si>
  <si>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</si>
  <si>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</si>
  <si>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</si>
  <si>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</si>
  <si>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</si>
  <si>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</si>
  <si>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氷川町</t>
  </si>
  <si>
    <t>法適用</t>
  </si>
  <si>
    <t>下水道事業</t>
  </si>
  <si>
    <t>個別排水処理</t>
  </si>
  <si>
    <t>L1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</si>
  <si>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</si>
  <si>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</si>
  <si>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</si>
  <si>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</si>
  <si>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</si>
  <si>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</si>
  <si>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</si>
  <si>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</si>
  <si>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</si>
  <si>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</si>
  <si>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</si>
  <si>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</si>
  <si>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H６年度より事業を開始しているため、施設の老朽化が見られるが、定期的に施設の点検・調査を実施し、機能維持に努めている。</t>
    <phoneticPr fontId="4"/>
  </si>
  <si>
    <t>新規事業の計画はないため、建設費用は生じない。
人口減少に比例して下水道使用料の減少が予想される。
維持管理費が賄える事業経営が必須の状況である。</t>
    <phoneticPr fontId="4"/>
  </si>
  <si>
    <t>浄化槽の維持管理費が主な事業となっている。
維持管理への負担が経費回収率や汚水処理原価の数値に影響を及ぼしている。</t>
    <rPh sb="10" eb="11">
      <t>シュ</t>
    </rPh>
    <rPh sb="12" eb="14">
      <t>ジギョウ</t>
    </rPh>
    <rPh sb="22" eb="24">
      <t>イジ</t>
    </rPh>
    <rPh sb="24" eb="26">
      <t>カンリ</t>
    </rPh>
    <rPh sb="28" eb="30">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</si>
</sst>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3F-4152-8F89-62867879AC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23F-4152-8F89-62867879AC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BA-4CB5-AD5D-39E2714D48A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45.93</c:v>
                </c:pt>
                <c:pt idx="4">
                  <c:v>57.67</c:v>
                </c:pt>
              </c:numCache>
            </c:numRef>
          </c:val>
          <c:smooth val="0"/>
          <c:extLst>
            <c:ext xmlns:c16="http://schemas.microsoft.com/office/drawing/2014/chart" uri="{C3380CC4-5D6E-409C-BE32-E72D297353CC}">
              <c16:uniqueId val="{00000001-B3BA-4CB5-AD5D-39E2714D48A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95.92</c:v>
                </c:pt>
                <c:pt idx="4">
                  <c:v>95.24</c:v>
                </c:pt>
              </c:numCache>
            </c:numRef>
          </c:val>
          <c:extLst>
            <c:ext xmlns:c16="http://schemas.microsoft.com/office/drawing/2014/chart" uri="{C3380CC4-5D6E-409C-BE32-E72D297353CC}">
              <c16:uniqueId val="{00000000-CAA6-450D-9873-3517B0EFD98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82.98</c:v>
                </c:pt>
                <c:pt idx="4">
                  <c:v>88.56</c:v>
                </c:pt>
              </c:numCache>
            </c:numRef>
          </c:val>
          <c:smooth val="0"/>
          <c:extLst>
            <c:ext xmlns:c16="http://schemas.microsoft.com/office/drawing/2014/chart" uri="{C3380CC4-5D6E-409C-BE32-E72D297353CC}">
              <c16:uniqueId val="{00000001-CAA6-450D-9873-3517B0EFD98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110.89</c:v>
                </c:pt>
                <c:pt idx="4">
                  <c:v>141.94999999999999</c:v>
                </c:pt>
              </c:numCache>
            </c:numRef>
          </c:val>
          <c:extLst>
            <c:ext xmlns:c16="http://schemas.microsoft.com/office/drawing/2014/chart" uri="{C3380CC4-5D6E-409C-BE32-E72D297353CC}">
              <c16:uniqueId val="{00000000-013B-473D-A169-9ADF11A6CA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96.48</c:v>
                </c:pt>
                <c:pt idx="4">
                  <c:v>81.239999999999995</c:v>
                </c:pt>
              </c:numCache>
            </c:numRef>
          </c:val>
          <c:smooth val="0"/>
          <c:extLst>
            <c:ext xmlns:c16="http://schemas.microsoft.com/office/drawing/2014/chart" uri="{C3380CC4-5D6E-409C-BE32-E72D297353CC}">
              <c16:uniqueId val="{00000001-013B-473D-A169-9ADF11A6CA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44.99</c:v>
                </c:pt>
                <c:pt idx="4">
                  <c:v>90.3</c:v>
                </c:pt>
              </c:numCache>
            </c:numRef>
          </c:val>
          <c:extLst>
            <c:ext xmlns:c16="http://schemas.microsoft.com/office/drawing/2014/chart" uri="{C3380CC4-5D6E-409C-BE32-E72D297353CC}">
              <c16:uniqueId val="{00000000-9D2E-4F82-AC42-7D14133E57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39.700000000000003</c:v>
                </c:pt>
                <c:pt idx="4">
                  <c:v>33.93</c:v>
                </c:pt>
              </c:numCache>
            </c:numRef>
          </c:val>
          <c:smooth val="0"/>
          <c:extLst>
            <c:ext xmlns:c16="http://schemas.microsoft.com/office/drawing/2014/chart" uri="{C3380CC4-5D6E-409C-BE32-E72D297353CC}">
              <c16:uniqueId val="{00000001-9D2E-4F82-AC42-7D14133E57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C9-4B00-BCB4-DD662A2BFA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DC9-4B00-BCB4-DD662A2BFA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429-4C02-A151-85FA77502C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224.6</c:v>
                </c:pt>
                <c:pt idx="4">
                  <c:v>373.16</c:v>
                </c:pt>
              </c:numCache>
            </c:numRef>
          </c:val>
          <c:smooth val="0"/>
          <c:extLst>
            <c:ext xmlns:c16="http://schemas.microsoft.com/office/drawing/2014/chart" uri="{C3380CC4-5D6E-409C-BE32-E72D297353CC}">
              <c16:uniqueId val="{00000001-F429-4C02-A151-85FA77502C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120.55</c:v>
                </c:pt>
                <c:pt idx="4">
                  <c:v>408.73</c:v>
                </c:pt>
              </c:numCache>
            </c:numRef>
          </c:val>
          <c:extLst>
            <c:ext xmlns:c16="http://schemas.microsoft.com/office/drawing/2014/chart" uri="{C3380CC4-5D6E-409C-BE32-E72D297353CC}">
              <c16:uniqueId val="{00000000-F741-4D66-A8B5-5CE43A01425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132.16</c:v>
                </c:pt>
                <c:pt idx="4">
                  <c:v>117.33</c:v>
                </c:pt>
              </c:numCache>
            </c:numRef>
          </c:val>
          <c:smooth val="0"/>
          <c:extLst>
            <c:ext xmlns:c16="http://schemas.microsoft.com/office/drawing/2014/chart" uri="{C3380CC4-5D6E-409C-BE32-E72D297353CC}">
              <c16:uniqueId val="{00000001-F741-4D66-A8B5-5CE43A01425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158.36000000000001</c:v>
                </c:pt>
                <c:pt idx="4">
                  <c:v>18.579999999999998</c:v>
                </c:pt>
              </c:numCache>
            </c:numRef>
          </c:val>
          <c:extLst>
            <c:ext xmlns:c16="http://schemas.microsoft.com/office/drawing/2014/chart" uri="{C3380CC4-5D6E-409C-BE32-E72D297353CC}">
              <c16:uniqueId val="{00000000-62CD-44F9-A24A-9322F03E89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992.16</c:v>
                </c:pt>
                <c:pt idx="4">
                  <c:v>70.150000000000006</c:v>
                </c:pt>
              </c:numCache>
            </c:numRef>
          </c:val>
          <c:smooth val="0"/>
          <c:extLst>
            <c:ext xmlns:c16="http://schemas.microsoft.com/office/drawing/2014/chart" uri="{C3380CC4-5D6E-409C-BE32-E72D297353CC}">
              <c16:uniqueId val="{00000001-62CD-44F9-A24A-9322F03E89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41.4</c:v>
                </c:pt>
                <c:pt idx="4">
                  <c:v>57.05</c:v>
                </c:pt>
              </c:numCache>
            </c:numRef>
          </c:val>
          <c:extLst>
            <c:ext xmlns:c16="http://schemas.microsoft.com/office/drawing/2014/chart" uri="{C3380CC4-5D6E-409C-BE32-E72D297353CC}">
              <c16:uniqueId val="{00000000-1316-4C9F-AEEC-70A309E7CD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45.55</c:v>
                </c:pt>
                <c:pt idx="4">
                  <c:v>50.1</c:v>
                </c:pt>
              </c:numCache>
            </c:numRef>
          </c:val>
          <c:smooth val="0"/>
          <c:extLst>
            <c:ext xmlns:c16="http://schemas.microsoft.com/office/drawing/2014/chart" uri="{C3380CC4-5D6E-409C-BE32-E72D297353CC}">
              <c16:uniqueId val="{00000001-1316-4C9F-AEEC-70A309E7CD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410.77</c:v>
                </c:pt>
                <c:pt idx="4">
                  <c:v>310.25</c:v>
                </c:pt>
              </c:numCache>
            </c:numRef>
          </c:val>
          <c:extLst>
            <c:ext xmlns:c16="http://schemas.microsoft.com/office/drawing/2014/chart" uri="{C3380CC4-5D6E-409C-BE32-E72D297353CC}">
              <c16:uniqueId val="{00000000-4DA2-478A-9BAD-D0BBC20BFA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331.17</c:v>
                </c:pt>
                <c:pt idx="4">
                  <c:v>298.25</c:v>
                </c:pt>
              </c:numCache>
            </c:numRef>
          </c:val>
          <c:smooth val="0"/>
          <c:extLst>
            <c:ext xmlns:c16="http://schemas.microsoft.com/office/drawing/2014/chart" uri="{C3380CC4-5D6E-409C-BE32-E72D297353CC}">
              <c16:uniqueId val="{00000001-4DA2-478A-9BAD-D0BBC20BFA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氷川町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L1</v>
      </c>
      <c r="X8" s="34"/>
      <c r="Y8" s="34"/>
      <c r="Z8" s="34"/>
      <c r="AA8" s="34"/>
      <c r="AB8" s="34"/>
      <c r="AC8" s="34"/>
      <c r="AD8" s="35" t="str">
        <f>データ!$M$6</f>
        <v>非設置</v>
      </c>
      <c r="AE8" s="35"/>
      <c r="AF8" s="35"/>
      <c r="AG8" s="35"/>
      <c r="AH8" s="35"/>
      <c r="AI8" s="35"/>
      <c r="AJ8" s="35"/>
      <c r="AK8" s="3"/>
      <c r="AL8" s="36">
        <f>データ!S6</f>
        <v>10742</v>
      </c>
      <c r="AM8" s="36"/>
      <c r="AN8" s="36"/>
      <c r="AO8" s="36"/>
      <c r="AP8" s="36"/>
      <c r="AQ8" s="36"/>
      <c r="AR8" s="36"/>
      <c r="AS8" s="36"/>
      <c r="AT8" s="37">
        <f>データ!T6</f>
        <v>33.36</v>
      </c>
      <c r="AU8" s="37"/>
      <c r="AV8" s="37"/>
      <c r="AW8" s="37"/>
      <c r="AX8" s="37"/>
      <c r="AY8" s="37"/>
      <c r="AZ8" s="37"/>
      <c r="BA8" s="37"/>
      <c r="BB8" s="37">
        <f>データ!U6</f>
        <v>322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68.3</v>
      </c>
      <c r="J10" s="37"/>
      <c r="K10" s="37"/>
      <c r="L10" s="37"/>
      <c r="M10" s="37"/>
      <c r="N10" s="37"/>
      <c r="O10" s="37"/>
      <c r="P10" s="37">
        <f>データ!P6</f>
        <v>0.4</v>
      </c>
      <c r="Q10" s="37"/>
      <c r="R10" s="37"/>
      <c r="S10" s="37"/>
      <c r="T10" s="37"/>
      <c r="U10" s="37"/>
      <c r="V10" s="37"/>
      <c r="W10" s="37">
        <f>データ!Q6</f>
        <v>100</v>
      </c>
      <c r="X10" s="37"/>
      <c r="Y10" s="37"/>
      <c r="Z10" s="37"/>
      <c r="AA10" s="37"/>
      <c r="AB10" s="37"/>
      <c r="AC10" s="37"/>
      <c r="AD10" s="36">
        <f>データ!R6</f>
        <v>3200</v>
      </c>
      <c r="AE10" s="36"/>
      <c r="AF10" s="36"/>
      <c r="AG10" s="36"/>
      <c r="AH10" s="36"/>
      <c r="AI10" s="36"/>
      <c r="AJ10" s="36"/>
      <c r="AK10" s="2"/>
      <c r="AL10" s="36">
        <f>データ!V6</f>
        <v>42</v>
      </c>
      <c r="AM10" s="36"/>
      <c r="AN10" s="36"/>
      <c r="AO10" s="36"/>
      <c r="AP10" s="36"/>
      <c r="AQ10" s="36"/>
      <c r="AR10" s="36"/>
      <c r="AS10" s="36"/>
      <c r="AT10" s="37">
        <f>データ!W6</f>
        <v>0.01</v>
      </c>
      <c r="AU10" s="37"/>
      <c r="AV10" s="37"/>
      <c r="AW10" s="37"/>
      <c r="AX10" s="37"/>
      <c r="AY10" s="37"/>
      <c r="AZ10" s="37"/>
      <c r="BA10" s="37"/>
      <c r="BB10" s="37">
        <f>データ!X6</f>
        <v>4200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UZXYQYRx98Q9ApofB5wNlDxqzOBzGu0LQvGlc5NJl3oUhJOyXxy9hALhrzhcd6eaT+fAmXLtO20zktwVK7OMRg==" saltValue="P+CiXsStmZPHbrdUV09in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434680</v>
      </c>
      <c r="D6" s="19">
        <f t="shared" si="3"/>
        <v>46</v>
      </c>
      <c r="E6" s="19">
        <f t="shared" si="3"/>
        <v>18</v>
      </c>
      <c r="F6" s="19">
        <f t="shared" si="3"/>
        <v>1</v>
      </c>
      <c r="G6" s="19">
        <f t="shared" si="3"/>
        <v>0</v>
      </c>
      <c r="H6" s="19" t="str">
        <f t="shared" si="3"/>
        <v>熊本県　氷川町</v>
      </c>
      <c r="I6" s="19" t="str">
        <f t="shared" si="3"/>
        <v>法適用</v>
      </c>
      <c r="J6" s="19" t="str">
        <f t="shared" si="3"/>
        <v>下水道事業</v>
      </c>
      <c r="K6" s="19" t="str">
        <f t="shared" si="3"/>
        <v>個別排水処理</v>
      </c>
      <c r="L6" s="19" t="str">
        <f t="shared" si="3"/>
        <v>L1</v>
      </c>
      <c r="M6" s="19" t="str">
        <f t="shared" si="3"/>
        <v>非設置</v>
      </c>
      <c r="N6" s="20" t="str">
        <f t="shared" si="3"/>
        <v>-</v>
      </c>
      <c r="O6" s="20">
        <f t="shared" si="3"/>
        <v>68.3</v>
      </c>
      <c r="P6" s="20">
        <f t="shared" si="3"/>
        <v>0.4</v>
      </c>
      <c r="Q6" s="20">
        <f t="shared" si="3"/>
        <v>100</v>
      </c>
      <c r="R6" s="20">
        <f t="shared" si="3"/>
        <v>3200</v>
      </c>
      <c r="S6" s="20">
        <f t="shared" si="3"/>
        <v>10742</v>
      </c>
      <c r="T6" s="20">
        <f t="shared" si="3"/>
        <v>33.36</v>
      </c>
      <c r="U6" s="20">
        <f t="shared" si="3"/>
        <v>322</v>
      </c>
      <c r="V6" s="20">
        <f t="shared" si="3"/>
        <v>42</v>
      </c>
      <c r="W6" s="20">
        <f t="shared" si="3"/>
        <v>0.01</v>
      </c>
      <c r="X6" s="20">
        <f t="shared" si="3"/>
        <v>4200</v>
      </c>
      <c r="Y6" s="21" t="str">
        <f>IF(Y7="",NA(),Y7)</f>
        <v>-</v>
      </c>
      <c r="Z6" s="21" t="str">
        <f t="shared" ref="Z6:AH6" si="4">IF(Z7="",NA(),Z7)</f>
        <v>-</v>
      </c>
      <c r="AA6" s="21" t="str">
        <f t="shared" si="4"/>
        <v>-</v>
      </c>
      <c r="AB6" s="21">
        <f t="shared" si="4"/>
        <v>110.89</v>
      </c>
      <c r="AC6" s="21">
        <f t="shared" si="4"/>
        <v>141.94999999999999</v>
      </c>
      <c r="AD6" s="21" t="str">
        <f t="shared" si="4"/>
        <v>-</v>
      </c>
      <c r="AE6" s="21" t="str">
        <f t="shared" si="4"/>
        <v>-</v>
      </c>
      <c r="AF6" s="21" t="str">
        <f t="shared" si="4"/>
        <v>-</v>
      </c>
      <c r="AG6" s="21">
        <f t="shared" si="4"/>
        <v>96.48</v>
      </c>
      <c r="AH6" s="21">
        <f t="shared" si="4"/>
        <v>81.239999999999995</v>
      </c>
      <c r="AI6" s="20" t="str">
        <f>IF(AI7="","",IF(AI7="-","【-】","【"&amp;SUBSTITUTE(TEXT(AI7,"#,##0.00"),"-","△")&amp;"】"))</f>
        <v>【100.11】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224.6</v>
      </c>
      <c r="AS6" s="21">
        <f t="shared" si="5"/>
        <v>373.16</v>
      </c>
      <c r="AT6" s="20" t="str">
        <f>IF(AT7="","",IF(AT7="-","【-】","【"&amp;SUBSTITUTE(TEXT(AT7,"#,##0.00"),"-","△")&amp;"】"))</f>
        <v>【144.34】</v>
      </c>
      <c r="AU6" s="21" t="str">
        <f>IF(AU7="",NA(),AU7)</f>
        <v>-</v>
      </c>
      <c r="AV6" s="21" t="str">
        <f t="shared" ref="AV6:BD6" si="6">IF(AV7="",NA(),AV7)</f>
        <v>-</v>
      </c>
      <c r="AW6" s="21" t="str">
        <f t="shared" si="6"/>
        <v>-</v>
      </c>
      <c r="AX6" s="21">
        <f t="shared" si="6"/>
        <v>120.55</v>
      </c>
      <c r="AY6" s="21">
        <f t="shared" si="6"/>
        <v>408.73</v>
      </c>
      <c r="AZ6" s="21" t="str">
        <f t="shared" si="6"/>
        <v>-</v>
      </c>
      <c r="BA6" s="21" t="str">
        <f t="shared" si="6"/>
        <v>-</v>
      </c>
      <c r="BB6" s="21" t="str">
        <f t="shared" si="6"/>
        <v>-</v>
      </c>
      <c r="BC6" s="21">
        <f t="shared" si="6"/>
        <v>132.16</v>
      </c>
      <c r="BD6" s="21">
        <f t="shared" si="6"/>
        <v>117.33</v>
      </c>
      <c r="BE6" s="20" t="str">
        <f>IF(BE7="","",IF(BE7="-","【-】","【"&amp;SUBSTITUTE(TEXT(BE7,"#,##0.00"),"-","△")&amp;"】"))</f>
        <v>【114.26】</v>
      </c>
      <c r="BF6" s="21" t="str">
        <f>IF(BF7="",NA(),BF7)</f>
        <v>-</v>
      </c>
      <c r="BG6" s="21" t="str">
        <f t="shared" ref="BG6:BO6" si="7">IF(BG7="",NA(),BG7)</f>
        <v>-</v>
      </c>
      <c r="BH6" s="21" t="str">
        <f t="shared" si="7"/>
        <v>-</v>
      </c>
      <c r="BI6" s="21">
        <f t="shared" si="7"/>
        <v>158.36000000000001</v>
      </c>
      <c r="BJ6" s="21">
        <f t="shared" si="7"/>
        <v>18.579999999999998</v>
      </c>
      <c r="BK6" s="21" t="str">
        <f t="shared" si="7"/>
        <v>-</v>
      </c>
      <c r="BL6" s="21" t="str">
        <f t="shared" si="7"/>
        <v>-</v>
      </c>
      <c r="BM6" s="21" t="str">
        <f t="shared" si="7"/>
        <v>-</v>
      </c>
      <c r="BN6" s="21">
        <f t="shared" si="7"/>
        <v>992.16</v>
      </c>
      <c r="BO6" s="21">
        <f t="shared" si="7"/>
        <v>70.150000000000006</v>
      </c>
      <c r="BP6" s="20" t="str">
        <f>IF(BP7="","",IF(BP7="-","【-】","【"&amp;SUBSTITUTE(TEXT(BP7,"#,##0.00"),"-","△")&amp;"】"))</f>
        <v>【876.32】</v>
      </c>
      <c r="BQ6" s="21" t="str">
        <f>IF(BQ7="",NA(),BQ7)</f>
        <v>-</v>
      </c>
      <c r="BR6" s="21" t="str">
        <f t="shared" ref="BR6:BZ6" si="8">IF(BR7="",NA(),BR7)</f>
        <v>-</v>
      </c>
      <c r="BS6" s="21" t="str">
        <f t="shared" si="8"/>
        <v>-</v>
      </c>
      <c r="BT6" s="21">
        <f t="shared" si="8"/>
        <v>41.4</v>
      </c>
      <c r="BU6" s="21">
        <f t="shared" si="8"/>
        <v>57.05</v>
      </c>
      <c r="BV6" s="21" t="str">
        <f t="shared" si="8"/>
        <v>-</v>
      </c>
      <c r="BW6" s="21" t="str">
        <f t="shared" si="8"/>
        <v>-</v>
      </c>
      <c r="BX6" s="21" t="str">
        <f t="shared" si="8"/>
        <v>-</v>
      </c>
      <c r="BY6" s="21">
        <f t="shared" si="8"/>
        <v>45.55</v>
      </c>
      <c r="BZ6" s="21">
        <f t="shared" si="8"/>
        <v>50.1</v>
      </c>
      <c r="CA6" s="20" t="str">
        <f>IF(CA7="","",IF(CA7="-","【-】","【"&amp;SUBSTITUTE(TEXT(CA7,"#,##0.00"),"-","△")&amp;"】"))</f>
        <v>【39.48】</v>
      </c>
      <c r="CB6" s="21" t="str">
        <f>IF(CB7="",NA(),CB7)</f>
        <v>-</v>
      </c>
      <c r="CC6" s="21" t="str">
        <f t="shared" ref="CC6:CK6" si="9">IF(CC7="",NA(),CC7)</f>
        <v>-</v>
      </c>
      <c r="CD6" s="21" t="str">
        <f t="shared" si="9"/>
        <v>-</v>
      </c>
      <c r="CE6" s="21">
        <f t="shared" si="9"/>
        <v>410.77</v>
      </c>
      <c r="CF6" s="21">
        <f t="shared" si="9"/>
        <v>310.25</v>
      </c>
      <c r="CG6" s="21" t="str">
        <f t="shared" si="9"/>
        <v>-</v>
      </c>
      <c r="CH6" s="21" t="str">
        <f t="shared" si="9"/>
        <v>-</v>
      </c>
      <c r="CI6" s="21" t="str">
        <f t="shared" si="9"/>
        <v>-</v>
      </c>
      <c r="CJ6" s="21">
        <f t="shared" si="9"/>
        <v>331.17</v>
      </c>
      <c r="CK6" s="21">
        <f t="shared" si="9"/>
        <v>298.25</v>
      </c>
      <c r="CL6" s="20" t="str">
        <f>IF(CL7="","",IF(CL7="-","【-】","【"&amp;SUBSTITUTE(TEXT(CL7,"#,##0.00"),"-","△")&amp;"】"))</f>
        <v>【390.09】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45.93</v>
      </c>
      <c r="CV6" s="21">
        <f t="shared" si="10"/>
        <v>57.67</v>
      </c>
      <c r="CW6" s="20" t="str">
        <f>IF(CW7="","",IF(CW7="-","【-】","【"&amp;SUBSTITUTE(TEXT(CW7,"#,##0.00"),"-","△")&amp;"】"))</f>
        <v>【45.56】</v>
      </c>
      <c r="CX6" s="21" t="str">
        <f>IF(CX7="",NA(),CX7)</f>
        <v>-</v>
      </c>
      <c r="CY6" s="21" t="str">
        <f t="shared" ref="CY6:DG6" si="11">IF(CY7="",NA(),CY7)</f>
        <v>-</v>
      </c>
      <c r="CZ6" s="21" t="str">
        <f t="shared" si="11"/>
        <v>-</v>
      </c>
      <c r="DA6" s="21">
        <f t="shared" si="11"/>
        <v>95.92</v>
      </c>
      <c r="DB6" s="21">
        <f t="shared" si="11"/>
        <v>95.24</v>
      </c>
      <c r="DC6" s="21" t="str">
        <f t="shared" si="11"/>
        <v>-</v>
      </c>
      <c r="DD6" s="21" t="str">
        <f t="shared" si="11"/>
        <v>-</v>
      </c>
      <c r="DE6" s="21" t="str">
        <f t="shared" si="11"/>
        <v>-</v>
      </c>
      <c r="DF6" s="21">
        <f t="shared" si="11"/>
        <v>82.98</v>
      </c>
      <c r="DG6" s="21">
        <f t="shared" si="11"/>
        <v>88.56</v>
      </c>
      <c r="DH6" s="20" t="str">
        <f>IF(DH7="","",IF(DH7="-","【-】","【"&amp;SUBSTITUTE(TEXT(DH7,"#,##0.00"),"-","△")&amp;"】"))</f>
        <v>【82.62】</v>
      </c>
      <c r="DI6" s="21" t="str">
        <f>IF(DI7="",NA(),DI7)</f>
        <v>-</v>
      </c>
      <c r="DJ6" s="21" t="str">
        <f t="shared" ref="DJ6:DR6" si="12">IF(DJ7="",NA(),DJ7)</f>
        <v>-</v>
      </c>
      <c r="DK6" s="21" t="str">
        <f t="shared" si="12"/>
        <v>-</v>
      </c>
      <c r="DL6" s="21">
        <f t="shared" si="12"/>
        <v>44.99</v>
      </c>
      <c r="DM6" s="21">
        <f t="shared" si="12"/>
        <v>90.3</v>
      </c>
      <c r="DN6" s="21" t="str">
        <f t="shared" si="12"/>
        <v>-</v>
      </c>
      <c r="DO6" s="21" t="str">
        <f t="shared" si="12"/>
        <v>-</v>
      </c>
      <c r="DP6" s="21" t="str">
        <f t="shared" si="12"/>
        <v>-</v>
      </c>
      <c r="DQ6" s="21">
        <f t="shared" si="12"/>
        <v>39.700000000000003</v>
      </c>
      <c r="DR6" s="21">
        <f t="shared" si="12"/>
        <v>33.93</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434680</v>
      </c>
      <c r="D7" s="23">
        <v>46</v>
      </c>
      <c r="E7" s="23">
        <v>18</v>
      </c>
      <c r="F7" s="23">
        <v>1</v>
      </c>
      <c r="G7" s="23">
        <v>0</v>
      </c>
      <c r="H7" s="23" t="s">
        <v>96</v>
      </c>
      <c r="I7" s="23" t="s">
        <v>97</v>
      </c>
      <c r="J7" s="23" t="s">
        <v>98</v>
      </c>
      <c r="K7" s="23" t="s">
        <v>99</v>
      </c>
      <c r="L7" s="23" t="s">
        <v>100</v>
      </c>
      <c r="M7" s="23" t="s">
        <v>101</v>
      </c>
      <c r="N7" s="24" t="s">
        <v>102</v>
      </c>
      <c r="O7" s="24">
        <v>68.3</v>
      </c>
      <c r="P7" s="24">
        <v>0.4</v>
      </c>
      <c r="Q7" s="24">
        <v>100</v>
      </c>
      <c r="R7" s="24">
        <v>3200</v>
      </c>
      <c r="S7" s="24">
        <v>10742</v>
      </c>
      <c r="T7" s="24">
        <v>33.36</v>
      </c>
      <c r="U7" s="24">
        <v>322</v>
      </c>
      <c r="V7" s="24">
        <v>42</v>
      </c>
      <c r="W7" s="24">
        <v>0.01</v>
      </c>
      <c r="X7" s="24">
        <v>4200</v>
      </c>
      <c r="Y7" s="24" t="s">
        <v>102</v>
      </c>
      <c r="Z7" s="24" t="s">
        <v>102</v>
      </c>
      <c r="AA7" s="24" t="s">
        <v>102</v>
      </c>
      <c r="AB7" s="24">
        <v>110.89</v>
      </c>
      <c r="AC7" s="24">
        <v>141.94999999999999</v>
      </c>
      <c r="AD7" s="24" t="s">
        <v>102</v>
      </c>
      <c r="AE7" s="24" t="s">
        <v>102</v>
      </c>
      <c r="AF7" s="24" t="s">
        <v>102</v>
      </c>
      <c r="AG7" s="24">
        <v>96.48</v>
      </c>
      <c r="AH7" s="24">
        <v>81.239999999999995</v>
      </c>
      <c r="AI7" s="24">
        <v>100.11</v>
      </c>
      <c r="AJ7" s="24" t="s">
        <v>102</v>
      </c>
      <c r="AK7" s="24" t="s">
        <v>102</v>
      </c>
      <c r="AL7" s="24" t="s">
        <v>102</v>
      </c>
      <c r="AM7" s="24">
        <v>0</v>
      </c>
      <c r="AN7" s="24">
        <v>0</v>
      </c>
      <c r="AO7" s="24" t="s">
        <v>102</v>
      </c>
      <c r="AP7" s="24" t="s">
        <v>102</v>
      </c>
      <c r="AQ7" s="24" t="s">
        <v>102</v>
      </c>
      <c r="AR7" s="24">
        <v>224.6</v>
      </c>
      <c r="AS7" s="24">
        <v>373.16</v>
      </c>
      <c r="AT7" s="24">
        <v>144.34</v>
      </c>
      <c r="AU7" s="24" t="s">
        <v>102</v>
      </c>
      <c r="AV7" s="24" t="s">
        <v>102</v>
      </c>
      <c r="AW7" s="24" t="s">
        <v>102</v>
      </c>
      <c r="AX7" s="24">
        <v>120.55</v>
      </c>
      <c r="AY7" s="24">
        <v>408.73</v>
      </c>
      <c r="AZ7" s="24" t="s">
        <v>102</v>
      </c>
      <c r="BA7" s="24" t="s">
        <v>102</v>
      </c>
      <c r="BB7" s="24" t="s">
        <v>102</v>
      </c>
      <c r="BC7" s="24">
        <v>132.16</v>
      </c>
      <c r="BD7" s="24">
        <v>117.33</v>
      </c>
      <c r="BE7" s="24">
        <v>114.26</v>
      </c>
      <c r="BF7" s="24" t="s">
        <v>102</v>
      </c>
      <c r="BG7" s="24" t="s">
        <v>102</v>
      </c>
      <c r="BH7" s="24" t="s">
        <v>102</v>
      </c>
      <c r="BI7" s="24">
        <v>158.36000000000001</v>
      </c>
      <c r="BJ7" s="24">
        <v>18.579999999999998</v>
      </c>
      <c r="BK7" s="24" t="s">
        <v>102</v>
      </c>
      <c r="BL7" s="24" t="s">
        <v>102</v>
      </c>
      <c r="BM7" s="24" t="s">
        <v>102</v>
      </c>
      <c r="BN7" s="24">
        <v>992.16</v>
      </c>
      <c r="BO7" s="24">
        <v>70.150000000000006</v>
      </c>
      <c r="BP7" s="24">
        <v>876.32</v>
      </c>
      <c r="BQ7" s="24" t="s">
        <v>102</v>
      </c>
      <c r="BR7" s="24" t="s">
        <v>102</v>
      </c>
      <c r="BS7" s="24" t="s">
        <v>102</v>
      </c>
      <c r="BT7" s="24">
        <v>41.4</v>
      </c>
      <c r="BU7" s="24">
        <v>57.05</v>
      </c>
      <c r="BV7" s="24" t="s">
        <v>102</v>
      </c>
      <c r="BW7" s="24" t="s">
        <v>102</v>
      </c>
      <c r="BX7" s="24" t="s">
        <v>102</v>
      </c>
      <c r="BY7" s="24">
        <v>45.55</v>
      </c>
      <c r="BZ7" s="24">
        <v>50.1</v>
      </c>
      <c r="CA7" s="24">
        <v>39.479999999999997</v>
      </c>
      <c r="CB7" s="24" t="s">
        <v>102</v>
      </c>
      <c r="CC7" s="24" t="s">
        <v>102</v>
      </c>
      <c r="CD7" s="24" t="s">
        <v>102</v>
      </c>
      <c r="CE7" s="24">
        <v>410.77</v>
      </c>
      <c r="CF7" s="24">
        <v>310.25</v>
      </c>
      <c r="CG7" s="24" t="s">
        <v>102</v>
      </c>
      <c r="CH7" s="24" t="s">
        <v>102</v>
      </c>
      <c r="CI7" s="24" t="s">
        <v>102</v>
      </c>
      <c r="CJ7" s="24">
        <v>331.17</v>
      </c>
      <c r="CK7" s="24">
        <v>298.25</v>
      </c>
      <c r="CL7" s="24">
        <v>390.09</v>
      </c>
      <c r="CM7" s="24" t="s">
        <v>102</v>
      </c>
      <c r="CN7" s="24" t="s">
        <v>102</v>
      </c>
      <c r="CO7" s="24" t="s">
        <v>102</v>
      </c>
      <c r="CP7" s="24" t="s">
        <v>102</v>
      </c>
      <c r="CQ7" s="24" t="s">
        <v>102</v>
      </c>
      <c r="CR7" s="24" t="s">
        <v>102</v>
      </c>
      <c r="CS7" s="24" t="s">
        <v>102</v>
      </c>
      <c r="CT7" s="24" t="s">
        <v>102</v>
      </c>
      <c r="CU7" s="24">
        <v>45.93</v>
      </c>
      <c r="CV7" s="24">
        <v>57.67</v>
      </c>
      <c r="CW7" s="24">
        <v>45.56</v>
      </c>
      <c r="CX7" s="24" t="s">
        <v>102</v>
      </c>
      <c r="CY7" s="24" t="s">
        <v>102</v>
      </c>
      <c r="CZ7" s="24" t="s">
        <v>102</v>
      </c>
      <c r="DA7" s="24">
        <v>95.92</v>
      </c>
      <c r="DB7" s="24">
        <v>95.24</v>
      </c>
      <c r="DC7" s="24" t="s">
        <v>102</v>
      </c>
      <c r="DD7" s="24" t="s">
        <v>102</v>
      </c>
      <c r="DE7" s="24" t="s">
        <v>102</v>
      </c>
      <c r="DF7" s="24">
        <v>82.98</v>
      </c>
      <c r="DG7" s="24">
        <v>88.56</v>
      </c>
      <c r="DH7" s="24">
        <v>82.62</v>
      </c>
      <c r="DI7" s="24" t="s">
        <v>102</v>
      </c>
      <c r="DJ7" s="24" t="s">
        <v>102</v>
      </c>
      <c r="DK7" s="24" t="s">
        <v>102</v>
      </c>
      <c r="DL7" s="24">
        <v>44.99</v>
      </c>
      <c r="DM7" s="24">
        <v>90.3</v>
      </c>
      <c r="DN7" s="24" t="s">
        <v>102</v>
      </c>
      <c r="DO7" s="24" t="s">
        <v>102</v>
      </c>
      <c r="DP7" s="24" t="s">
        <v>102</v>
      </c>
      <c r="DQ7" s="24">
        <v>39.700000000000003</v>
      </c>
      <c r="DR7" s="24">
        <v>33.93</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2025-12-23T06:33:56Z</dcterms:created>
  <dcterms:modified xsi:type="dcterms:W3CDTF">2026-01-19T04:16:47Z</dcterms:modified>
  <cp:category/>
</cp:coreProperties>
</file>