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7 南関町\"/>
    </mc:Choice>
  </mc:AlternateContent>
  <xr:revisionPtr revIDLastSave="0" documentId="13_ncr:1_{627881F3-9C2A-42A3-BC13-1215F0C51372}" xr6:coauthVersionLast="47" xr6:coauthVersionMax="47" xr10:uidLastSave="{00000000-0000-0000-0000-000000000000}"/>
  <workbookProtection workbookAlgorithmName="SHA-512" workbookHashValue="mte3s7b3ynGgrxIl1Y/Jo1E0qQbuNcPYogn0l48rDpDFng3DI3ZAAdt9ie03Ixdqim/45+T3Qxed92qVpYqipg==" workbookSaltValue="BBl3YfqExZkBar8sUmus7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AT10" i="4"/>
  <c r="AL10" i="4"/>
  <c r="I10"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<sst xmlns="http://schemas.openxmlformats.org/spreadsheetml/2006/main" count="325" uniqueCount="117">
  <si>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</si>
  <si>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</si>
  <si>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</si>
  <si>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</si>
  <si>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</si>
  <si>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</si>
  <si>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</si>
  <si>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</si>
  <si>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</si>
  <si>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</si>
  <si>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</si>
  <si>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</si>
  <si>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</si>
  <si>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</si>
  <si>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</si>
  <si>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</si>
  <si>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</si>
  <si>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</si>
  <si>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</si>
  <si>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</si>
  <si>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</si>
  <si>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</si>
  <si>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</si>
  <si>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</si>
  <si>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</si>
  <si>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</si>
  <si>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</si>
  <si>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</si>
  <si>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</si>
  <si>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</si>
  <si>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</si>
  <si>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</si>
  <si>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</si>
  <si>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</si>
  <si>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</si>
  <si>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</si>
  <si>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</si>
  <si>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</si>
  <si>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</si>
  <si>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</si>
  <si>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</si>
  <si>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</si>
  <si>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</si>
  <si>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</si>
  <si>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</si>
  <si>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</si>
  <si>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</si>
  <si>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</si>
  <si>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</si>
  <si>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</si>
  <si>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</si>
  <si>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</si>
  <si>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</si>
  <si>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</si>
  <si>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</si>
  <si>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</si>
  <si>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</si>
  <si>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</si>
  <si>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</si>
  <si>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</si>
  <si>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</si>
  <si>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</si>
  <si>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</si>
  <si>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</si>
  <si>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</si>
  <si>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</si>
  <si>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</si>
  <si>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</si>
  <si>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</si>
  <si>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</si>
  <si>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</si>
  <si>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</si>
  <si>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</si>
  <si>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</si>
  <si>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</si>
  <si>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</si>
  <si>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</si>
  <si>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</si>
  <si>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</si>
  <si>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</si>
  <si>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</si>
  <si>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</si>
  <si>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</si>
  <si>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</si>
  <si>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</si>
  <si>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</si>
  <si>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</si>
  <si>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</si>
  <si>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</si>
  <si>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</si>
  <si>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</si>
  <si>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</si>
  <si>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</si>
  <si>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</si>
  <si>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</si>
  <si>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</si>
  <si>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南関町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</si>
  <si>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</si>
  <si>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</si>
  <si>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</si>
  <si>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</si>
  <si>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</si>
  <si>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</si>
  <si>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</si>
  <si>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</si>
  <si>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</si>
  <si>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</si>
  <si>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</si>
  <si>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</si>
  <si>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</si>
  <si>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</si>
  <si>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</si>
  <si>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</si>
  <si>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</si>
  <si>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老朽化については、保守点検業務を毎月行っているが、設置後20年以上経過している浄化槽もあり、今後は修繕等の維持管理費の増加が懸念される。
　引き続き適正な維持管理を行っていく。</t>
    <phoneticPr fontId="4"/>
  </si>
  <si>
    <t>　浄化槽整備については、令和７年度に経営戦略の改定を行った。年間設置基数３０基を目標とし、水洗化普及率の向上を図り、生活環境の保全及び公衆衛生の向上を目指す。
　今後の経営については、維持管理の見直しや料金改定等を検討することにより健全な経営を目指し、安全で安定した事業の継続に努める。</t>
    <rPh sb="12" eb="14">
      <t>レイワ</t>
    </rPh>
    <rPh sb="15" eb="17">
      <t>ネンド</t>
    </rPh>
    <rPh sb="18" eb="22">
      <t>ケイエイセンリャク</t>
    </rPh>
    <rPh sb="23" eb="25">
      <t>カイテイ</t>
    </rPh>
    <rPh sb="26" eb="27">
      <t>オコナ</t>
    </rPh>
    <phoneticPr fontId="4"/>
  </si>
  <si>
    <t>　令和６年度から法適用へ移行したことにより、令和５年度までの比較ができないが、①経常収支比率については類似団体平均値程度となっており、⑦施設利用率、⑧水洗化率については類似団体平均値を大きく上回った。
　⑤経費回収率については類似団体平均値を上回っているが100％を下回っており汚水処理費用を使用料で賄えておらず、今後の老朽化による維持管理費の増加を考えると、使用料の改定など経営状況の改善が必要と考える。
　③流動比率については類似団体平均値を大きく下回っており経営状況の改善が必要と考える。
　④企業債残高対事業規模比率が類似団体及び全国平均値より高いのは、平成１５年から市町村設置型浄化槽工事を開始し、その工事費分が引き上げる要因となっている。また、設置基数が多くなることによって維持管理費の増加にもつながっている。
　(今後の対策)
　令和６年度から法適用へ移行した。下水道事業と併せて料金改定の検討を令和４年度より行っており、経営戦略を改定し、令和８年度の料金改定に向けて引き続き上下水道審議会で協議を行っていく。健全な経営となるよう加入促進と費用の削減に取り組んでいく。</t>
    <rPh sb="22" eb="24">
      <t>レイワ</t>
    </rPh>
    <rPh sb="25" eb="27">
      <t>ネンド</t>
    </rPh>
    <rPh sb="30" eb="32">
      <t>ヒカク</t>
    </rPh>
    <rPh sb="40" eb="46">
      <t>ケイジョウシュウシヒリツ</t>
    </rPh>
    <rPh sb="188" eb="192">
      <t>ケイエイジョウキョウ</t>
    </rPh>
    <rPh sb="193" eb="195">
      <t>カイゼン</t>
    </rPh>
    <rPh sb="227" eb="231">
      <t>リュウドウヒリツ</t>
    </rPh>
    <rPh sb="232" eb="236">
      <t>ケイエイジョウキョウ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</si>
</sst>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5C-4F58-9A8B-7C01CCCC015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A5C-4F58-9A8B-7C01CCCC015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334-42B3-8F49-5606FB001A6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6334-42B3-8F49-5606FB001A6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B6E-4FAC-BBB4-BDC034D4F3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2B6E-4FAC-BBB4-BDC034D4F3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100.08</c:v>
                </c:pt>
              </c:numCache>
            </c:numRef>
          </c:val>
          <c:extLst>
            <c:ext xmlns:c16="http://schemas.microsoft.com/office/drawing/2014/chart" uri="{C3380CC4-5D6E-409C-BE32-E72D297353CC}">
              <c16:uniqueId val="{00000000-A02E-46DF-8D19-D58D9CD1F65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A02E-46DF-8D19-D58D9CD1F65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6.27</c:v>
                </c:pt>
              </c:numCache>
            </c:numRef>
          </c:val>
          <c:extLst>
            <c:ext xmlns:c16="http://schemas.microsoft.com/office/drawing/2014/chart" uri="{C3380CC4-5D6E-409C-BE32-E72D297353CC}">
              <c16:uniqueId val="{00000000-F19B-477A-8409-77723E2285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F19B-477A-8409-77723E2285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B8-4D08-AB81-EBB034D8C26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1B8-4D08-AB81-EBB034D8C26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7D6-456D-8342-326EB01DEB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E7D6-456D-8342-326EB01DEB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40.159999999999997</c:v>
                </c:pt>
              </c:numCache>
            </c:numRef>
          </c:val>
          <c:extLst>
            <c:ext xmlns:c16="http://schemas.microsoft.com/office/drawing/2014/chart" uri="{C3380CC4-5D6E-409C-BE32-E72D297353CC}">
              <c16:uniqueId val="{00000000-CAAA-462E-BCDA-5C3A644A5B3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CAAA-462E-BCDA-5C3A644A5B3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764.57</c:v>
                </c:pt>
              </c:numCache>
            </c:numRef>
          </c:val>
          <c:extLst>
            <c:ext xmlns:c16="http://schemas.microsoft.com/office/drawing/2014/chart" uri="{C3380CC4-5D6E-409C-BE32-E72D297353CC}">
              <c16:uniqueId val="{00000000-AC3A-4893-954D-69D1545941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AC3A-4893-954D-69D1545941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59.86</c:v>
                </c:pt>
              </c:numCache>
            </c:numRef>
          </c:val>
          <c:extLst>
            <c:ext xmlns:c16="http://schemas.microsoft.com/office/drawing/2014/chart" uri="{C3380CC4-5D6E-409C-BE32-E72D297353CC}">
              <c16:uniqueId val="{00000000-787E-4E76-B2E4-3C03E6B7B1E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787E-4E76-B2E4-3C03E6B7B1E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245.98</c:v>
                </c:pt>
              </c:numCache>
            </c:numRef>
          </c:val>
          <c:extLst>
            <c:ext xmlns:c16="http://schemas.microsoft.com/office/drawing/2014/chart" uri="{C3380CC4-5D6E-409C-BE32-E72D297353CC}">
              <c16:uniqueId val="{00000000-53D8-498D-9267-4F34078F1F9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53D8-498D-9267-4F34078F1F9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南関町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8657</v>
      </c>
      <c r="AM8" s="44"/>
      <c r="AN8" s="44"/>
      <c r="AO8" s="44"/>
      <c r="AP8" s="44"/>
      <c r="AQ8" s="44"/>
      <c r="AR8" s="44"/>
      <c r="AS8" s="44"/>
      <c r="AT8" s="45">
        <f>データ!T6</f>
        <v>68.92</v>
      </c>
      <c r="AU8" s="45"/>
      <c r="AV8" s="45"/>
      <c r="AW8" s="45"/>
      <c r="AX8" s="45"/>
      <c r="AY8" s="45"/>
      <c r="AZ8" s="45"/>
      <c r="BA8" s="45"/>
      <c r="BB8" s="45">
        <f>データ!U6</f>
        <v>125.61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73.25</v>
      </c>
      <c r="J10" s="45"/>
      <c r="K10" s="45"/>
      <c r="L10" s="45"/>
      <c r="M10" s="45"/>
      <c r="N10" s="45"/>
      <c r="O10" s="45"/>
      <c r="P10" s="45">
        <f>データ!P6</f>
        <v>25.44</v>
      </c>
      <c r="Q10" s="45"/>
      <c r="R10" s="45"/>
      <c r="S10" s="45"/>
      <c r="T10" s="45"/>
      <c r="U10" s="45"/>
      <c r="V10" s="45"/>
      <c r="W10" s="45">
        <f>データ!Q6</f>
        <v>100</v>
      </c>
      <c r="X10" s="45"/>
      <c r="Y10" s="45"/>
      <c r="Z10" s="45"/>
      <c r="AA10" s="45"/>
      <c r="AB10" s="45"/>
      <c r="AC10" s="45"/>
      <c r="AD10" s="44">
        <f>データ!R6</f>
        <v>3520</v>
      </c>
      <c r="AE10" s="44"/>
      <c r="AF10" s="44"/>
      <c r="AG10" s="44"/>
      <c r="AH10" s="44"/>
      <c r="AI10" s="44"/>
      <c r="AJ10" s="44"/>
      <c r="AK10" s="2"/>
      <c r="AL10" s="44">
        <f>データ!V6</f>
        <v>2183</v>
      </c>
      <c r="AM10" s="44"/>
      <c r="AN10" s="44"/>
      <c r="AO10" s="44"/>
      <c r="AP10" s="44"/>
      <c r="AQ10" s="44"/>
      <c r="AR10" s="44"/>
      <c r="AS10" s="44"/>
      <c r="AT10" s="45">
        <f>データ!W6</f>
        <v>67.78</v>
      </c>
      <c r="AU10" s="45"/>
      <c r="AV10" s="45"/>
      <c r="AW10" s="45"/>
      <c r="AX10" s="45"/>
      <c r="AY10" s="45"/>
      <c r="AZ10" s="45"/>
      <c r="BA10" s="45"/>
      <c r="BB10" s="45">
        <f>データ!X6</f>
        <v>32.21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Cu7ao/EGXaP6+/iE89ATC5eJm2X8ugHqJ9jUWMUhPUbrv2NRRfnjnJx6doc2RshMWT9fxHpgI+dQJfCp4tQDGA==" saltValue="0fukSWf7LnOUTtuqO9FP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433675</v>
      </c>
      <c r="D6" s="19">
        <f t="shared" si="3"/>
        <v>46</v>
      </c>
      <c r="E6" s="19">
        <f t="shared" si="3"/>
        <v>18</v>
      </c>
      <c r="F6" s="19">
        <f t="shared" si="3"/>
        <v>0</v>
      </c>
      <c r="G6" s="19">
        <f t="shared" si="3"/>
        <v>0</v>
      </c>
      <c r="H6" s="19" t="str">
        <f t="shared" si="3"/>
        <v>熊本県　南関町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73.25</v>
      </c>
      <c r="P6" s="20">
        <f t="shared" si="3"/>
        <v>25.44</v>
      </c>
      <c r="Q6" s="20">
        <f t="shared" si="3"/>
        <v>100</v>
      </c>
      <c r="R6" s="20">
        <f t="shared" si="3"/>
        <v>3520</v>
      </c>
      <c r="S6" s="20">
        <f t="shared" si="3"/>
        <v>8657</v>
      </c>
      <c r="T6" s="20">
        <f t="shared" si="3"/>
        <v>68.92</v>
      </c>
      <c r="U6" s="20">
        <f t="shared" si="3"/>
        <v>125.61</v>
      </c>
      <c r="V6" s="20">
        <f t="shared" si="3"/>
        <v>2183</v>
      </c>
      <c r="W6" s="20">
        <f t="shared" si="3"/>
        <v>67.78</v>
      </c>
      <c r="X6" s="20">
        <f t="shared" si="3"/>
        <v>32.21</v>
      </c>
      <c r="Y6" s="21" t="str">
        <f>IF(Y7="",NA(),Y7)</f>
        <v>-</v>
      </c>
      <c r="Z6" s="21" t="str">
        <f t="shared" ref="Z6:AH6" si="4">IF(Z7="",NA(),Z7)</f>
        <v>-</v>
      </c>
      <c r="AA6" s="21" t="str">
        <f t="shared" si="4"/>
        <v>-</v>
      </c>
      <c r="AB6" s="21" t="str">
        <f t="shared" si="4"/>
        <v>-</v>
      </c>
      <c r="AC6" s="21">
        <f t="shared" si="4"/>
        <v>100.08</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40.159999999999997</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764.57</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59.86</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245.98</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6.27</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433675</v>
      </c>
      <c r="D7" s="23">
        <v>46</v>
      </c>
      <c r="E7" s="23">
        <v>18</v>
      </c>
      <c r="F7" s="23">
        <v>0</v>
      </c>
      <c r="G7" s="23">
        <v>0</v>
      </c>
      <c r="H7" s="23" t="s">
        <v>96</v>
      </c>
      <c r="I7" s="23" t="s">
        <v>97</v>
      </c>
      <c r="J7" s="23" t="s">
        <v>98</v>
      </c>
      <c r="K7" s="23" t="s">
        <v>99</v>
      </c>
      <c r="L7" s="23" t="s">
        <v>100</v>
      </c>
      <c r="M7" s="23" t="s">
        <v>101</v>
      </c>
      <c r="N7" s="24" t="s">
        <v>102</v>
      </c>
      <c r="O7" s="24">
        <v>73.25</v>
      </c>
      <c r="P7" s="24">
        <v>25.44</v>
      </c>
      <c r="Q7" s="24">
        <v>100</v>
      </c>
      <c r="R7" s="24">
        <v>3520</v>
      </c>
      <c r="S7" s="24">
        <v>8657</v>
      </c>
      <c r="T7" s="24">
        <v>68.92</v>
      </c>
      <c r="U7" s="24">
        <v>125.61</v>
      </c>
      <c r="V7" s="24">
        <v>2183</v>
      </c>
      <c r="W7" s="24">
        <v>67.78</v>
      </c>
      <c r="X7" s="24">
        <v>32.21</v>
      </c>
      <c r="Y7" s="24" t="s">
        <v>102</v>
      </c>
      <c r="Z7" s="24" t="s">
        <v>102</v>
      </c>
      <c r="AA7" s="24" t="s">
        <v>102</v>
      </c>
      <c r="AB7" s="24" t="s">
        <v>102</v>
      </c>
      <c r="AC7" s="24">
        <v>100.08</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40.159999999999997</v>
      </c>
      <c r="AZ7" s="24" t="s">
        <v>102</v>
      </c>
      <c r="BA7" s="24" t="s">
        <v>102</v>
      </c>
      <c r="BB7" s="24" t="s">
        <v>102</v>
      </c>
      <c r="BC7" s="24" t="s">
        <v>102</v>
      </c>
      <c r="BD7" s="24">
        <v>103.61</v>
      </c>
      <c r="BE7" s="24">
        <v>106.63</v>
      </c>
      <c r="BF7" s="24" t="s">
        <v>102</v>
      </c>
      <c r="BG7" s="24" t="s">
        <v>102</v>
      </c>
      <c r="BH7" s="24" t="s">
        <v>102</v>
      </c>
      <c r="BI7" s="24" t="s">
        <v>102</v>
      </c>
      <c r="BJ7" s="24">
        <v>764.57</v>
      </c>
      <c r="BK7" s="24" t="s">
        <v>102</v>
      </c>
      <c r="BL7" s="24" t="s">
        <v>102</v>
      </c>
      <c r="BM7" s="24" t="s">
        <v>102</v>
      </c>
      <c r="BN7" s="24" t="s">
        <v>102</v>
      </c>
      <c r="BO7" s="24">
        <v>368.83</v>
      </c>
      <c r="BP7" s="24">
        <v>386.06</v>
      </c>
      <c r="BQ7" s="24" t="s">
        <v>102</v>
      </c>
      <c r="BR7" s="24" t="s">
        <v>102</v>
      </c>
      <c r="BS7" s="24" t="s">
        <v>102</v>
      </c>
      <c r="BT7" s="24" t="s">
        <v>102</v>
      </c>
      <c r="BU7" s="24">
        <v>59.86</v>
      </c>
      <c r="BV7" s="24" t="s">
        <v>102</v>
      </c>
      <c r="BW7" s="24" t="s">
        <v>102</v>
      </c>
      <c r="BX7" s="24" t="s">
        <v>102</v>
      </c>
      <c r="BY7" s="24" t="s">
        <v>102</v>
      </c>
      <c r="BZ7" s="24">
        <v>53.25</v>
      </c>
      <c r="CA7" s="24">
        <v>51.14</v>
      </c>
      <c r="CB7" s="24" t="s">
        <v>102</v>
      </c>
      <c r="CC7" s="24" t="s">
        <v>102</v>
      </c>
      <c r="CD7" s="24" t="s">
        <v>102</v>
      </c>
      <c r="CE7" s="24" t="s">
        <v>102</v>
      </c>
      <c r="CF7" s="24">
        <v>245.98</v>
      </c>
      <c r="CG7" s="24" t="s">
        <v>102</v>
      </c>
      <c r="CH7" s="24" t="s">
        <v>102</v>
      </c>
      <c r="CI7" s="24" t="s">
        <v>102</v>
      </c>
      <c r="CJ7" s="24" t="s">
        <v>102</v>
      </c>
      <c r="CK7" s="24">
        <v>325.45</v>
      </c>
      <c r="CL7" s="24">
        <v>329.31</v>
      </c>
      <c r="CM7" s="24" t="s">
        <v>102</v>
      </c>
      <c r="CN7" s="24" t="s">
        <v>102</v>
      </c>
      <c r="CO7" s="24" t="s">
        <v>102</v>
      </c>
      <c r="CP7" s="24" t="s">
        <v>102</v>
      </c>
      <c r="CQ7" s="24">
        <v>100</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6.27</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2025-12-23T06:31:53Z</dcterms:created>
  <dcterms:modified xsi:type="dcterms:W3CDTF">2026-02-05T07:44:33Z</dcterms:modified>
  <cp:category/>
</cp:coreProperties>
</file>