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41 五木村●\07 下水道（農集：法適）\"/>
    </mc:Choice>
  </mc:AlternateContent>
  <xr:revisionPtr revIDLastSave="0" documentId="13_ncr:1_{AE0097EE-FD35-4F4D-B1DD-36DB9016570D}" xr6:coauthVersionLast="47" xr6:coauthVersionMax="47" xr10:uidLastSave="{00000000-0000-0000-0000-000000000000}"/>
  <workbookProtection workbookAlgorithmName="SHA-512" workbookHashValue="Xtf0fvBEybJcN6snjiUHErFPNRKGG3Gs7fuMmE+h3Ypdf2ZMR+IlPDlMWgkkWOX/g8aUnHfUDRKJMDuflNbOgg==" workbookSaltValue="RDFJKsKH/B/EnOLJU/TSo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F85" i="4"/>
  <c r="E85" i="4"/>
  <c r="AT10" i="4"/>
  <c r="AL10" i="4"/>
  <c r="I10"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<sst xmlns="http://schemas.openxmlformats.org/spreadsheetml/2006/main" count="319" uniqueCount="116">
  <si>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</si>
  <si>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</si>
  <si>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</si>
  <si>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</si>
  <si>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</si>
  <si>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</si>
  <si>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</si>
  <si>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</si>
  <si>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</si>
  <si>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</si>
  <si>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</si>
  <si>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</si>
  <si>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</si>
  <si>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</si>
  <si>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</si>
  <si>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</si>
  <si>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</si>
  <si>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</si>
  <si>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</si>
  <si>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</si>
  <si>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</si>
  <si>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</si>
  <si>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</si>
  <si>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</si>
  <si>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</si>
  <si>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</si>
  <si>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</si>
  <si>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</si>
  <si>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</si>
  <si>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</si>
  <si>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</si>
  <si>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</si>
  <si>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</si>
  <si>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</si>
  <si>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</si>
  <si>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</si>
  <si>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</si>
  <si>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</si>
  <si>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</si>
  <si>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</si>
  <si>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</si>
  <si>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</si>
  <si>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</si>
  <si>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</si>
  <si>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</si>
  <si>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</si>
  <si>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</si>
  <si>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</si>
  <si>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</si>
  <si>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</si>
  <si>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</si>
  <si>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</si>
  <si>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</si>
  <si>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</si>
  <si>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</si>
  <si>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</si>
  <si>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</si>
  <si>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</si>
  <si>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</si>
  <si>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</si>
  <si>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</si>
  <si>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</si>
  <si>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</si>
  <si>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</si>
  <si>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</si>
  <si>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</si>
  <si>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</si>
  <si>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</si>
  <si>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</si>
  <si>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</si>
  <si>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</si>
  <si>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</si>
  <si>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</si>
  <si>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</si>
  <si>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</si>
  <si>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</si>
  <si>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</si>
  <si>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</si>
  <si>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</si>
  <si>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</si>
  <si>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</si>
  <si>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</si>
  <si>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</si>
  <si>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</si>
  <si>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</si>
  <si>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</si>
  <si>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</si>
  <si>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</si>
  <si>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</si>
  <si>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</si>
  <si>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</si>
  <si>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</si>
  <si>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</si>
  <si>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</si>
  <si>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</si>
  <si>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</si>
  <si>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五木村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</si>
  <si>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</si>
  <si>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</si>
  <si>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</si>
  <si>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</si>
  <si>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</si>
  <si>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</si>
  <si>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</si>
  <si>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</si>
  <si>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</si>
  <si>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</si>
  <si>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</si>
  <si>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</si>
  <si>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</si>
  <si>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</si>
  <si>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</si>
  <si>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</si>
  <si>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時点では一般会計からの繰入金がなければ経営が成り立ち得ない状況であり、今後も人口及び使用料の減少や施設の更新時期の到来及び維持管理費の増加が見込まれるため、経営はより厳しさを増している。
　令和6年度より法適用を行い、経営状況や財政状態の把握するとともに経営の健全化や効率化の検討を強化し経営努力を行っていく。</t>
    <rPh sb="44" eb="47">
      <t>シヨウリョウ</t>
    </rPh>
    <phoneticPr fontId="4"/>
  </si>
  <si>
    <t>　経常収支比率については類似団体平均及び100％を上回っているが、料金回収率は類似団体平均を下回っており、一般会計からの繰入金がなければ維持管理費を賄えていない状況である。
　原因については人口が少ない一方、減価償却費などのコストは大きいため汚水処理原価が類似団体平均に比べて大きくなってしまうことである。今後も維持管理費の増加が見込まれる一方、人口及び使用料収入は減少見込みであるため、効率的な経営など様々な策を検討していく必要がある。
　また、企業債残高対事業規模比率については類似団体平均に比べて大きいが、公営企業会計適用のための企業債発行額により増加している。</t>
    <rPh sb="95" eb="97">
      <t>ジンコウ</t>
    </rPh>
    <rPh sb="98" eb="99">
      <t>スク</t>
    </rPh>
    <rPh sb="101" eb="103">
      <t>イッポウ</t>
    </rPh>
    <rPh sb="104" eb="109">
      <t>ゲンカショウキャクヒ</t>
    </rPh>
    <rPh sb="116" eb="117">
      <t>オオ</t>
    </rPh>
    <rPh sb="121" eb="123">
      <t>オスイ</t>
    </rPh>
    <rPh sb="123" eb="125">
      <t>ショリ</t>
    </rPh>
    <rPh sb="138" eb="139">
      <t>オオ</t>
    </rPh>
    <rPh sb="173" eb="175">
      <t>ジンコウ</t>
    </rPh>
    <rPh sb="175" eb="176">
      <t>オヨ</t>
    </rPh>
    <rPh sb="177" eb="180">
      <t>シヨウリョウ</t>
    </rPh>
    <rPh sb="180" eb="182">
      <t>シュウニュウ</t>
    </rPh>
    <rPh sb="224" eb="226">
      <t>キギョウ</t>
    </rPh>
    <rPh sb="226" eb="227">
      <t>サイ</t>
    </rPh>
    <rPh sb="227" eb="229">
      <t>ザンダカ</t>
    </rPh>
    <rPh sb="229" eb="230">
      <t>タイ</t>
    </rPh>
    <rPh sb="230" eb="232">
      <t>ジギョウ</t>
    </rPh>
    <rPh sb="232" eb="234">
      <t>キボ</t>
    </rPh>
    <rPh sb="234" eb="236">
      <t>ヒリツ</t>
    </rPh>
    <rPh sb="241" eb="243">
      <t>ルイジ</t>
    </rPh>
    <rPh sb="243" eb="245">
      <t>ダンタイ</t>
    </rPh>
    <rPh sb="245" eb="247">
      <t>ヘイキン</t>
    </rPh>
    <rPh sb="248" eb="249">
      <t>クラ</t>
    </rPh>
    <rPh sb="251" eb="252">
      <t>オオ</t>
    </rPh>
    <rPh sb="256" eb="258">
      <t>コウエイ</t>
    </rPh>
    <rPh sb="258" eb="260">
      <t>キギョウ</t>
    </rPh>
    <rPh sb="260" eb="262">
      <t>カイケイ</t>
    </rPh>
    <rPh sb="262" eb="264">
      <t>テキヨウ</t>
    </rPh>
    <rPh sb="268" eb="270">
      <t>キギョウ</t>
    </rPh>
    <rPh sb="270" eb="271">
      <t>サイ</t>
    </rPh>
    <rPh sb="271" eb="273">
      <t>ハッコウ</t>
    </rPh>
    <rPh sb="273" eb="274">
      <t>ガク</t>
    </rPh>
    <rPh sb="277" eb="279">
      <t>ゾウカ</t>
    </rPh>
    <phoneticPr fontId="4"/>
  </si>
  <si>
    <r>
      <t>　</t>
    </r>
    <r>
      <rPr>
        <sz val="11"/>
        <rFont val="ＭＳ ゴシック"/>
        <family val="3"/>
        <charset val="128"/>
      </rPr>
      <t xml:space="preserve">管渠経年化率は0％であり、耐用年数を経過した管渠は今現在発生していない。
</t>
    </r>
    <rPh sb="1" eb="3">
      <t>カンキョ</t>
    </rPh>
    <rPh sb="23" eb="25">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</si>
</sst>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707-4FAA-97BE-851D6673D5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5707-4FAA-97BE-851D6673D5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33.729999999999997</c:v>
                </c:pt>
              </c:numCache>
            </c:numRef>
          </c:val>
          <c:extLst>
            <c:ext xmlns:c16="http://schemas.microsoft.com/office/drawing/2014/chart" uri="{C3380CC4-5D6E-409C-BE32-E72D297353CC}">
              <c16:uniqueId val="{00000000-8F3B-48A7-8335-751BD2112A9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8F3B-48A7-8335-751BD2112A9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76.58</c:v>
                </c:pt>
              </c:numCache>
            </c:numRef>
          </c:val>
          <c:extLst>
            <c:ext xmlns:c16="http://schemas.microsoft.com/office/drawing/2014/chart" uri="{C3380CC4-5D6E-409C-BE32-E72D297353CC}">
              <c16:uniqueId val="{00000000-B5B3-4686-B0BC-52E05919723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B5B3-4686-B0BC-52E05919723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124.71</c:v>
                </c:pt>
              </c:numCache>
            </c:numRef>
          </c:val>
          <c:extLst>
            <c:ext xmlns:c16="http://schemas.microsoft.com/office/drawing/2014/chart" uri="{C3380CC4-5D6E-409C-BE32-E72D297353CC}">
              <c16:uniqueId val="{00000000-B567-4398-9064-8518666F4BC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B567-4398-9064-8518666F4BC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4.79</c:v>
                </c:pt>
              </c:numCache>
            </c:numRef>
          </c:val>
          <c:extLst>
            <c:ext xmlns:c16="http://schemas.microsoft.com/office/drawing/2014/chart" uri="{C3380CC4-5D6E-409C-BE32-E72D297353CC}">
              <c16:uniqueId val="{00000000-A9A2-4EF6-89C1-57FBBA6DC0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9A2-4EF6-89C1-57FBBA6DC0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80A-49F6-965A-899E673719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80A-49F6-965A-899E673719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F7D-4432-9751-87BD0AF758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DF7D-4432-9751-87BD0AF758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108.31</c:v>
                </c:pt>
              </c:numCache>
            </c:numRef>
          </c:val>
          <c:extLst>
            <c:ext xmlns:c16="http://schemas.microsoft.com/office/drawing/2014/chart" uri="{C3380CC4-5D6E-409C-BE32-E72D297353CC}">
              <c16:uniqueId val="{00000000-489B-44DF-AFD5-654FED5E6D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489B-44DF-AFD5-654FED5E6D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1936.03</c:v>
                </c:pt>
              </c:numCache>
            </c:numRef>
          </c:val>
          <c:extLst>
            <c:ext xmlns:c16="http://schemas.microsoft.com/office/drawing/2014/chart" uri="{C3380CC4-5D6E-409C-BE32-E72D297353CC}">
              <c16:uniqueId val="{00000000-3EAE-4BDE-82BD-9F7C3477D6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3EAE-4BDE-82BD-9F7C3477D6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23.05</c:v>
                </c:pt>
              </c:numCache>
            </c:numRef>
          </c:val>
          <c:extLst>
            <c:ext xmlns:c16="http://schemas.microsoft.com/office/drawing/2014/chart" uri="{C3380CC4-5D6E-409C-BE32-E72D297353CC}">
              <c16:uniqueId val="{00000000-23AA-41FC-9714-D77E128F04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23AA-41FC-9714-D77E128F04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1144.8399999999999</c:v>
                </c:pt>
              </c:numCache>
            </c:numRef>
          </c:val>
          <c:extLst>
            <c:ext xmlns:c16="http://schemas.microsoft.com/office/drawing/2014/chart" uri="{C3380CC4-5D6E-409C-BE32-E72D297353CC}">
              <c16:uniqueId val="{00000000-C9C0-4A4F-ABF1-FB5CD2C416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C9C0-4A4F-ABF1-FB5CD2C416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五木村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929</v>
      </c>
      <c r="AM8" s="41"/>
      <c r="AN8" s="41"/>
      <c r="AO8" s="41"/>
      <c r="AP8" s="41"/>
      <c r="AQ8" s="41"/>
      <c r="AR8" s="41"/>
      <c r="AS8" s="41"/>
      <c r="AT8" s="34">
        <f>データ!T6</f>
        <v>252.92</v>
      </c>
      <c r="AU8" s="34"/>
      <c r="AV8" s="34"/>
      <c r="AW8" s="34"/>
      <c r="AX8" s="34"/>
      <c r="AY8" s="34"/>
      <c r="AZ8" s="34"/>
      <c r="BA8" s="34"/>
      <c r="BB8" s="34">
        <f>データ!U6</f>
        <v>3.67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69.91</v>
      </c>
      <c r="J10" s="34"/>
      <c r="K10" s="34"/>
      <c r="L10" s="34"/>
      <c r="M10" s="34"/>
      <c r="N10" s="34"/>
      <c r="O10" s="34"/>
      <c r="P10" s="34">
        <f>データ!P6</f>
        <v>12.21</v>
      </c>
      <c r="Q10" s="34"/>
      <c r="R10" s="34"/>
      <c r="S10" s="34"/>
      <c r="T10" s="34"/>
      <c r="U10" s="34"/>
      <c r="V10" s="34"/>
      <c r="W10" s="34">
        <f>データ!Q6</f>
        <v>100</v>
      </c>
      <c r="X10" s="34"/>
      <c r="Y10" s="34"/>
      <c r="Z10" s="34"/>
      <c r="AA10" s="34"/>
      <c r="AB10" s="34"/>
      <c r="AC10" s="34"/>
      <c r="AD10" s="41">
        <f>データ!R6</f>
        <v>5000</v>
      </c>
      <c r="AE10" s="41"/>
      <c r="AF10" s="41"/>
      <c r="AG10" s="41"/>
      <c r="AH10" s="41"/>
      <c r="AI10" s="41"/>
      <c r="AJ10" s="41"/>
      <c r="AK10" s="2"/>
      <c r="AL10" s="41">
        <f>データ!V6</f>
        <v>111</v>
      </c>
      <c r="AM10" s="41"/>
      <c r="AN10" s="41"/>
      <c r="AO10" s="41"/>
      <c r="AP10" s="41"/>
      <c r="AQ10" s="41"/>
      <c r="AR10" s="41"/>
      <c r="AS10" s="41"/>
      <c r="AT10" s="34">
        <f>データ!W6</f>
        <v>0.08</v>
      </c>
      <c r="AU10" s="34"/>
      <c r="AV10" s="34"/>
      <c r="AW10" s="34"/>
      <c r="AX10" s="34"/>
      <c r="AY10" s="34"/>
      <c r="AZ10" s="34"/>
      <c r="BA10" s="34"/>
      <c r="BB10" s="34">
        <f>データ!X6</f>
        <v>1387.5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4pgiKszYuIJL9+XAZLbixMjWihSWBe9QxF8gecpidWHOzX4qV4qMxMDJ8ZzlZEevAUdsgy/elKd7mNKMX3jCQ==" saltValue="wN7P+78WiuHWMjtYj0Pb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435112</v>
      </c>
      <c r="D6" s="19">
        <f t="shared" si="3"/>
        <v>46</v>
      </c>
      <c r="E6" s="19">
        <f t="shared" si="3"/>
        <v>17</v>
      </c>
      <c r="F6" s="19">
        <f t="shared" si="3"/>
        <v>5</v>
      </c>
      <c r="G6" s="19">
        <f t="shared" si="3"/>
        <v>0</v>
      </c>
      <c r="H6" s="19" t="str">
        <f t="shared" si="3"/>
        <v>熊本県　五木村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69.91</v>
      </c>
      <c r="P6" s="20">
        <f t="shared" si="3"/>
        <v>12.21</v>
      </c>
      <c r="Q6" s="20">
        <f t="shared" si="3"/>
        <v>100</v>
      </c>
      <c r="R6" s="20">
        <f t="shared" si="3"/>
        <v>5000</v>
      </c>
      <c r="S6" s="20">
        <f t="shared" si="3"/>
        <v>929</v>
      </c>
      <c r="T6" s="20">
        <f t="shared" si="3"/>
        <v>252.92</v>
      </c>
      <c r="U6" s="20">
        <f t="shared" si="3"/>
        <v>3.67</v>
      </c>
      <c r="V6" s="20">
        <f t="shared" si="3"/>
        <v>111</v>
      </c>
      <c r="W6" s="20">
        <f t="shared" si="3"/>
        <v>0.08</v>
      </c>
      <c r="X6" s="20">
        <f t="shared" si="3"/>
        <v>1387.5</v>
      </c>
      <c r="Y6" s="21" t="str">
        <f>IF(Y7="",NA(),Y7)</f>
        <v>-</v>
      </c>
      <c r="Z6" s="21" t="str">
        <f t="shared" ref="Z6:AH6" si="4">IF(Z7="",NA(),Z7)</f>
        <v>-</v>
      </c>
      <c r="AA6" s="21" t="str">
        <f t="shared" si="4"/>
        <v>-</v>
      </c>
      <c r="AB6" s="21" t="str">
        <f t="shared" si="4"/>
        <v>-</v>
      </c>
      <c r="AC6" s="21">
        <f t="shared" si="4"/>
        <v>124.71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108.31</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1936.03</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23.05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1144.8399999999999</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33.729999999999997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76.58</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4.79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435112</v>
      </c>
      <c r="D7" s="23">
        <v>46</v>
      </c>
      <c r="E7" s="23">
        <v>17</v>
      </c>
      <c r="F7" s="23">
        <v>5</v>
      </c>
      <c r="G7" s="23">
        <v>0</v>
      </c>
      <c r="H7" s="23" t="s">
        <v>96</v>
      </c>
      <c r="I7" s="23" t="s">
        <v>97</v>
      </c>
      <c r="J7" s="23" t="s">
        <v>98</v>
      </c>
      <c r="K7" s="23" t="s">
        <v>99</v>
      </c>
      <c r="L7" s="23" t="s">
        <v>100</v>
      </c>
      <c r="M7" s="23" t="s">
        <v>101</v>
      </c>
      <c r="N7" s="24" t="s">
        <v>102</v>
      </c>
      <c r="O7" s="24">
        <v>69.91</v>
      </c>
      <c r="P7" s="24">
        <v>12.21</v>
      </c>
      <c r="Q7" s="24">
        <v>100</v>
      </c>
      <c r="R7" s="24">
        <v>5000</v>
      </c>
      <c r="S7" s="24">
        <v>929</v>
      </c>
      <c r="T7" s="24">
        <v>252.92</v>
      </c>
      <c r="U7" s="24">
        <v>3.67</v>
      </c>
      <c r="V7" s="24">
        <v>111</v>
      </c>
      <c r="W7" s="24">
        <v>0.08</v>
      </c>
      <c r="X7" s="24">
        <v>1387.5</v>
      </c>
      <c r="Y7" s="24" t="s">
        <v>102</v>
      </c>
      <c r="Z7" s="24" t="s">
        <v>102</v>
      </c>
      <c r="AA7" s="24" t="s">
        <v>102</v>
      </c>
      <c r="AB7" s="24" t="s">
        <v>102</v>
      </c>
      <c r="AC7" s="24">
        <v>124.71</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108.31</v>
      </c>
      <c r="AZ7" s="24" t="s">
        <v>102</v>
      </c>
      <c r="BA7" s="24" t="s">
        <v>102</v>
      </c>
      <c r="BB7" s="24" t="s">
        <v>102</v>
      </c>
      <c r="BC7" s="24" t="s">
        <v>102</v>
      </c>
      <c r="BD7" s="24">
        <v>58.25</v>
      </c>
      <c r="BE7" s="24">
        <v>47.19</v>
      </c>
      <c r="BF7" s="24" t="s">
        <v>102</v>
      </c>
      <c r="BG7" s="24" t="s">
        <v>102</v>
      </c>
      <c r="BH7" s="24" t="s">
        <v>102</v>
      </c>
      <c r="BI7" s="24" t="s">
        <v>102</v>
      </c>
      <c r="BJ7" s="24">
        <v>1936.03</v>
      </c>
      <c r="BK7" s="24" t="s">
        <v>102</v>
      </c>
      <c r="BL7" s="24" t="s">
        <v>102</v>
      </c>
      <c r="BM7" s="24" t="s">
        <v>102</v>
      </c>
      <c r="BN7" s="24" t="s">
        <v>102</v>
      </c>
      <c r="BO7" s="24">
        <v>791.46</v>
      </c>
      <c r="BP7" s="24">
        <v>798.1</v>
      </c>
      <c r="BQ7" s="24" t="s">
        <v>102</v>
      </c>
      <c r="BR7" s="24" t="s">
        <v>102</v>
      </c>
      <c r="BS7" s="24" t="s">
        <v>102</v>
      </c>
      <c r="BT7" s="24" t="s">
        <v>102</v>
      </c>
      <c r="BU7" s="24">
        <v>23.05</v>
      </c>
      <c r="BV7" s="24" t="s">
        <v>102</v>
      </c>
      <c r="BW7" s="24" t="s">
        <v>102</v>
      </c>
      <c r="BX7" s="24" t="s">
        <v>102</v>
      </c>
      <c r="BY7" s="24" t="s">
        <v>102</v>
      </c>
      <c r="BZ7" s="24">
        <v>47.96</v>
      </c>
      <c r="CA7" s="24">
        <v>54.51</v>
      </c>
      <c r="CB7" s="24" t="s">
        <v>102</v>
      </c>
      <c r="CC7" s="24" t="s">
        <v>102</v>
      </c>
      <c r="CD7" s="24" t="s">
        <v>102</v>
      </c>
      <c r="CE7" s="24" t="s">
        <v>102</v>
      </c>
      <c r="CF7" s="24">
        <v>1144.8399999999999</v>
      </c>
      <c r="CG7" s="24" t="s">
        <v>102</v>
      </c>
      <c r="CH7" s="24" t="s">
        <v>102</v>
      </c>
      <c r="CI7" s="24" t="s">
        <v>102</v>
      </c>
      <c r="CJ7" s="24" t="s">
        <v>102</v>
      </c>
      <c r="CK7" s="24">
        <v>325.85000000000002</v>
      </c>
      <c r="CL7" s="24">
        <v>286.33</v>
      </c>
      <c r="CM7" s="24" t="s">
        <v>102</v>
      </c>
      <c r="CN7" s="24" t="s">
        <v>102</v>
      </c>
      <c r="CO7" s="24" t="s">
        <v>102</v>
      </c>
      <c r="CP7" s="24" t="s">
        <v>102</v>
      </c>
      <c r="CQ7" s="24">
        <v>33.729999999999997</v>
      </c>
      <c r="CR7" s="24" t="s">
        <v>102</v>
      </c>
      <c r="CS7" s="24" t="s">
        <v>102</v>
      </c>
      <c r="CT7" s="24" t="s">
        <v>102</v>
      </c>
      <c r="CU7" s="24" t="s">
        <v>102</v>
      </c>
      <c r="CV7" s="24">
        <v>45.32</v>
      </c>
      <c r="CW7" s="24">
        <v>49.92</v>
      </c>
      <c r="CX7" s="24" t="s">
        <v>102</v>
      </c>
      <c r="CY7" s="24" t="s">
        <v>102</v>
      </c>
      <c r="CZ7" s="24" t="s">
        <v>102</v>
      </c>
      <c r="DA7" s="24" t="s">
        <v>102</v>
      </c>
      <c r="DB7" s="24">
        <v>76.58</v>
      </c>
      <c r="DC7" s="24" t="s">
        <v>102</v>
      </c>
      <c r="DD7" s="24" t="s">
        <v>102</v>
      </c>
      <c r="DE7" s="24" t="s">
        <v>102</v>
      </c>
      <c r="DF7" s="24" t="s">
        <v>102</v>
      </c>
      <c r="DG7" s="24">
        <v>83.54</v>
      </c>
      <c r="DH7" s="24">
        <v>87.8</v>
      </c>
      <c r="DI7" s="24" t="s">
        <v>102</v>
      </c>
      <c r="DJ7" s="24" t="s">
        <v>102</v>
      </c>
      <c r="DK7" s="24" t="s">
        <v>102</v>
      </c>
      <c r="DL7" s="24" t="s">
        <v>102</v>
      </c>
      <c r="DM7" s="24">
        <v>4.79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2026-02-10T09:42:41Z</cp:lastPrinted>
  <dcterms:created xsi:type="dcterms:W3CDTF">2025-12-23T06:24:17Z</dcterms:created>
  <dcterms:modified xsi:type="dcterms:W3CDTF">2026-02-10T09:42:42Z</dcterms:modified>
  <cp:category/>
</cp:coreProperties>
</file>