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172.16.126.187\share\令和７年度\07 公営企業総括\20 経営比較分析表（R6決算）\03 市町村→県\39 水上村\下水道\"/>
    </mc:Choice>
  </mc:AlternateContent>
  <xr:revisionPtr revIDLastSave="0" documentId="13_ncr:1_{A240C1EF-E7F2-485B-A01B-834556B700E7}" xr6:coauthVersionLast="47" xr6:coauthVersionMax="47" xr10:uidLastSave="{00000000-0000-0000-0000-000000000000}"/>
  <workbookProtection workbookAlgorithmName="SHA-512" workbookHashValue="cSocy2H+N8Ccf1rV9xRO8G79f8mJx1KJuLwOdjuglPeTIF3RXx0opG0AoJYyJsOfBhcTexRIAzNbq3l2KmAzBA==" workbookSaltValue="CCZLnGUqPDPpJga5mtHSLg==" workbookSpinCount="100000" lockStructure="1"/>
  <bookViews>
    <workbookView xWindow="-12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AL10" i="4" s="1"/>
  <c r="U6" i="5"/>
  <c r="BB8" i="4" s="1"/>
  <c r="T6" i="5"/>
  <c r="AT8" i="4" s="1"/>
  <c r="S6" i="5"/>
  <c r="AL8" i="4" s="1"/>
  <c r="R6" i="5"/>
  <c r="AD10" i="4" s="1"/>
  <c r="Q6" i="5"/>
  <c r="W10" i="4" s="1"/>
  <c r="P6" i="5"/>
  <c r="P10" i="4" s="1"/>
  <c r="O6" i="5"/>
  <c r="N6" i="5"/>
  <c r="B10" i="4" s="1"/>
  <c r="M6" i="5"/>
  <c r="AD8" i="4" s="1"/>
  <c r="L6" i="5"/>
  <c r="W8" i="4" s="1"/>
  <c r="K6" i="5"/>
  <c r="P8" i="4" s="1"/>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J85" i="4"/>
  <c r="I85" i="4"/>
  <c r="G85" i="4"/>
  <c r="I10" i="4"/>
  <c r="I8" i="4"/>
</calcChain>
</file>

<file path=xl/sharedStrings.xml><?xml version="1.0" encoding="utf-8"?>
<sst xmlns="http://schemas.openxmlformats.org/spreadsheetml/2006/main" count="319" uniqueCount="115">
  <si>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</si>
  <si>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</si>
  <si>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</si>
  <si>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</si>
  <si>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</si>
  <si>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</si>
  <si>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</si>
  <si>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</si>
  <si>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</si>
  <si>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</si>
  <si>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</si>
  <si>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</si>
  <si>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</si>
  <si>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</si>
  <si>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</si>
  <si>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</si>
  <si>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</si>
  <si>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</si>
  <si>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</si>
  <si>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</si>
  <si>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</si>
  <si>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</si>
  <si>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</si>
  <si>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</si>
  <si>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</si>
  <si>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</si>
  <si>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</si>
  <si>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</si>
  <si>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</si>
  <si>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</si>
  <si>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</si>
  <si>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</si>
  <si>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</si>
  <si>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</si>
  <si>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</si>
  <si>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</si>
  <si>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</si>
  <si>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</si>
  <si>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</si>
  <si>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</si>
  <si>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</si>
  <si>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</si>
  <si>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</si>
  <si>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</si>
  <si>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</si>
  <si>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</si>
  <si>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</si>
  <si>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</si>
  <si>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</si>
  <si>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</si>
  <si>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</si>
  <si>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</si>
  <si>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</si>
  <si>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</si>
  <si>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</si>
  <si>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</si>
  <si>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</si>
  <si>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</si>
  <si>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</si>
  <si>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</si>
  <si>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</si>
  <si>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</si>
  <si>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</si>
  <si>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</si>
  <si>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</si>
  <si>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</si>
  <si>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</si>
  <si>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</si>
  <si>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</si>
  <si>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</si>
  <si>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</si>
  <si>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</si>
  <si>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</si>
  <si>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</si>
  <si>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</si>
  <si>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</si>
  <si>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</si>
  <si>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</si>
  <si>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</si>
  <si>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</si>
  <si>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</si>
  <si>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</si>
  <si>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</si>
  <si>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</si>
  <si>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</si>
  <si>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</si>
  <si>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</si>
  <si>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</si>
  <si>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</si>
  <si>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</si>
  <si>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</si>
  <si>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</si>
  <si>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</si>
  <si>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</si>
  <si>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</si>
  <si>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水上村</t>
  </si>
  <si>
    <t>法適用</t>
  </si>
  <si>
    <t>下水道事業</t>
  </si>
  <si>
    <t>農業集落排水</t>
  </si>
  <si>
    <t>F2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</si>
  <si>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</si>
  <si>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</si>
  <si>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</si>
  <si>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</si>
  <si>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</si>
  <si>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</si>
  <si>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</si>
  <si>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</si>
  <si>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</si>
  <si>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</si>
  <si>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</si>
  <si>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</si>
  <si>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Ｒ1に策定した事業計画に伴い、適正な老朽化対策及び機能強化を実施していく。
また、公営企業会計移行に向けＲ３年度から事業に取組み、Ｒ６年度からの法適用を実施している。今後は適正な資産管理・施設の維持改善や長寿命化を図っていきたい。</t>
  </si>
  <si>
    <t>①形状収支比率 ⑤経費回収率
経常収支比率は類似団体平均値と近い数値であるが、単年度収支は黒字であり、経営の安定性は一定程度確保されている状況にある。一方、経費回収率から分かるように下水道使用料だけでは経常費用を賄えておらず一般会計からの繰入金等にて補っており、今後は使用料体系の見直しや経費削減の取り組みが課題である。
⑥汚水処理原価
汚水処理原価については、類似団体平均を大きく上回っており、処理人口が少ない中で、一定の施設規模や維持管理体制を維持する必要があることからスケールメリットが働きにくい状況にある。現在、処理場の統廃合による事業を進めているので、今後維持管理費の削減に一層努めていく必要がある。
⑦施設利用率
平均値を上回っており、十分な利用率を確保している。
⑧水洗化率
水洗化率については、類似団体平均値を上回っているが、水洗化率100％を目標に今後とも普及啓発を行っていきたい。</t>
    <rPh sb="101" eb="103">
      <t>ケイジョウ</t>
    </rPh>
    <rPh sb="181" eb="183">
      <t>ルイジ</t>
    </rPh>
    <rPh sb="183" eb="185">
      <t>ダンタイ</t>
    </rPh>
    <rPh sb="185" eb="187">
      <t>ヘイキン</t>
    </rPh>
    <rPh sb="188" eb="189">
      <t>オオ</t>
    </rPh>
    <rPh sb="191" eb="193">
      <t>ウワマワ</t>
    </rPh>
    <rPh sb="198" eb="200">
      <t>ショリ</t>
    </rPh>
    <rPh sb="200" eb="202">
      <t>ジンコウ</t>
    </rPh>
    <rPh sb="203" eb="204">
      <t>スク</t>
    </rPh>
    <rPh sb="206" eb="207">
      <t>ナカ</t>
    </rPh>
    <rPh sb="209" eb="211">
      <t>イッテイ</t>
    </rPh>
    <rPh sb="212" eb="214">
      <t>シセツ</t>
    </rPh>
    <rPh sb="214" eb="216">
      <t>キボ</t>
    </rPh>
    <rPh sb="217" eb="219">
      <t>イジ</t>
    </rPh>
    <rPh sb="219" eb="221">
      <t>カンリ</t>
    </rPh>
    <rPh sb="221" eb="223">
      <t>タイセイ</t>
    </rPh>
    <rPh sb="224" eb="226">
      <t>イジ</t>
    </rPh>
    <rPh sb="228" eb="230">
      <t>ヒツヨウ</t>
    </rPh>
    <rPh sb="246" eb="247">
      <t>ハタラ</t>
    </rPh>
    <rPh sb="251" eb="253">
      <t>ジョウキョウ</t>
    </rPh>
    <rPh sb="257" eb="259">
      <t>ゲンザイ</t>
    </rPh>
    <rPh sb="260" eb="263">
      <t>ショリジョウ</t>
    </rPh>
    <rPh sb="264" eb="267">
      <t>トウハイゴウ</t>
    </rPh>
    <rPh sb="270" eb="272">
      <t>ジギョウ</t>
    </rPh>
    <rPh sb="273" eb="274">
      <t>スス</t>
    </rPh>
    <rPh sb="281" eb="283">
      <t>コンゴ</t>
    </rPh>
    <rPh sb="283" eb="285">
      <t>イジ</t>
    </rPh>
    <rPh sb="285" eb="288">
      <t>カンリヒ</t>
    </rPh>
    <rPh sb="289" eb="291">
      <t>サクゲン</t>
    </rPh>
    <rPh sb="292" eb="294">
      <t>イッソウ</t>
    </rPh>
    <rPh sb="294" eb="295">
      <t>ツト</t>
    </rPh>
    <rPh sb="299" eb="301">
      <t>ヒツヨウ</t>
    </rPh>
    <phoneticPr fontId="4"/>
  </si>
  <si>
    <t>機械設備の更新時期が来ており、Ｒ1年に事業計画を策定した。
今後は、同計画に基づき処理場の機器更新等を実施していくため、多大な経費が掛かることが予想されるため、適正な運営管理を行っていく上で、接続率の向上及び不必要な経費の削減に努めていきたい。
また、経営戦略については、令和7年度に改定年度となり現在業務委託により実施中のため、今後は新たな経営戦略をもとに事業の経営を行っていく。
【経営戦略】
○H29.3　策定済み
※令和7年度見直しのため策定業務委託</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</si>
</sst>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1910-432D-8BBD-95A57B9B0FDE}"/>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0.03</c:v>
                </c:pt>
              </c:numCache>
            </c:numRef>
          </c:val>
          <c:smooth val="0"/>
          <c:extLst>
            <c:ext xmlns:c16="http://schemas.microsoft.com/office/drawing/2014/chart" uri="{C3380CC4-5D6E-409C-BE32-E72D297353CC}">
              <c16:uniqueId val="{00000001-1910-432D-8BBD-95A57B9B0FDE}"/>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57.72</c:v>
                </c:pt>
              </c:numCache>
            </c:numRef>
          </c:val>
          <c:extLst>
            <c:ext xmlns:c16="http://schemas.microsoft.com/office/drawing/2014/chart" uri="{C3380CC4-5D6E-409C-BE32-E72D297353CC}">
              <c16:uniqueId val="{00000000-CC7E-41FC-A158-665539258BFD}"/>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45.32</c:v>
                </c:pt>
              </c:numCache>
            </c:numRef>
          </c:val>
          <c:smooth val="0"/>
          <c:extLst>
            <c:ext xmlns:c16="http://schemas.microsoft.com/office/drawing/2014/chart" uri="{C3380CC4-5D6E-409C-BE32-E72D297353CC}">
              <c16:uniqueId val="{00000001-CC7E-41FC-A158-665539258BFD}"/>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88.27</c:v>
                </c:pt>
              </c:numCache>
            </c:numRef>
          </c:val>
          <c:extLst>
            <c:ext xmlns:c16="http://schemas.microsoft.com/office/drawing/2014/chart" uri="{C3380CC4-5D6E-409C-BE32-E72D297353CC}">
              <c16:uniqueId val="{00000000-009C-47BF-A88D-E313F47EC76E}"/>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83.54</c:v>
                </c:pt>
              </c:numCache>
            </c:numRef>
          </c:val>
          <c:smooth val="0"/>
          <c:extLst>
            <c:ext xmlns:c16="http://schemas.microsoft.com/office/drawing/2014/chart" uri="{C3380CC4-5D6E-409C-BE32-E72D297353CC}">
              <c16:uniqueId val="{00000001-009C-47BF-A88D-E313F47EC76E}"/>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109.93</c:v>
                </c:pt>
              </c:numCache>
            </c:numRef>
          </c:val>
          <c:extLst>
            <c:ext xmlns:c16="http://schemas.microsoft.com/office/drawing/2014/chart" uri="{C3380CC4-5D6E-409C-BE32-E72D297353CC}">
              <c16:uniqueId val="{00000000-B043-42F0-BFC3-568CBA7C2D8F}"/>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106.62</c:v>
                </c:pt>
              </c:numCache>
            </c:numRef>
          </c:val>
          <c:smooth val="0"/>
          <c:extLst>
            <c:ext xmlns:c16="http://schemas.microsoft.com/office/drawing/2014/chart" uri="{C3380CC4-5D6E-409C-BE32-E72D297353CC}">
              <c16:uniqueId val="{00000001-B043-42F0-BFC3-568CBA7C2D8F}"/>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3.63</c:v>
                </c:pt>
              </c:numCache>
            </c:numRef>
          </c:val>
          <c:extLst>
            <c:ext xmlns:c16="http://schemas.microsoft.com/office/drawing/2014/chart" uri="{C3380CC4-5D6E-409C-BE32-E72D297353CC}">
              <c16:uniqueId val="{00000000-BCDF-4B71-8B46-B4C35BBDAF53}"/>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24.53</c:v>
                </c:pt>
              </c:numCache>
            </c:numRef>
          </c:val>
          <c:smooth val="0"/>
          <c:extLst>
            <c:ext xmlns:c16="http://schemas.microsoft.com/office/drawing/2014/chart" uri="{C3380CC4-5D6E-409C-BE32-E72D297353CC}">
              <c16:uniqueId val="{00000001-BCDF-4B71-8B46-B4C35BBDAF53}"/>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94F1-407C-9E96-B411848C19BA}"/>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
                  <c:v>0</c:v>
                </c:pt>
              </c:numCache>
            </c:numRef>
          </c:val>
          <c:smooth val="0"/>
          <c:extLst>
            <c:ext xmlns:c16="http://schemas.microsoft.com/office/drawing/2014/chart" uri="{C3380CC4-5D6E-409C-BE32-E72D297353CC}">
              <c16:uniqueId val="{00000001-94F1-407C-9E96-B411848C19BA}"/>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7DE3-4B7B-A7B0-2409B4832F4A}"/>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107.99</c:v>
                </c:pt>
              </c:numCache>
            </c:numRef>
          </c:val>
          <c:smooth val="0"/>
          <c:extLst>
            <c:ext xmlns:c16="http://schemas.microsoft.com/office/drawing/2014/chart" uri="{C3380CC4-5D6E-409C-BE32-E72D297353CC}">
              <c16:uniqueId val="{00000001-7DE3-4B7B-A7B0-2409B4832F4A}"/>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78.09</c:v>
                </c:pt>
              </c:numCache>
            </c:numRef>
          </c:val>
          <c:extLst>
            <c:ext xmlns:c16="http://schemas.microsoft.com/office/drawing/2014/chart" uri="{C3380CC4-5D6E-409C-BE32-E72D297353CC}">
              <c16:uniqueId val="{00000000-64DD-4DE7-AAFD-B23D605799A4}"/>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58.25</c:v>
                </c:pt>
              </c:numCache>
            </c:numRef>
          </c:val>
          <c:smooth val="0"/>
          <c:extLst>
            <c:ext xmlns:c16="http://schemas.microsoft.com/office/drawing/2014/chart" uri="{C3380CC4-5D6E-409C-BE32-E72D297353CC}">
              <c16:uniqueId val="{00000001-64DD-4DE7-AAFD-B23D605799A4}"/>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634A-4C4D-A007-657F0B217CE9}"/>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791.46</c:v>
                </c:pt>
              </c:numCache>
            </c:numRef>
          </c:val>
          <c:smooth val="0"/>
          <c:extLst>
            <c:ext xmlns:c16="http://schemas.microsoft.com/office/drawing/2014/chart" uri="{C3380CC4-5D6E-409C-BE32-E72D297353CC}">
              <c16:uniqueId val="{00000001-634A-4C4D-A007-657F0B217CE9}"/>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15.88</c:v>
                </c:pt>
              </c:numCache>
            </c:numRef>
          </c:val>
          <c:extLst>
            <c:ext xmlns:c16="http://schemas.microsoft.com/office/drawing/2014/chart" uri="{C3380CC4-5D6E-409C-BE32-E72D297353CC}">
              <c16:uniqueId val="{00000000-EA9D-41C5-9D79-56BD1A3A17EB}"/>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47.96</c:v>
                </c:pt>
              </c:numCache>
            </c:numRef>
          </c:val>
          <c:smooth val="0"/>
          <c:extLst>
            <c:ext xmlns:c16="http://schemas.microsoft.com/office/drawing/2014/chart" uri="{C3380CC4-5D6E-409C-BE32-E72D297353CC}">
              <c16:uniqueId val="{00000001-EA9D-41C5-9D79-56BD1A3A17EB}"/>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567.36</c:v>
                </c:pt>
              </c:numCache>
            </c:numRef>
          </c:val>
          <c:extLst>
            <c:ext xmlns:c16="http://schemas.microsoft.com/office/drawing/2014/chart" uri="{C3380CC4-5D6E-409C-BE32-E72D297353CC}">
              <c16:uniqueId val="{00000000-54AB-49EF-AF46-34AD2AAC11AC}"/>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325.85000000000002</c:v>
                </c:pt>
              </c:numCache>
            </c:numRef>
          </c:val>
          <c:smooth val="0"/>
          <c:extLst>
            <c:ext xmlns:c16="http://schemas.microsoft.com/office/drawing/2014/chart" uri="{C3380CC4-5D6E-409C-BE32-E72D297353CC}">
              <c16:uniqueId val="{00000001-54AB-49EF-AF46-34AD2AAC11AC}"/>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【102.74】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【798.10】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【286.33】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85" zoomScaleNormal="85"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7" t="str">
        <f>データ!H6</f>
        <v>熊本県　水上村</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3"/>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68" t="s">
        <v>9</v>
      </c>
      <c r="BM7" s="69"/>
      <c r="BN7" s="69"/>
      <c r="BO7" s="69"/>
      <c r="BP7" s="69"/>
      <c r="BQ7" s="69"/>
      <c r="BR7" s="69"/>
      <c r="BS7" s="69"/>
      <c r="BT7" s="69"/>
      <c r="BU7" s="69"/>
      <c r="BV7" s="69"/>
      <c r="BW7" s="69"/>
      <c r="BX7" s="69"/>
      <c r="BY7" s="70"/>
    </row>
    <row r="8" spans="1:78" ht="18.75" customHeight="1" x14ac:dyDescent="0.15">
      <c r="A8" s="2"/>
      <c r="B8" s="64" t="str">
        <f>データ!I6</f>
        <v>法適用</v>
      </c>
      <c r="C8" s="64"/>
      <c r="D8" s="64"/>
      <c r="E8" s="64"/>
      <c r="F8" s="64"/>
      <c r="G8" s="64"/>
      <c r="H8" s="64"/>
      <c r="I8" s="64" t="str">
        <f>データ!J6</f>
        <v>下水道事業</v>
      </c>
      <c r="J8" s="64"/>
      <c r="K8" s="64"/>
      <c r="L8" s="64"/>
      <c r="M8" s="64"/>
      <c r="N8" s="64"/>
      <c r="O8" s="64"/>
      <c r="P8" s="64" t="str">
        <f>データ!K6</f>
        <v>農業集落排水</v>
      </c>
      <c r="Q8" s="64"/>
      <c r="R8" s="64"/>
      <c r="S8" s="64"/>
      <c r="T8" s="64"/>
      <c r="U8" s="64"/>
      <c r="V8" s="64"/>
      <c r="W8" s="64" t="str">
        <f>データ!L6</f>
        <v>F2</v>
      </c>
      <c r="X8" s="64"/>
      <c r="Y8" s="64"/>
      <c r="Z8" s="64"/>
      <c r="AA8" s="64"/>
      <c r="AB8" s="64"/>
      <c r="AC8" s="64"/>
      <c r="AD8" s="65" t="str">
        <f>データ!$M$6</f>
        <v>非設置</v>
      </c>
      <c r="AE8" s="65"/>
      <c r="AF8" s="65"/>
      <c r="AG8" s="65"/>
      <c r="AH8" s="65"/>
      <c r="AI8" s="65"/>
      <c r="AJ8" s="65"/>
      <c r="AK8" s="3"/>
      <c r="AL8" s="45">
        <f>データ!S6</f>
        <v>1933</v>
      </c>
      <c r="AM8" s="45"/>
      <c r="AN8" s="45"/>
      <c r="AO8" s="45"/>
      <c r="AP8" s="45"/>
      <c r="AQ8" s="45"/>
      <c r="AR8" s="45"/>
      <c r="AS8" s="45"/>
      <c r="AT8" s="44">
        <f>データ!T6</f>
        <v>190.96</v>
      </c>
      <c r="AU8" s="44"/>
      <c r="AV8" s="44"/>
      <c r="AW8" s="44"/>
      <c r="AX8" s="44"/>
      <c r="AY8" s="44"/>
      <c r="AZ8" s="44"/>
      <c r="BA8" s="44"/>
      <c r="BB8" s="44">
        <f>データ!U6</f>
        <v>10.119999999999999</v>
      </c>
      <c r="BC8" s="44"/>
      <c r="BD8" s="44"/>
      <c r="BE8" s="44"/>
      <c r="BF8" s="44"/>
      <c r="BG8" s="44"/>
      <c r="BH8" s="44"/>
      <c r="BI8" s="44"/>
      <c r="BJ8" s="3"/>
      <c r="BK8" s="3"/>
      <c r="BL8" s="60" t="s">
        <v>10</v>
      </c>
      <c r="BM8" s="61"/>
      <c r="BN8" s="62" t="s">
        <v>11</v>
      </c>
      <c r="BO8" s="62"/>
      <c r="BP8" s="62"/>
      <c r="BQ8" s="62"/>
      <c r="BR8" s="62"/>
      <c r="BS8" s="62"/>
      <c r="BT8" s="62"/>
      <c r="BU8" s="62"/>
      <c r="BV8" s="62"/>
      <c r="BW8" s="62"/>
      <c r="BX8" s="62"/>
      <c r="BY8" s="63"/>
    </row>
    <row r="9" spans="1:78" ht="18.75" customHeight="1" x14ac:dyDescent="0.15">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46" t="s">
        <v>16</v>
      </c>
      <c r="AE9" s="46"/>
      <c r="AF9" s="46"/>
      <c r="AG9" s="46"/>
      <c r="AH9" s="46"/>
      <c r="AI9" s="46"/>
      <c r="AJ9" s="46"/>
      <c r="AK9" s="3"/>
      <c r="AL9" s="46" t="s">
        <v>17</v>
      </c>
      <c r="AM9" s="46"/>
      <c r="AN9" s="46"/>
      <c r="AO9" s="46"/>
      <c r="AP9" s="46"/>
      <c r="AQ9" s="46"/>
      <c r="AR9" s="46"/>
      <c r="AS9" s="46"/>
      <c r="AT9" s="46" t="s">
        <v>18</v>
      </c>
      <c r="AU9" s="46"/>
      <c r="AV9" s="46"/>
      <c r="AW9" s="46"/>
      <c r="AX9" s="46"/>
      <c r="AY9" s="46"/>
      <c r="AZ9" s="46"/>
      <c r="BA9" s="46"/>
      <c r="BB9" s="46" t="s">
        <v>19</v>
      </c>
      <c r="BC9" s="46"/>
      <c r="BD9" s="46"/>
      <c r="BE9" s="46"/>
      <c r="BF9" s="46"/>
      <c r="BG9" s="46"/>
      <c r="BH9" s="46"/>
      <c r="BI9" s="46"/>
      <c r="BJ9" s="3"/>
      <c r="BK9" s="3"/>
      <c r="BL9" s="47" t="s">
        <v>20</v>
      </c>
      <c r="BM9" s="48"/>
      <c r="BN9" s="49" t="s">
        <v>21</v>
      </c>
      <c r="BO9" s="49"/>
      <c r="BP9" s="49"/>
      <c r="BQ9" s="49"/>
      <c r="BR9" s="49"/>
      <c r="BS9" s="49"/>
      <c r="BT9" s="49"/>
      <c r="BU9" s="49"/>
      <c r="BV9" s="49"/>
      <c r="BW9" s="49"/>
      <c r="BX9" s="49"/>
      <c r="BY9" s="50"/>
    </row>
    <row r="10" spans="1:78" ht="18.75" customHeight="1" x14ac:dyDescent="0.15">
      <c r="A10" s="2"/>
      <c r="B10" s="44" t="str">
        <f>データ!N6</f>
        <v>-</v>
      </c>
      <c r="C10" s="44"/>
      <c r="D10" s="44"/>
      <c r="E10" s="44"/>
      <c r="F10" s="44"/>
      <c r="G10" s="44"/>
      <c r="H10" s="44"/>
      <c r="I10" s="44">
        <f>データ!O6</f>
        <v>81.02</v>
      </c>
      <c r="J10" s="44"/>
      <c r="K10" s="44"/>
      <c r="L10" s="44"/>
      <c r="M10" s="44"/>
      <c r="N10" s="44"/>
      <c r="O10" s="44"/>
      <c r="P10" s="44">
        <f>データ!P6</f>
        <v>30.7</v>
      </c>
      <c r="Q10" s="44"/>
      <c r="R10" s="44"/>
      <c r="S10" s="44"/>
      <c r="T10" s="44"/>
      <c r="U10" s="44"/>
      <c r="V10" s="44"/>
      <c r="W10" s="44">
        <f>データ!Q6</f>
        <v>100</v>
      </c>
      <c r="X10" s="44"/>
      <c r="Y10" s="44"/>
      <c r="Z10" s="44"/>
      <c r="AA10" s="44"/>
      <c r="AB10" s="44"/>
      <c r="AC10" s="44"/>
      <c r="AD10" s="45">
        <f>データ!R6</f>
        <v>3160</v>
      </c>
      <c r="AE10" s="45"/>
      <c r="AF10" s="45"/>
      <c r="AG10" s="45"/>
      <c r="AH10" s="45"/>
      <c r="AI10" s="45"/>
      <c r="AJ10" s="45"/>
      <c r="AK10" s="2"/>
      <c r="AL10" s="45">
        <f>データ!V6</f>
        <v>588</v>
      </c>
      <c r="AM10" s="45"/>
      <c r="AN10" s="45"/>
      <c r="AO10" s="45"/>
      <c r="AP10" s="45"/>
      <c r="AQ10" s="45"/>
      <c r="AR10" s="45"/>
      <c r="AS10" s="45"/>
      <c r="AT10" s="44">
        <f>データ!W6</f>
        <v>0.59</v>
      </c>
      <c r="AU10" s="44"/>
      <c r="AV10" s="44"/>
      <c r="AW10" s="44"/>
      <c r="AX10" s="44"/>
      <c r="AY10" s="44"/>
      <c r="AZ10" s="44"/>
      <c r="BA10" s="44"/>
      <c r="BB10" s="44">
        <f>データ!X6</f>
        <v>996.61</v>
      </c>
      <c r="BC10" s="44"/>
      <c r="BD10" s="44"/>
      <c r="BE10" s="44"/>
      <c r="BF10" s="44"/>
      <c r="BG10" s="44"/>
      <c r="BH10" s="44"/>
      <c r="BI10" s="44"/>
      <c r="BJ10" s="2"/>
      <c r="BK10" s="2"/>
      <c r="BL10" s="51" t="s">
        <v>22</v>
      </c>
      <c r="BM10" s="52"/>
      <c r="BN10" s="53" t="s">
        <v>23</v>
      </c>
      <c r="BO10" s="53"/>
      <c r="BP10" s="53"/>
      <c r="BQ10" s="53"/>
      <c r="BR10" s="53"/>
      <c r="BS10" s="53"/>
      <c r="BT10" s="53"/>
      <c r="BU10" s="53"/>
      <c r="BV10" s="53"/>
      <c r="BW10" s="53"/>
      <c r="BX10" s="53"/>
      <c r="BY10" s="54"/>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113</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112</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114</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【104.30】</v>
      </c>
      <c r="F85" s="12" t="str">
        <f>データ!AT6</f>
        <v>【102.74】</v>
      </c>
      <c r="G85" s="12" t="str">
        <f>データ!BE6</f>
        <v>【47.19】</v>
      </c>
      <c r="H85" s="12" t="str">
        <f>データ!BP6</f>
        <v>【798.10】</v>
      </c>
      <c r="I85" s="12" t="str">
        <f>データ!CA6</f>
        <v>【54.51】</v>
      </c>
      <c r="J85" s="12" t="str">
        <f>データ!CL6</f>
        <v>【286.33】</v>
      </c>
      <c r="K85" s="12" t="str">
        <f>データ!CW6</f>
        <v>【49.92】</v>
      </c>
      <c r="L85" s="12" t="str">
        <f>データ!DH6</f>
        <v>【87.80】</v>
      </c>
      <c r="M85" s="12" t="str">
        <f>データ!DS6</f>
        <v>【28.46】</v>
      </c>
      <c r="N85" s="12" t="str">
        <f>データ!ED6</f>
        <v>【0.03】</v>
      </c>
      <c r="O85" s="12" t="str">
        <f>データ!EO6</f>
        <v>【0.02】</v>
      </c>
    </row>
  </sheetData>
  <sheetProtection algorithmName="SHA-512" hashValue="xuyxYzVFIu2MOWqjpnyXuEsU0dKETH8DniJfcBIP/3JzgoDM8UZauB+bOhoU7FJq3wslyifwgk06mCgnQjAvBA==" saltValue="mqMpRRjh6XlA0RBKRycok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28</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54</v>
      </c>
      <c r="B4" s="16"/>
      <c r="C4" s="16"/>
      <c r="D4" s="16"/>
      <c r="E4" s="16"/>
      <c r="F4" s="16"/>
      <c r="G4" s="16"/>
      <c r="H4" s="75"/>
      <c r="I4" s="76"/>
      <c r="J4" s="76"/>
      <c r="K4" s="76"/>
      <c r="L4" s="76"/>
      <c r="M4" s="76"/>
      <c r="N4" s="76"/>
      <c r="O4" s="76"/>
      <c r="P4" s="76"/>
      <c r="Q4" s="76"/>
      <c r="R4" s="76"/>
      <c r="S4" s="76"/>
      <c r="T4" s="76"/>
      <c r="U4" s="76"/>
      <c r="V4" s="76"/>
      <c r="W4" s="76"/>
      <c r="X4" s="77"/>
      <c r="Y4" s="71" t="s">
        <v>55</v>
      </c>
      <c r="Z4" s="71"/>
      <c r="AA4" s="71"/>
      <c r="AB4" s="71"/>
      <c r="AC4" s="71"/>
      <c r="AD4" s="71"/>
      <c r="AE4" s="71"/>
      <c r="AF4" s="71"/>
      <c r="AG4" s="71"/>
      <c r="AH4" s="71"/>
      <c r="AI4" s="71"/>
      <c r="AJ4" s="71" t="s">
        <v>56</v>
      </c>
      <c r="AK4" s="71"/>
      <c r="AL4" s="71"/>
      <c r="AM4" s="71"/>
      <c r="AN4" s="71"/>
      <c r="AO4" s="71"/>
      <c r="AP4" s="71"/>
      <c r="AQ4" s="71"/>
      <c r="AR4" s="71"/>
      <c r="AS4" s="71"/>
      <c r="AT4" s="71"/>
      <c r="AU4" s="71" t="s">
        <v>57</v>
      </c>
      <c r="AV4" s="71"/>
      <c r="AW4" s="71"/>
      <c r="AX4" s="71"/>
      <c r="AY4" s="71"/>
      <c r="AZ4" s="71"/>
      <c r="BA4" s="71"/>
      <c r="BB4" s="71"/>
      <c r="BC4" s="71"/>
      <c r="BD4" s="71"/>
      <c r="BE4" s="71"/>
      <c r="BF4" s="71" t="s">
        <v>58</v>
      </c>
      <c r="BG4" s="71"/>
      <c r="BH4" s="71"/>
      <c r="BI4" s="71"/>
      <c r="BJ4" s="71"/>
      <c r="BK4" s="71"/>
      <c r="BL4" s="71"/>
      <c r="BM4" s="71"/>
      <c r="BN4" s="71"/>
      <c r="BO4" s="71"/>
      <c r="BP4" s="71"/>
      <c r="BQ4" s="71" t="s">
        <v>59</v>
      </c>
      <c r="BR4" s="71"/>
      <c r="BS4" s="71"/>
      <c r="BT4" s="71"/>
      <c r="BU4" s="71"/>
      <c r="BV4" s="71"/>
      <c r="BW4" s="71"/>
      <c r="BX4" s="71"/>
      <c r="BY4" s="71"/>
      <c r="BZ4" s="71"/>
      <c r="CA4" s="71"/>
      <c r="CB4" s="71" t="s">
        <v>60</v>
      </c>
      <c r="CC4" s="71"/>
      <c r="CD4" s="71"/>
      <c r="CE4" s="71"/>
      <c r="CF4" s="71"/>
      <c r="CG4" s="71"/>
      <c r="CH4" s="71"/>
      <c r="CI4" s="71"/>
      <c r="CJ4" s="71"/>
      <c r="CK4" s="71"/>
      <c r="CL4" s="71"/>
      <c r="CM4" s="71" t="s">
        <v>61</v>
      </c>
      <c r="CN4" s="71"/>
      <c r="CO4" s="71"/>
      <c r="CP4" s="71"/>
      <c r="CQ4" s="71"/>
      <c r="CR4" s="71"/>
      <c r="CS4" s="71"/>
      <c r="CT4" s="71"/>
      <c r="CU4" s="71"/>
      <c r="CV4" s="71"/>
      <c r="CW4" s="71"/>
      <c r="CX4" s="71" t="s">
        <v>62</v>
      </c>
      <c r="CY4" s="71"/>
      <c r="CZ4" s="71"/>
      <c r="DA4" s="71"/>
      <c r="DB4" s="71"/>
      <c r="DC4" s="71"/>
      <c r="DD4" s="71"/>
      <c r="DE4" s="71"/>
      <c r="DF4" s="71"/>
      <c r="DG4" s="71"/>
      <c r="DH4" s="71"/>
      <c r="DI4" s="71" t="s">
        <v>63</v>
      </c>
      <c r="DJ4" s="71"/>
      <c r="DK4" s="71"/>
      <c r="DL4" s="71"/>
      <c r="DM4" s="71"/>
      <c r="DN4" s="71"/>
      <c r="DO4" s="71"/>
      <c r="DP4" s="71"/>
      <c r="DQ4" s="71"/>
      <c r="DR4" s="71"/>
      <c r="DS4" s="71"/>
      <c r="DT4" s="71" t="s">
        <v>64</v>
      </c>
      <c r="DU4" s="71"/>
      <c r="DV4" s="71"/>
      <c r="DW4" s="71"/>
      <c r="DX4" s="71"/>
      <c r="DY4" s="71"/>
      <c r="DZ4" s="71"/>
      <c r="EA4" s="71"/>
      <c r="EB4" s="71"/>
      <c r="EC4" s="71"/>
      <c r="ED4" s="71"/>
      <c r="EE4" s="71" t="s">
        <v>65</v>
      </c>
      <c r="EF4" s="71"/>
      <c r="EG4" s="71"/>
      <c r="EH4" s="71"/>
      <c r="EI4" s="71"/>
      <c r="EJ4" s="71"/>
      <c r="EK4" s="71"/>
      <c r="EL4" s="71"/>
      <c r="EM4" s="71"/>
      <c r="EN4" s="71"/>
      <c r="EO4" s="71"/>
    </row>
    <row r="5" spans="1:148" x14ac:dyDescent="0.15">
      <c r="A5" s="14" t="s">
        <v>66</v>
      </c>
      <c r="B5" s="17"/>
      <c r="C5" s="17"/>
      <c r="D5" s="17"/>
      <c r="E5" s="17"/>
      <c r="F5" s="17"/>
      <c r="G5" s="17"/>
      <c r="H5" s="18" t="s">
        <v>67</v>
      </c>
      <c r="I5" s="18" t="s">
        <v>68</v>
      </c>
      <c r="J5" s="18" t="s">
        <v>69</v>
      </c>
      <c r="K5" s="18" t="s">
        <v>70</v>
      </c>
      <c r="L5" s="18" t="s">
        <v>71</v>
      </c>
      <c r="M5" s="18" t="s">
        <v>5</v>
      </c>
      <c r="N5" s="18" t="s">
        <v>72</v>
      </c>
      <c r="O5" s="18" t="s">
        <v>73</v>
      </c>
      <c r="P5" s="18" t="s">
        <v>74</v>
      </c>
      <c r="Q5" s="18" t="s">
        <v>75</v>
      </c>
      <c r="R5" s="18" t="s">
        <v>76</v>
      </c>
      <c r="S5" s="18" t="s">
        <v>77</v>
      </c>
      <c r="T5" s="18" t="s">
        <v>78</v>
      </c>
      <c r="U5" s="18" t="s">
        <v>79</v>
      </c>
      <c r="V5" s="18" t="s">
        <v>80</v>
      </c>
      <c r="W5" s="18" t="s">
        <v>81</v>
      </c>
      <c r="X5" s="18" t="s">
        <v>82</v>
      </c>
      <c r="Y5" s="18" t="s">
        <v>83</v>
      </c>
      <c r="Z5" s="18" t="s">
        <v>84</v>
      </c>
      <c r="AA5" s="18" t="s">
        <v>85</v>
      </c>
      <c r="AB5" s="18" t="s">
        <v>86</v>
      </c>
      <c r="AC5" s="18" t="s">
        <v>87</v>
      </c>
      <c r="AD5" s="18" t="s">
        <v>88</v>
      </c>
      <c r="AE5" s="18" t="s">
        <v>89</v>
      </c>
      <c r="AF5" s="18" t="s">
        <v>90</v>
      </c>
      <c r="AG5" s="18" t="s">
        <v>91</v>
      </c>
      <c r="AH5" s="18" t="s">
        <v>92</v>
      </c>
      <c r="AI5" s="18" t="s">
        <v>31</v>
      </c>
      <c r="AJ5" s="18" t="s">
        <v>83</v>
      </c>
      <c r="AK5" s="18" t="s">
        <v>84</v>
      </c>
      <c r="AL5" s="18" t="s">
        <v>85</v>
      </c>
      <c r="AM5" s="18" t="s">
        <v>86</v>
      </c>
      <c r="AN5" s="18" t="s">
        <v>87</v>
      </c>
      <c r="AO5" s="18" t="s">
        <v>88</v>
      </c>
      <c r="AP5" s="18" t="s">
        <v>89</v>
      </c>
      <c r="AQ5" s="18" t="s">
        <v>90</v>
      </c>
      <c r="AR5" s="18" t="s">
        <v>91</v>
      </c>
      <c r="AS5" s="18" t="s">
        <v>92</v>
      </c>
      <c r="AT5" s="18" t="s">
        <v>93</v>
      </c>
      <c r="AU5" s="18" t="s">
        <v>83</v>
      </c>
      <c r="AV5" s="18" t="s">
        <v>84</v>
      </c>
      <c r="AW5" s="18" t="s">
        <v>85</v>
      </c>
      <c r="AX5" s="18" t="s">
        <v>86</v>
      </c>
      <c r="AY5" s="18" t="s">
        <v>87</v>
      </c>
      <c r="AZ5" s="18" t="s">
        <v>88</v>
      </c>
      <c r="BA5" s="18" t="s">
        <v>89</v>
      </c>
      <c r="BB5" s="18" t="s">
        <v>90</v>
      </c>
      <c r="BC5" s="18" t="s">
        <v>91</v>
      </c>
      <c r="BD5" s="18" t="s">
        <v>92</v>
      </c>
      <c r="BE5" s="18" t="s">
        <v>93</v>
      </c>
      <c r="BF5" s="18" t="s">
        <v>83</v>
      </c>
      <c r="BG5" s="18" t="s">
        <v>84</v>
      </c>
      <c r="BH5" s="18" t="s">
        <v>85</v>
      </c>
      <c r="BI5" s="18" t="s">
        <v>86</v>
      </c>
      <c r="BJ5" s="18" t="s">
        <v>87</v>
      </c>
      <c r="BK5" s="18" t="s">
        <v>88</v>
      </c>
      <c r="BL5" s="18" t="s">
        <v>89</v>
      </c>
      <c r="BM5" s="18" t="s">
        <v>90</v>
      </c>
      <c r="BN5" s="18" t="s">
        <v>91</v>
      </c>
      <c r="BO5" s="18" t="s">
        <v>92</v>
      </c>
      <c r="BP5" s="18" t="s">
        <v>93</v>
      </c>
      <c r="BQ5" s="18" t="s">
        <v>83</v>
      </c>
      <c r="BR5" s="18" t="s">
        <v>84</v>
      </c>
      <c r="BS5" s="18" t="s">
        <v>85</v>
      </c>
      <c r="BT5" s="18" t="s">
        <v>86</v>
      </c>
      <c r="BU5" s="18" t="s">
        <v>87</v>
      </c>
      <c r="BV5" s="18" t="s">
        <v>88</v>
      </c>
      <c r="BW5" s="18" t="s">
        <v>89</v>
      </c>
      <c r="BX5" s="18" t="s">
        <v>90</v>
      </c>
      <c r="BY5" s="18" t="s">
        <v>91</v>
      </c>
      <c r="BZ5" s="18" t="s">
        <v>92</v>
      </c>
      <c r="CA5" s="18" t="s">
        <v>93</v>
      </c>
      <c r="CB5" s="18" t="s">
        <v>83</v>
      </c>
      <c r="CC5" s="18" t="s">
        <v>84</v>
      </c>
      <c r="CD5" s="18" t="s">
        <v>85</v>
      </c>
      <c r="CE5" s="18" t="s">
        <v>86</v>
      </c>
      <c r="CF5" s="18" t="s">
        <v>87</v>
      </c>
      <c r="CG5" s="18" t="s">
        <v>88</v>
      </c>
      <c r="CH5" s="18" t="s">
        <v>89</v>
      </c>
      <c r="CI5" s="18" t="s">
        <v>90</v>
      </c>
      <c r="CJ5" s="18" t="s">
        <v>91</v>
      </c>
      <c r="CK5" s="18" t="s">
        <v>92</v>
      </c>
      <c r="CL5" s="18" t="s">
        <v>93</v>
      </c>
      <c r="CM5" s="18" t="s">
        <v>83</v>
      </c>
      <c r="CN5" s="18" t="s">
        <v>84</v>
      </c>
      <c r="CO5" s="18" t="s">
        <v>85</v>
      </c>
      <c r="CP5" s="18" t="s">
        <v>86</v>
      </c>
      <c r="CQ5" s="18" t="s">
        <v>87</v>
      </c>
      <c r="CR5" s="18" t="s">
        <v>88</v>
      </c>
      <c r="CS5" s="18" t="s">
        <v>89</v>
      </c>
      <c r="CT5" s="18" t="s">
        <v>90</v>
      </c>
      <c r="CU5" s="18" t="s">
        <v>91</v>
      </c>
      <c r="CV5" s="18" t="s">
        <v>92</v>
      </c>
      <c r="CW5" s="18" t="s">
        <v>93</v>
      </c>
      <c r="CX5" s="18" t="s">
        <v>83</v>
      </c>
      <c r="CY5" s="18" t="s">
        <v>84</v>
      </c>
      <c r="CZ5" s="18" t="s">
        <v>85</v>
      </c>
      <c r="DA5" s="18" t="s">
        <v>86</v>
      </c>
      <c r="DB5" s="18" t="s">
        <v>87</v>
      </c>
      <c r="DC5" s="18" t="s">
        <v>88</v>
      </c>
      <c r="DD5" s="18" t="s">
        <v>89</v>
      </c>
      <c r="DE5" s="18" t="s">
        <v>90</v>
      </c>
      <c r="DF5" s="18" t="s">
        <v>91</v>
      </c>
      <c r="DG5" s="18" t="s">
        <v>92</v>
      </c>
      <c r="DH5" s="18" t="s">
        <v>93</v>
      </c>
      <c r="DI5" s="18" t="s">
        <v>83</v>
      </c>
      <c r="DJ5" s="18" t="s">
        <v>84</v>
      </c>
      <c r="DK5" s="18" t="s">
        <v>85</v>
      </c>
      <c r="DL5" s="18" t="s">
        <v>86</v>
      </c>
      <c r="DM5" s="18" t="s">
        <v>87</v>
      </c>
      <c r="DN5" s="18" t="s">
        <v>88</v>
      </c>
      <c r="DO5" s="18" t="s">
        <v>89</v>
      </c>
      <c r="DP5" s="18" t="s">
        <v>90</v>
      </c>
      <c r="DQ5" s="18" t="s">
        <v>91</v>
      </c>
      <c r="DR5" s="18" t="s">
        <v>92</v>
      </c>
      <c r="DS5" s="18" t="s">
        <v>93</v>
      </c>
      <c r="DT5" s="18" t="s">
        <v>83</v>
      </c>
      <c r="DU5" s="18" t="s">
        <v>84</v>
      </c>
      <c r="DV5" s="18" t="s">
        <v>85</v>
      </c>
      <c r="DW5" s="18" t="s">
        <v>86</v>
      </c>
      <c r="DX5" s="18" t="s">
        <v>87</v>
      </c>
      <c r="DY5" s="18" t="s">
        <v>88</v>
      </c>
      <c r="DZ5" s="18" t="s">
        <v>89</v>
      </c>
      <c r="EA5" s="18" t="s">
        <v>90</v>
      </c>
      <c r="EB5" s="18" t="s">
        <v>91</v>
      </c>
      <c r="EC5" s="18" t="s">
        <v>92</v>
      </c>
      <c r="ED5" s="18" t="s">
        <v>93</v>
      </c>
      <c r="EE5" s="18" t="s">
        <v>83</v>
      </c>
      <c r="EF5" s="18" t="s">
        <v>84</v>
      </c>
      <c r="EG5" s="18" t="s">
        <v>85</v>
      </c>
      <c r="EH5" s="18" t="s">
        <v>86</v>
      </c>
      <c r="EI5" s="18" t="s">
        <v>87</v>
      </c>
      <c r="EJ5" s="18" t="s">
        <v>88</v>
      </c>
      <c r="EK5" s="18" t="s">
        <v>89</v>
      </c>
      <c r="EL5" s="18" t="s">
        <v>90</v>
      </c>
      <c r="EM5" s="18" t="s">
        <v>91</v>
      </c>
      <c r="EN5" s="18" t="s">
        <v>92</v>
      </c>
      <c r="EO5" s="18" t="s">
        <v>93</v>
      </c>
    </row>
    <row r="6" spans="1:148" s="22" customFormat="1" x14ac:dyDescent="0.15">
      <c r="A6" s="14" t="s">
        <v>94</v>
      </c>
      <c r="B6" s="19">
        <f>B7</f>
        <v>2024</v>
      </c>
      <c r="C6" s="19">
        <f t="shared" ref="C6:X6" si="3">C7</f>
        <v>435074</v>
      </c>
      <c r="D6" s="19">
        <f t="shared" si="3"/>
        <v>46</v>
      </c>
      <c r="E6" s="19">
        <f t="shared" si="3"/>
        <v>17</v>
      </c>
      <c r="F6" s="19">
        <f t="shared" si="3"/>
        <v>5</v>
      </c>
      <c r="G6" s="19">
        <f t="shared" si="3"/>
        <v>0</v>
      </c>
      <c r="H6" s="19" t="str">
        <f t="shared" si="3"/>
        <v>熊本県　水上村</v>
      </c>
      <c r="I6" s="19" t="str">
        <f t="shared" si="3"/>
        <v>法適用</v>
      </c>
      <c r="J6" s="19" t="str">
        <f t="shared" si="3"/>
        <v>下水道事業</v>
      </c>
      <c r="K6" s="19" t="str">
        <f t="shared" si="3"/>
        <v>農業集落排水</v>
      </c>
      <c r="L6" s="19" t="str">
        <f t="shared" si="3"/>
        <v>F2</v>
      </c>
      <c r="M6" s="19" t="str">
        <f t="shared" si="3"/>
        <v>非設置</v>
      </c>
      <c r="N6" s="20" t="str">
        <f t="shared" si="3"/>
        <v>-</v>
      </c>
      <c r="O6" s="20">
        <f t="shared" si="3"/>
        <v>81.02</v>
      </c>
      <c r="P6" s="20">
        <f t="shared" si="3"/>
        <v>30.7</v>
      </c>
      <c r="Q6" s="20">
        <f t="shared" si="3"/>
        <v>100</v>
      </c>
      <c r="R6" s="20">
        <f t="shared" si="3"/>
        <v>3160</v>
      </c>
      <c r="S6" s="20">
        <f t="shared" si="3"/>
        <v>1933</v>
      </c>
      <c r="T6" s="20">
        <f t="shared" si="3"/>
        <v>190.96</v>
      </c>
      <c r="U6" s="20">
        <f t="shared" si="3"/>
        <v>10.119999999999999</v>
      </c>
      <c r="V6" s="20">
        <f t="shared" si="3"/>
        <v>588</v>
      </c>
      <c r="W6" s="20">
        <f t="shared" si="3"/>
        <v>0.59</v>
      </c>
      <c r="X6" s="20">
        <f t="shared" si="3"/>
        <v>996.61</v>
      </c>
      <c r="Y6" s="21" t="str">
        <f>IF(Y7="",NA(),Y7)</f>
        <v>-</v>
      </c>
      <c r="Z6" s="21" t="str">
        <f t="shared" ref="Z6:AH6" si="4">IF(Z7="",NA(),Z7)</f>
        <v>-</v>
      </c>
      <c r="AA6" s="21" t="str">
        <f t="shared" si="4"/>
        <v>-</v>
      </c>
      <c r="AB6" s="21" t="str">
        <f t="shared" si="4"/>
        <v>-</v>
      </c>
      <c r="AC6" s="21">
        <f t="shared" si="4"/>
        <v>109.93</v>
      </c>
      <c r="AD6" s="21" t="str">
        <f t="shared" si="4"/>
        <v>-</v>
      </c>
      <c r="AE6" s="21" t="str">
        <f t="shared" si="4"/>
        <v>-</v>
      </c>
      <c r="AF6" s="21" t="str">
        <f t="shared" si="4"/>
        <v>-</v>
      </c>
      <c r="AG6" s="21" t="str">
        <f t="shared" si="4"/>
        <v>-</v>
      </c>
      <c r="AH6" s="21">
        <f t="shared" si="4"/>
        <v>106.62</v>
      </c>
      <c r="AI6" s="20" t="str">
        <f>IF(AI7="","",IF(AI7="-","【-】","【"&amp;SUBSTITUTE(TEXT(AI7,"#,##0.00"),"-","△")&amp;"】"))</f>
        <v>【104.30】</v>
      </c>
      <c r="AJ6" s="21" t="str">
        <f>IF(AJ7="",NA(),AJ7)</f>
        <v>-</v>
      </c>
      <c r="AK6" s="21" t="str">
        <f t="shared" ref="AK6:AS6" si="5">IF(AK7="",NA(),AK7)</f>
        <v>-</v>
      </c>
      <c r="AL6" s="21" t="str">
        <f t="shared" si="5"/>
        <v>-</v>
      </c>
      <c r="AM6" s="21" t="str">
        <f t="shared" si="5"/>
        <v>-</v>
      </c>
      <c r="AN6" s="20">
        <f t="shared" si="5"/>
        <v>0</v>
      </c>
      <c r="AO6" s="21" t="str">
        <f t="shared" si="5"/>
        <v>-</v>
      </c>
      <c r="AP6" s="21" t="str">
        <f t="shared" si="5"/>
        <v>-</v>
      </c>
      <c r="AQ6" s="21" t="str">
        <f t="shared" si="5"/>
        <v>-</v>
      </c>
      <c r="AR6" s="21" t="str">
        <f t="shared" si="5"/>
        <v>-</v>
      </c>
      <c r="AS6" s="21">
        <f t="shared" si="5"/>
        <v>107.99</v>
      </c>
      <c r="AT6" s="20" t="str">
        <f>IF(AT7="","",IF(AT7="-","【-】","【"&amp;SUBSTITUTE(TEXT(AT7,"#,##0.00"),"-","△")&amp;"】"))</f>
        <v>【102.74】</v>
      </c>
      <c r="AU6" s="21" t="str">
        <f>IF(AU7="",NA(),AU7)</f>
        <v>-</v>
      </c>
      <c r="AV6" s="21" t="str">
        <f t="shared" ref="AV6:BD6" si="6">IF(AV7="",NA(),AV7)</f>
        <v>-</v>
      </c>
      <c r="AW6" s="21" t="str">
        <f t="shared" si="6"/>
        <v>-</v>
      </c>
      <c r="AX6" s="21" t="str">
        <f t="shared" si="6"/>
        <v>-</v>
      </c>
      <c r="AY6" s="21">
        <f t="shared" si="6"/>
        <v>78.09</v>
      </c>
      <c r="AZ6" s="21" t="str">
        <f t="shared" si="6"/>
        <v>-</v>
      </c>
      <c r="BA6" s="21" t="str">
        <f t="shared" si="6"/>
        <v>-</v>
      </c>
      <c r="BB6" s="21" t="str">
        <f t="shared" si="6"/>
        <v>-</v>
      </c>
      <c r="BC6" s="21" t="str">
        <f t="shared" si="6"/>
        <v>-</v>
      </c>
      <c r="BD6" s="21">
        <f t="shared" si="6"/>
        <v>58.25</v>
      </c>
      <c r="BE6" s="20" t="str">
        <f>IF(BE7="","",IF(BE7="-","【-】","【"&amp;SUBSTITUTE(TEXT(BE7,"#,##0.00"),"-","△")&amp;"】"))</f>
        <v>【47.19】</v>
      </c>
      <c r="BF6" s="21" t="str">
        <f>IF(BF7="",NA(),BF7)</f>
        <v>-</v>
      </c>
      <c r="BG6" s="21" t="str">
        <f t="shared" ref="BG6:BO6" si="7">IF(BG7="",NA(),BG7)</f>
        <v>-</v>
      </c>
      <c r="BH6" s="21" t="str">
        <f t="shared" si="7"/>
        <v>-</v>
      </c>
      <c r="BI6" s="21" t="str">
        <f t="shared" si="7"/>
        <v>-</v>
      </c>
      <c r="BJ6" s="20">
        <f t="shared" si="7"/>
        <v>0</v>
      </c>
      <c r="BK6" s="21" t="str">
        <f t="shared" si="7"/>
        <v>-</v>
      </c>
      <c r="BL6" s="21" t="str">
        <f t="shared" si="7"/>
        <v>-</v>
      </c>
      <c r="BM6" s="21" t="str">
        <f t="shared" si="7"/>
        <v>-</v>
      </c>
      <c r="BN6" s="21" t="str">
        <f t="shared" si="7"/>
        <v>-</v>
      </c>
      <c r="BO6" s="21">
        <f t="shared" si="7"/>
        <v>791.46</v>
      </c>
      <c r="BP6" s="20" t="str">
        <f>IF(BP7="","",IF(BP7="-","【-】","【"&amp;SUBSTITUTE(TEXT(BP7,"#,##0.00"),"-","△")&amp;"】"))</f>
        <v>【798.10】</v>
      </c>
      <c r="BQ6" s="21" t="str">
        <f>IF(BQ7="",NA(),BQ7)</f>
        <v>-</v>
      </c>
      <c r="BR6" s="21" t="str">
        <f t="shared" ref="BR6:BZ6" si="8">IF(BR7="",NA(),BR7)</f>
        <v>-</v>
      </c>
      <c r="BS6" s="21" t="str">
        <f t="shared" si="8"/>
        <v>-</v>
      </c>
      <c r="BT6" s="21" t="str">
        <f t="shared" si="8"/>
        <v>-</v>
      </c>
      <c r="BU6" s="21">
        <f t="shared" si="8"/>
        <v>15.88</v>
      </c>
      <c r="BV6" s="21" t="str">
        <f t="shared" si="8"/>
        <v>-</v>
      </c>
      <c r="BW6" s="21" t="str">
        <f t="shared" si="8"/>
        <v>-</v>
      </c>
      <c r="BX6" s="21" t="str">
        <f t="shared" si="8"/>
        <v>-</v>
      </c>
      <c r="BY6" s="21" t="str">
        <f t="shared" si="8"/>
        <v>-</v>
      </c>
      <c r="BZ6" s="21">
        <f t="shared" si="8"/>
        <v>47.96</v>
      </c>
      <c r="CA6" s="20" t="str">
        <f>IF(CA7="","",IF(CA7="-","【-】","【"&amp;SUBSTITUTE(TEXT(CA7,"#,##0.00"),"-","△")&amp;"】"))</f>
        <v>【54.51】</v>
      </c>
      <c r="CB6" s="21" t="str">
        <f>IF(CB7="",NA(),CB7)</f>
        <v>-</v>
      </c>
      <c r="CC6" s="21" t="str">
        <f t="shared" ref="CC6:CK6" si="9">IF(CC7="",NA(),CC7)</f>
        <v>-</v>
      </c>
      <c r="CD6" s="21" t="str">
        <f t="shared" si="9"/>
        <v>-</v>
      </c>
      <c r="CE6" s="21" t="str">
        <f t="shared" si="9"/>
        <v>-</v>
      </c>
      <c r="CF6" s="21">
        <f t="shared" si="9"/>
        <v>567.36</v>
      </c>
      <c r="CG6" s="21" t="str">
        <f t="shared" si="9"/>
        <v>-</v>
      </c>
      <c r="CH6" s="21" t="str">
        <f t="shared" si="9"/>
        <v>-</v>
      </c>
      <c r="CI6" s="21" t="str">
        <f t="shared" si="9"/>
        <v>-</v>
      </c>
      <c r="CJ6" s="21" t="str">
        <f t="shared" si="9"/>
        <v>-</v>
      </c>
      <c r="CK6" s="21">
        <f t="shared" si="9"/>
        <v>325.85000000000002</v>
      </c>
      <c r="CL6" s="20" t="str">
        <f>IF(CL7="","",IF(CL7="-","【-】","【"&amp;SUBSTITUTE(TEXT(CL7,"#,##0.00"),"-","△")&amp;"】"))</f>
        <v>【286.33】</v>
      </c>
      <c r="CM6" s="21" t="str">
        <f>IF(CM7="",NA(),CM7)</f>
        <v>-</v>
      </c>
      <c r="CN6" s="21" t="str">
        <f t="shared" ref="CN6:CV6" si="10">IF(CN7="",NA(),CN7)</f>
        <v>-</v>
      </c>
      <c r="CO6" s="21" t="str">
        <f t="shared" si="10"/>
        <v>-</v>
      </c>
      <c r="CP6" s="21" t="str">
        <f t="shared" si="10"/>
        <v>-</v>
      </c>
      <c r="CQ6" s="21">
        <f t="shared" si="10"/>
        <v>57.72</v>
      </c>
      <c r="CR6" s="21" t="str">
        <f t="shared" si="10"/>
        <v>-</v>
      </c>
      <c r="CS6" s="21" t="str">
        <f t="shared" si="10"/>
        <v>-</v>
      </c>
      <c r="CT6" s="21" t="str">
        <f t="shared" si="10"/>
        <v>-</v>
      </c>
      <c r="CU6" s="21" t="str">
        <f t="shared" si="10"/>
        <v>-</v>
      </c>
      <c r="CV6" s="21">
        <f t="shared" si="10"/>
        <v>45.32</v>
      </c>
      <c r="CW6" s="20" t="str">
        <f>IF(CW7="","",IF(CW7="-","【-】","【"&amp;SUBSTITUTE(TEXT(CW7,"#,##0.00"),"-","△")&amp;"】"))</f>
        <v>【49.92】</v>
      </c>
      <c r="CX6" s="21" t="str">
        <f>IF(CX7="",NA(),CX7)</f>
        <v>-</v>
      </c>
      <c r="CY6" s="21" t="str">
        <f t="shared" ref="CY6:DG6" si="11">IF(CY7="",NA(),CY7)</f>
        <v>-</v>
      </c>
      <c r="CZ6" s="21" t="str">
        <f t="shared" si="11"/>
        <v>-</v>
      </c>
      <c r="DA6" s="21" t="str">
        <f t="shared" si="11"/>
        <v>-</v>
      </c>
      <c r="DB6" s="21">
        <f t="shared" si="11"/>
        <v>88.27</v>
      </c>
      <c r="DC6" s="21" t="str">
        <f t="shared" si="11"/>
        <v>-</v>
      </c>
      <c r="DD6" s="21" t="str">
        <f t="shared" si="11"/>
        <v>-</v>
      </c>
      <c r="DE6" s="21" t="str">
        <f t="shared" si="11"/>
        <v>-</v>
      </c>
      <c r="DF6" s="21" t="str">
        <f t="shared" si="11"/>
        <v>-</v>
      </c>
      <c r="DG6" s="21">
        <f t="shared" si="11"/>
        <v>83.54</v>
      </c>
      <c r="DH6" s="20" t="str">
        <f>IF(DH7="","",IF(DH7="-","【-】","【"&amp;SUBSTITUTE(TEXT(DH7,"#,##0.00"),"-","△")&amp;"】"))</f>
        <v>【87.80】</v>
      </c>
      <c r="DI6" s="21" t="str">
        <f>IF(DI7="",NA(),DI7)</f>
        <v>-</v>
      </c>
      <c r="DJ6" s="21" t="str">
        <f t="shared" ref="DJ6:DR6" si="12">IF(DJ7="",NA(),DJ7)</f>
        <v>-</v>
      </c>
      <c r="DK6" s="21" t="str">
        <f t="shared" si="12"/>
        <v>-</v>
      </c>
      <c r="DL6" s="21" t="str">
        <f t="shared" si="12"/>
        <v>-</v>
      </c>
      <c r="DM6" s="21">
        <f t="shared" si="12"/>
        <v>3.63</v>
      </c>
      <c r="DN6" s="21" t="str">
        <f t="shared" si="12"/>
        <v>-</v>
      </c>
      <c r="DO6" s="21" t="str">
        <f t="shared" si="12"/>
        <v>-</v>
      </c>
      <c r="DP6" s="21" t="str">
        <f t="shared" si="12"/>
        <v>-</v>
      </c>
      <c r="DQ6" s="21" t="str">
        <f t="shared" si="12"/>
        <v>-</v>
      </c>
      <c r="DR6" s="21">
        <f t="shared" si="12"/>
        <v>24.53</v>
      </c>
      <c r="DS6" s="20" t="str">
        <f>IF(DS7="","",IF(DS7="-","【-】","【"&amp;SUBSTITUTE(TEXT(DS7,"#,##0.00"),"-","△")&amp;"】"))</f>
        <v>【28.46】</v>
      </c>
      <c r="DT6" s="21" t="str">
        <f>IF(DT7="",NA(),DT7)</f>
        <v>-</v>
      </c>
      <c r="DU6" s="21" t="str">
        <f t="shared" ref="DU6:EC6" si="13">IF(DU7="",NA(),DU7)</f>
        <v>-</v>
      </c>
      <c r="DV6" s="21" t="str">
        <f t="shared" si="13"/>
        <v>-</v>
      </c>
      <c r="DW6" s="21" t="str">
        <f t="shared" si="13"/>
        <v>-</v>
      </c>
      <c r="DX6" s="20">
        <f t="shared" si="13"/>
        <v>0</v>
      </c>
      <c r="DY6" s="21" t="str">
        <f t="shared" si="13"/>
        <v>-</v>
      </c>
      <c r="DZ6" s="21" t="str">
        <f t="shared" si="13"/>
        <v>-</v>
      </c>
      <c r="EA6" s="21" t="str">
        <f t="shared" si="13"/>
        <v>-</v>
      </c>
      <c r="EB6" s="21" t="str">
        <f t="shared" si="13"/>
        <v>-</v>
      </c>
      <c r="EC6" s="20">
        <f t="shared" si="13"/>
        <v>0</v>
      </c>
      <c r="ED6" s="20" t="str">
        <f>IF(ED7="","",IF(ED7="-","【-】","【"&amp;SUBSTITUTE(TEXT(ED7,"#,##0.00"),"-","△")&amp;"】"))</f>
        <v>【0.03】</v>
      </c>
      <c r="EE6" s="21" t="str">
        <f>IF(EE7="",NA(),EE7)</f>
        <v>-</v>
      </c>
      <c r="EF6" s="21" t="str">
        <f t="shared" ref="EF6:EN6" si="14">IF(EF7="",NA(),EF7)</f>
        <v>-</v>
      </c>
      <c r="EG6" s="21" t="str">
        <f t="shared" si="14"/>
        <v>-</v>
      </c>
      <c r="EH6" s="21" t="str">
        <f t="shared" si="14"/>
        <v>-</v>
      </c>
      <c r="EI6" s="20">
        <f t="shared" si="14"/>
        <v>0</v>
      </c>
      <c r="EJ6" s="21" t="str">
        <f t="shared" si="14"/>
        <v>-</v>
      </c>
      <c r="EK6" s="21" t="str">
        <f t="shared" si="14"/>
        <v>-</v>
      </c>
      <c r="EL6" s="21" t="str">
        <f t="shared" si="14"/>
        <v>-</v>
      </c>
      <c r="EM6" s="21" t="str">
        <f t="shared" si="14"/>
        <v>-</v>
      </c>
      <c r="EN6" s="21">
        <f t="shared" si="14"/>
        <v>0.03</v>
      </c>
      <c r="EO6" s="20" t="str">
        <f>IF(EO7="","",IF(EO7="-","【-】","【"&amp;SUBSTITUTE(TEXT(EO7,"#,##0.00"),"-","△")&amp;"】"))</f>
        <v>【0.02】</v>
      </c>
    </row>
    <row r="7" spans="1:148" s="22" customFormat="1" x14ac:dyDescent="0.15">
      <c r="A7" s="14"/>
      <c r="B7" s="23">
        <v>2024</v>
      </c>
      <c r="C7" s="23">
        <v>435074</v>
      </c>
      <c r="D7" s="23">
        <v>46</v>
      </c>
      <c r="E7" s="23">
        <v>17</v>
      </c>
      <c r="F7" s="23">
        <v>5</v>
      </c>
      <c r="G7" s="23">
        <v>0</v>
      </c>
      <c r="H7" s="23" t="s">
        <v>95</v>
      </c>
      <c r="I7" s="23" t="s">
        <v>96</v>
      </c>
      <c r="J7" s="23" t="s">
        <v>97</v>
      </c>
      <c r="K7" s="23" t="s">
        <v>98</v>
      </c>
      <c r="L7" s="23" t="s">
        <v>99</v>
      </c>
      <c r="M7" s="23" t="s">
        <v>100</v>
      </c>
      <c r="N7" s="24" t="s">
        <v>101</v>
      </c>
      <c r="O7" s="24">
        <v>81.02</v>
      </c>
      <c r="P7" s="24">
        <v>30.7</v>
      </c>
      <c r="Q7" s="24">
        <v>100</v>
      </c>
      <c r="R7" s="24">
        <v>3160</v>
      </c>
      <c r="S7" s="24">
        <v>1933</v>
      </c>
      <c r="T7" s="24">
        <v>190.96</v>
      </c>
      <c r="U7" s="24">
        <v>10.119999999999999</v>
      </c>
      <c r="V7" s="24">
        <v>588</v>
      </c>
      <c r="W7" s="24">
        <v>0.59</v>
      </c>
      <c r="X7" s="24">
        <v>996.61</v>
      </c>
      <c r="Y7" s="24" t="s">
        <v>101</v>
      </c>
      <c r="Z7" s="24" t="s">
        <v>101</v>
      </c>
      <c r="AA7" s="24" t="s">
        <v>101</v>
      </c>
      <c r="AB7" s="24" t="s">
        <v>101</v>
      </c>
      <c r="AC7" s="24">
        <v>109.93</v>
      </c>
      <c r="AD7" s="24" t="s">
        <v>101</v>
      </c>
      <c r="AE7" s="24" t="s">
        <v>101</v>
      </c>
      <c r="AF7" s="24" t="s">
        <v>101</v>
      </c>
      <c r="AG7" s="24" t="s">
        <v>101</v>
      </c>
      <c r="AH7" s="24">
        <v>106.62</v>
      </c>
      <c r="AI7" s="24">
        <v>104.3</v>
      </c>
      <c r="AJ7" s="24" t="s">
        <v>101</v>
      </c>
      <c r="AK7" s="24" t="s">
        <v>101</v>
      </c>
      <c r="AL7" s="24" t="s">
        <v>101</v>
      </c>
      <c r="AM7" s="24" t="s">
        <v>101</v>
      </c>
      <c r="AN7" s="24">
        <v>0</v>
      </c>
      <c r="AO7" s="24" t="s">
        <v>101</v>
      </c>
      <c r="AP7" s="24" t="s">
        <v>101</v>
      </c>
      <c r="AQ7" s="24" t="s">
        <v>101</v>
      </c>
      <c r="AR7" s="24" t="s">
        <v>101</v>
      </c>
      <c r="AS7" s="24">
        <v>107.99</v>
      </c>
      <c r="AT7" s="24">
        <v>102.74</v>
      </c>
      <c r="AU7" s="24" t="s">
        <v>101</v>
      </c>
      <c r="AV7" s="24" t="s">
        <v>101</v>
      </c>
      <c r="AW7" s="24" t="s">
        <v>101</v>
      </c>
      <c r="AX7" s="24" t="s">
        <v>101</v>
      </c>
      <c r="AY7" s="24">
        <v>78.09</v>
      </c>
      <c r="AZ7" s="24" t="s">
        <v>101</v>
      </c>
      <c r="BA7" s="24" t="s">
        <v>101</v>
      </c>
      <c r="BB7" s="24" t="s">
        <v>101</v>
      </c>
      <c r="BC7" s="24" t="s">
        <v>101</v>
      </c>
      <c r="BD7" s="24">
        <v>58.25</v>
      </c>
      <c r="BE7" s="24">
        <v>47.19</v>
      </c>
      <c r="BF7" s="24" t="s">
        <v>101</v>
      </c>
      <c r="BG7" s="24" t="s">
        <v>101</v>
      </c>
      <c r="BH7" s="24" t="s">
        <v>101</v>
      </c>
      <c r="BI7" s="24" t="s">
        <v>101</v>
      </c>
      <c r="BJ7" s="24">
        <v>0</v>
      </c>
      <c r="BK7" s="24" t="s">
        <v>101</v>
      </c>
      <c r="BL7" s="24" t="s">
        <v>101</v>
      </c>
      <c r="BM7" s="24" t="s">
        <v>101</v>
      </c>
      <c r="BN7" s="24" t="s">
        <v>101</v>
      </c>
      <c r="BO7" s="24">
        <v>791.46</v>
      </c>
      <c r="BP7" s="24">
        <v>798.1</v>
      </c>
      <c r="BQ7" s="24" t="s">
        <v>101</v>
      </c>
      <c r="BR7" s="24" t="s">
        <v>101</v>
      </c>
      <c r="BS7" s="24" t="s">
        <v>101</v>
      </c>
      <c r="BT7" s="24" t="s">
        <v>101</v>
      </c>
      <c r="BU7" s="24">
        <v>15.88</v>
      </c>
      <c r="BV7" s="24" t="s">
        <v>101</v>
      </c>
      <c r="BW7" s="24" t="s">
        <v>101</v>
      </c>
      <c r="BX7" s="24" t="s">
        <v>101</v>
      </c>
      <c r="BY7" s="24" t="s">
        <v>101</v>
      </c>
      <c r="BZ7" s="24">
        <v>47.96</v>
      </c>
      <c r="CA7" s="24">
        <v>54.51</v>
      </c>
      <c r="CB7" s="24" t="s">
        <v>101</v>
      </c>
      <c r="CC7" s="24" t="s">
        <v>101</v>
      </c>
      <c r="CD7" s="24" t="s">
        <v>101</v>
      </c>
      <c r="CE7" s="24" t="s">
        <v>101</v>
      </c>
      <c r="CF7" s="24">
        <v>567.36</v>
      </c>
      <c r="CG7" s="24" t="s">
        <v>101</v>
      </c>
      <c r="CH7" s="24" t="s">
        <v>101</v>
      </c>
      <c r="CI7" s="24" t="s">
        <v>101</v>
      </c>
      <c r="CJ7" s="24" t="s">
        <v>101</v>
      </c>
      <c r="CK7" s="24">
        <v>325.85000000000002</v>
      </c>
      <c r="CL7" s="24">
        <v>286.33</v>
      </c>
      <c r="CM7" s="24" t="s">
        <v>101</v>
      </c>
      <c r="CN7" s="24" t="s">
        <v>101</v>
      </c>
      <c r="CO7" s="24" t="s">
        <v>101</v>
      </c>
      <c r="CP7" s="24" t="s">
        <v>101</v>
      </c>
      <c r="CQ7" s="24">
        <v>57.72</v>
      </c>
      <c r="CR7" s="24" t="s">
        <v>101</v>
      </c>
      <c r="CS7" s="24" t="s">
        <v>101</v>
      </c>
      <c r="CT7" s="24" t="s">
        <v>101</v>
      </c>
      <c r="CU7" s="24" t="s">
        <v>101</v>
      </c>
      <c r="CV7" s="24">
        <v>45.32</v>
      </c>
      <c r="CW7" s="24">
        <v>49.92</v>
      </c>
      <c r="CX7" s="24" t="s">
        <v>101</v>
      </c>
      <c r="CY7" s="24" t="s">
        <v>101</v>
      </c>
      <c r="CZ7" s="24" t="s">
        <v>101</v>
      </c>
      <c r="DA7" s="24" t="s">
        <v>101</v>
      </c>
      <c r="DB7" s="24">
        <v>88.27</v>
      </c>
      <c r="DC7" s="24" t="s">
        <v>101</v>
      </c>
      <c r="DD7" s="24" t="s">
        <v>101</v>
      </c>
      <c r="DE7" s="24" t="s">
        <v>101</v>
      </c>
      <c r="DF7" s="24" t="s">
        <v>101</v>
      </c>
      <c r="DG7" s="24">
        <v>83.54</v>
      </c>
      <c r="DH7" s="24">
        <v>87.8</v>
      </c>
      <c r="DI7" s="24" t="s">
        <v>101</v>
      </c>
      <c r="DJ7" s="24" t="s">
        <v>101</v>
      </c>
      <c r="DK7" s="24" t="s">
        <v>101</v>
      </c>
      <c r="DL7" s="24" t="s">
        <v>101</v>
      </c>
      <c r="DM7" s="24">
        <v>3.63</v>
      </c>
      <c r="DN7" s="24" t="s">
        <v>101</v>
      </c>
      <c r="DO7" s="24" t="s">
        <v>101</v>
      </c>
      <c r="DP7" s="24" t="s">
        <v>101</v>
      </c>
      <c r="DQ7" s="24" t="s">
        <v>101</v>
      </c>
      <c r="DR7" s="24">
        <v>24.53</v>
      </c>
      <c r="DS7" s="24">
        <v>28.46</v>
      </c>
      <c r="DT7" s="24" t="s">
        <v>101</v>
      </c>
      <c r="DU7" s="24" t="s">
        <v>101</v>
      </c>
      <c r="DV7" s="24" t="s">
        <v>101</v>
      </c>
      <c r="DW7" s="24" t="s">
        <v>101</v>
      </c>
      <c r="DX7" s="24">
        <v>0</v>
      </c>
      <c r="DY7" s="24" t="s">
        <v>101</v>
      </c>
      <c r="DZ7" s="24" t="s">
        <v>101</v>
      </c>
      <c r="EA7" s="24" t="s">
        <v>101</v>
      </c>
      <c r="EB7" s="24" t="s">
        <v>101</v>
      </c>
      <c r="EC7" s="24">
        <v>0</v>
      </c>
      <c r="ED7" s="24">
        <v>0.03</v>
      </c>
      <c r="EE7" s="24" t="s">
        <v>101</v>
      </c>
      <c r="EF7" s="24" t="s">
        <v>101</v>
      </c>
      <c r="EG7" s="24" t="s">
        <v>101</v>
      </c>
      <c r="EH7" s="24" t="s">
        <v>101</v>
      </c>
      <c r="EI7" s="24">
        <v>0</v>
      </c>
      <c r="EJ7" s="24" t="s">
        <v>101</v>
      </c>
      <c r="EK7" s="24" t="s">
        <v>101</v>
      </c>
      <c r="EL7" s="24" t="s">
        <v>101</v>
      </c>
      <c r="EM7" s="24" t="s">
        <v>101</v>
      </c>
      <c r="EN7" s="24">
        <v>0.03</v>
      </c>
      <c r="EO7" s="24">
        <v>0.02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102</v>
      </c>
      <c r="C9" s="26" t="s">
        <v>103</v>
      </c>
      <c r="D9" s="26" t="s">
        <v>104</v>
      </c>
      <c r="E9" s="26" t="s">
        <v>105</v>
      </c>
      <c r="F9" s="26" t="s">
        <v>106</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107</v>
      </c>
    </row>
    <row r="12" spans="1:148" x14ac:dyDescent="0.15">
      <c r="B12">
        <v>1</v>
      </c>
      <c r="C12">
        <v>1</v>
      </c>
      <c r="D12">
        <v>2</v>
      </c>
      <c r="E12">
        <v>3</v>
      </c>
      <c r="F12">
        <v>4</v>
      </c>
      <c r="G12" t="s">
        <v>108</v>
      </c>
    </row>
    <row r="13" spans="1:148" x14ac:dyDescent="0.15">
      <c r="B13" t="s">
        <v>109</v>
      </c>
      <c r="C13" t="s">
        <v>110</v>
      </c>
      <c r="D13" t="s">
        <v>109</v>
      </c>
      <c r="E13" t="s">
        <v>109</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4819402</cp:lastModifiedBy>
  <dcterms:created xsi:type="dcterms:W3CDTF">2025-12-23T06:24:17Z</dcterms:created>
  <dcterms:modified xsi:type="dcterms:W3CDTF">2026-02-05T10:14:41Z</dcterms:modified>
  <cp:category/>
</cp:coreProperties>
</file>