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hare-server\106_本庁_財政課\11財政部門\財政係\照会・通知（一般）\R7年度\照会\2026.1.16公営企業に係る経営比較分析表（令和６年度（２０２４年度）決算）の分析\水道回答\玉名市\下水道\"/>
    </mc:Choice>
  </mc:AlternateContent>
  <xr:revisionPtr revIDLastSave="0" documentId="13_ncr:1_{B0FF9910-BA64-4975-9018-96B8AEC1EF64}" xr6:coauthVersionLast="47" xr6:coauthVersionMax="47" xr10:uidLastSave="{00000000-0000-0000-0000-000000000000}"/>
  <workbookProtection workbookAlgorithmName="SHA-512" workbookHashValue="GnWi70k2v5fKx3RX6abiCgdM8atXdp+e5fcIMhUUOZzn295HLp6P62XmcRmAOgexw6U2lJrHpPGlLWqdPy0CLA==" workbookSaltValue="882g3uJwHjgqbCXDoY2pXQ==" workbookSpinCount="100000" lockStructure="1"/>
  <bookViews>
    <workbookView xWindow="-75"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F85" i="4"/>
  <c r="E85"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<sst xmlns="http://schemas.openxmlformats.org/spreadsheetml/2006/main" count="231" uniqueCount="116">
  <si>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</si>
  <si>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</si>
  <si>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</si>
  <si>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</si>
  <si>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</si>
  <si>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</si>
  <si>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</si>
  <si>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</si>
  <si>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</si>
  <si>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</si>
  <si>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</si>
  <si>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</si>
  <si>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</si>
  <si>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</si>
  <si>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</si>
  <si>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</si>
  <si>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</si>
  <si>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</si>
  <si>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</si>
  <si>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</si>
  <si>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</si>
  <si>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</si>
  <si>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</si>
  <si>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</si>
  <si>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</si>
  <si>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</si>
  <si>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</si>
  <si>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</si>
  <si>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</si>
  <si>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</si>
  <si>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</si>
  <si>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</si>
  <si>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</si>
  <si>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</si>
  <si>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</si>
  <si>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</si>
  <si>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</si>
  <si>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</si>
  <si>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</si>
  <si>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</si>
  <si>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</si>
  <si>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</si>
  <si>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</si>
  <si>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</si>
  <si>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</si>
  <si>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</si>
  <si>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</si>
  <si>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</si>
  <si>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</si>
  <si>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</si>
  <si>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</si>
  <si>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</si>
  <si>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</si>
  <si>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</si>
  <si>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</si>
  <si>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</si>
  <si>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</si>
  <si>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</si>
  <si>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</si>
  <si>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</si>
  <si>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</si>
  <si>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</si>
  <si>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</si>
  <si>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</si>
  <si>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</si>
  <si>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</si>
  <si>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</si>
  <si>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</si>
  <si>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</si>
  <si>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</si>
  <si>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</si>
  <si>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</si>
  <si>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</si>
  <si>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</si>
  <si>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</si>
  <si>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</si>
  <si>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</si>
  <si>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</si>
  <si>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</si>
  <si>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</si>
  <si>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</si>
  <si>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</si>
  <si>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</si>
  <si>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</si>
  <si>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</si>
  <si>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</si>
  <si>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</si>
  <si>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</si>
  <si>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</si>
  <si>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</si>
  <si>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</si>
  <si>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</si>
  <si>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</si>
  <si>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</si>
  <si>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</si>
  <si>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</si>
  <si>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玉名市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</si>
  <si>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</si>
  <si>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</si>
  <si>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</si>
  <si>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</si>
  <si>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</si>
  <si>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</si>
  <si>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</si>
  <si>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</si>
  <si>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</si>
  <si>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</si>
  <si>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</si>
  <si>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</si>
  <si>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</si>
  <si>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</si>
  <si>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</si>
  <si>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</si>
  <si>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・有形固定資産減価償却率は、全国平均及び類似団体平均値を上回っており、増加傾向で推移しています。老朽化が進んでいる施設等の更新と適切な維持管理により下水道の機能確保に努めます。
・管渠老朽化率、管渠改善率は、対象となる老朽化管渠がないため0％となっています。本指標から老朽化についての懸念材料は検出されていません。</t>
    <rPh sb="1" eb="3">
      <t>ユウケイ</t>
    </rPh>
    <rPh sb="3" eb="5">
      <t>コテイ</t>
    </rPh>
    <rPh sb="5" eb="7">
      <t>シサン</t>
    </rPh>
    <rPh sb="7" eb="9">
      <t>ゲンカ</t>
    </rPh>
    <rPh sb="9" eb="11">
      <t>ショウキャク</t>
    </rPh>
    <rPh sb="11" eb="12">
      <t>リツ</t>
    </rPh>
    <rPh sb="14" eb="16">
      <t>ゼンコク</t>
    </rPh>
    <rPh sb="16" eb="18">
      <t>ヘイキン</t>
    </rPh>
    <rPh sb="18" eb="19">
      <t>オヨ</t>
    </rPh>
    <rPh sb="20" eb="22">
      <t>ルイジ</t>
    </rPh>
    <rPh sb="22" eb="24">
      <t>ダンタイ</t>
    </rPh>
    <rPh sb="24" eb="27">
      <t>ヘイキンチ</t>
    </rPh>
    <rPh sb="28" eb="30">
      <t>ウワマワ</t>
    </rPh>
    <rPh sb="35" eb="37">
      <t>ゾウカ</t>
    </rPh>
    <rPh sb="37" eb="39">
      <t>ケイコウ</t>
    </rPh>
    <rPh sb="40" eb="42">
      <t>スイイ</t>
    </rPh>
    <rPh sb="48" eb="51">
      <t>ロウキュウカ</t>
    </rPh>
    <rPh sb="52" eb="53">
      <t>スス</t>
    </rPh>
    <rPh sb="57" eb="59">
      <t>シセツ</t>
    </rPh>
    <rPh sb="59" eb="60">
      <t>トウ</t>
    </rPh>
    <rPh sb="61" eb="63">
      <t>コウシン</t>
    </rPh>
    <rPh sb="64" eb="66">
      <t>テキセツ</t>
    </rPh>
    <rPh sb="67" eb="69">
      <t>イジ</t>
    </rPh>
    <rPh sb="69" eb="71">
      <t>カンリ</t>
    </rPh>
    <rPh sb="74" eb="77">
      <t>ゲスイドウ</t>
    </rPh>
    <rPh sb="78" eb="80">
      <t>キノウ</t>
    </rPh>
    <rPh sb="80" eb="82">
      <t>カクホ</t>
    </rPh>
    <rPh sb="83" eb="84">
      <t>ツト</t>
    </rPh>
    <rPh sb="90" eb="92">
      <t>カンキョ</t>
    </rPh>
    <rPh sb="92" eb="94">
      <t>ロウキュウ</t>
    </rPh>
    <rPh sb="94" eb="95">
      <t>カ</t>
    </rPh>
    <rPh sb="95" eb="96">
      <t>リツ</t>
    </rPh>
    <rPh sb="97" eb="99">
      <t>カンキョ</t>
    </rPh>
    <rPh sb="99" eb="101">
      <t>カイゼン</t>
    </rPh>
    <rPh sb="101" eb="102">
      <t>リツ</t>
    </rPh>
    <rPh sb="104" eb="106">
      <t>タイショウ</t>
    </rPh>
    <rPh sb="109" eb="111">
      <t>ロウキュウ</t>
    </rPh>
    <rPh sb="111" eb="112">
      <t>カ</t>
    </rPh>
    <rPh sb="112" eb="114">
      <t>カンキョ</t>
    </rPh>
    <rPh sb="129" eb="130">
      <t>ホン</t>
    </rPh>
    <rPh sb="130" eb="132">
      <t>シヒョウ</t>
    </rPh>
    <rPh sb="134" eb="137">
      <t>ロウキュウカ</t>
    </rPh>
    <rPh sb="142" eb="144">
      <t>ケネン</t>
    </rPh>
    <rPh sb="144" eb="146">
      <t>ザイリョウ</t>
    </rPh>
    <rPh sb="147" eb="149">
      <t>ケンシュツ</t>
    </rPh>
    <phoneticPr fontId="4"/>
  </si>
  <si>
    <t>・令和2年度農業集落排水施設最適整備構想及び令和3年度農業集落排水事業経営戦略のそれぞれの計画に基づいて事業運営を行っています。現状は、使用料収入だけでは維持管理費を賄えておらず、基準外の繰入金に依存した厳しい経営状況ではありますが、今後も処理場の改築更新等の大型事業が控えているため、今後も安定経営に向けて、効率的な施設整備と使用料の適正化の検討のほか、接続勧奨の推進に努め、経営基盤の強化に取組んでまいります。</t>
    <rPh sb="1" eb="3">
      <t>レイワ</t>
    </rPh>
    <rPh sb="4" eb="5">
      <t>ネン</t>
    </rPh>
    <rPh sb="5" eb="6">
      <t>ド</t>
    </rPh>
    <rPh sb="6" eb="8">
      <t>ノウギョウ</t>
    </rPh>
    <rPh sb="8" eb="10">
      <t>シュウラク</t>
    </rPh>
    <rPh sb="10" eb="12">
      <t>ハイスイ</t>
    </rPh>
    <rPh sb="12" eb="14">
      <t>シセツ</t>
    </rPh>
    <rPh sb="20" eb="21">
      <t>オヨ</t>
    </rPh>
    <rPh sb="27" eb="29">
      <t>ノウギョウ</t>
    </rPh>
    <rPh sb="29" eb="31">
      <t>シュウラク</t>
    </rPh>
    <rPh sb="31" eb="33">
      <t>ハイスイ</t>
    </rPh>
    <rPh sb="33" eb="35">
      <t>ジギョウ</t>
    </rPh>
    <rPh sb="64" eb="66">
      <t>ゲンジョウ</t>
    </rPh>
    <rPh sb="117" eb="119">
      <t>コンゴ</t>
    </rPh>
    <rPh sb="120" eb="123">
      <t>ショリジョウ</t>
    </rPh>
    <rPh sb="124" eb="126">
      <t>カイチク</t>
    </rPh>
    <rPh sb="126" eb="128">
      <t>コウシン</t>
    </rPh>
    <rPh sb="128" eb="129">
      <t>トウ</t>
    </rPh>
    <rPh sb="130" eb="132">
      <t>オオガタ</t>
    </rPh>
    <rPh sb="132" eb="134">
      <t>ジギョウ</t>
    </rPh>
    <rPh sb="135" eb="136">
      <t>ヒカ</t>
    </rPh>
    <rPh sb="146" eb="148">
      <t>アンテイ</t>
    </rPh>
    <rPh sb="148" eb="150">
      <t>ケイエイ</t>
    </rPh>
    <rPh sb="151" eb="152">
      <t>ム</t>
    </rPh>
    <rPh sb="189" eb="191">
      <t>ケイエイ</t>
    </rPh>
    <rPh sb="191" eb="193">
      <t>キバン</t>
    </rPh>
    <rPh sb="194" eb="196">
      <t>キョウカ</t>
    </rPh>
    <phoneticPr fontId="4"/>
  </si>
  <si>
    <t>・経営の健全率を超えており累積欠損金も生じていません。しかしながら、依然として基準外繰入金の割合が高い厳しい経営状況であるため引き続き経営改善に取組んでいく必要があります。
・流動比率は、全国平均及び類似団体平均値より高いものの100％に届いておらず、短期に現金化できる資産で短期負債を賄えていないため支払能力を高めるための経営改善が必要です。
・企業債残高対事業規模比率は、全国平均や類似団体平均値を大きく下回っているものの債務弁済財源の確保が厳しい経営状況にあります。
・経費回収率は、動力費、修繕費等の増加により類似団体平均値を下回っています。事業に必要な経費を使用料収入で賄えておらず、依然として繰入金に依存している状況です。安定経営に向けて使用料の適正化に努めていく必要があります。
・汚水処理原価は、全国平均及び類似団体平均値より低く推移しているが、経営状況を考えると更なる投資の効率化や維持管理費の削減、接続率の向上に努めていく必要があります。
・施設利用率は、全国平均及び類似団体平均値を上回っているが、今後も処理場の非効率性を検証し、適切な施設規模を維持する必要があります。
・水洗化率は、全国平均及び類似団体平均値を下回っており、引き続き接続勧奨を進め、適切な使用料収入と施設稼働を確保していく必要があります。</t>
    <rPh sb="1" eb="3">
      <t>ケイエイ</t>
    </rPh>
    <rPh sb="4" eb="6">
      <t>ケンゼン</t>
    </rPh>
    <rPh sb="6" eb="7">
      <t>リツ</t>
    </rPh>
    <rPh sb="8" eb="9">
      <t>コ</t>
    </rPh>
    <rPh sb="13" eb="15">
      <t>ルイセキ</t>
    </rPh>
    <rPh sb="15" eb="17">
      <t>ケッソン</t>
    </rPh>
    <rPh sb="17" eb="18">
      <t>キン</t>
    </rPh>
    <rPh sb="19" eb="20">
      <t>ショウ</t>
    </rPh>
    <rPh sb="34" eb="36">
      <t>イゼン</t>
    </rPh>
    <rPh sb="39" eb="41">
      <t>キジュン</t>
    </rPh>
    <rPh sb="41" eb="42">
      <t>ガイ</t>
    </rPh>
    <rPh sb="42" eb="43">
      <t>ク</t>
    </rPh>
    <rPh sb="43" eb="44">
      <t>イレ</t>
    </rPh>
    <rPh sb="44" eb="45">
      <t>キン</t>
    </rPh>
    <rPh sb="46" eb="48">
      <t>ワリアイ</t>
    </rPh>
    <rPh sb="49" eb="50">
      <t>タカ</t>
    </rPh>
    <rPh sb="51" eb="52">
      <t>キビ</t>
    </rPh>
    <rPh sb="54" eb="56">
      <t>ケイエイ</t>
    </rPh>
    <rPh sb="56" eb="58">
      <t>ジョウキョウ</t>
    </rPh>
    <rPh sb="63" eb="64">
      <t>ヒ</t>
    </rPh>
    <rPh sb="65" eb="66">
      <t>ツヅ</t>
    </rPh>
    <rPh sb="67" eb="69">
      <t>ケイエイ</t>
    </rPh>
    <rPh sb="69" eb="71">
      <t>カイゼン</t>
    </rPh>
    <rPh sb="72" eb="74">
      <t>トリク</t>
    </rPh>
    <rPh sb="78" eb="80">
      <t>ヒツヨウ</t>
    </rPh>
    <rPh sb="88" eb="90">
      <t>リュウドウ</t>
    </rPh>
    <rPh sb="90" eb="92">
      <t>ヒリツ</t>
    </rPh>
    <rPh sb="94" eb="96">
      <t>ゼンコク</t>
    </rPh>
    <rPh sb="96" eb="98">
      <t>ヘイキン</t>
    </rPh>
    <rPh sb="98" eb="99">
      <t>オヨ</t>
    </rPh>
    <rPh sb="100" eb="102">
      <t>ルイジ</t>
    </rPh>
    <rPh sb="102" eb="104">
      <t>ダンタイ</t>
    </rPh>
    <rPh sb="104" eb="107">
      <t>ヘイキンチ</t>
    </rPh>
    <rPh sb="109" eb="110">
      <t>タカ</t>
    </rPh>
    <rPh sb="119" eb="120">
      <t>トド</t>
    </rPh>
    <rPh sb="126" eb="128">
      <t>タンキ</t>
    </rPh>
    <rPh sb="129" eb="132">
      <t>ゲンキンカ</t>
    </rPh>
    <rPh sb="135" eb="137">
      <t>シサン</t>
    </rPh>
    <rPh sb="138" eb="140">
      <t>タンキ</t>
    </rPh>
    <rPh sb="140" eb="142">
      <t>フサイ</t>
    </rPh>
    <rPh sb="143" eb="144">
      <t>マカナ</t>
    </rPh>
    <rPh sb="151" eb="153">
      <t>シハラ</t>
    </rPh>
    <rPh sb="153" eb="155">
      <t>ノウリョク</t>
    </rPh>
    <rPh sb="156" eb="157">
      <t>タカ</t>
    </rPh>
    <rPh sb="162" eb="164">
      <t>ケイエイ</t>
    </rPh>
    <rPh sb="164" eb="166">
      <t>カイゼン</t>
    </rPh>
    <rPh sb="167" eb="169">
      <t>ヒツヨウ</t>
    </rPh>
    <rPh sb="174" eb="176">
      <t>キギョウ</t>
    </rPh>
    <rPh sb="176" eb="177">
      <t>サイ</t>
    </rPh>
    <rPh sb="177" eb="179">
      <t>ザンダカ</t>
    </rPh>
    <rPh sb="179" eb="180">
      <t>タイ</t>
    </rPh>
    <rPh sb="180" eb="182">
      <t>ジギョウ</t>
    </rPh>
    <rPh sb="182" eb="184">
      <t>キボ</t>
    </rPh>
    <rPh sb="184" eb="186">
      <t>ヒリツ</t>
    </rPh>
    <rPh sb="188" eb="190">
      <t>ゼンコク</t>
    </rPh>
    <rPh sb="190" eb="192">
      <t>ヘイキン</t>
    </rPh>
    <rPh sb="193" eb="195">
      <t>ルイジ</t>
    </rPh>
    <rPh sb="195" eb="197">
      <t>ダンタイ</t>
    </rPh>
    <rPh sb="197" eb="200">
      <t>ヘイキンチ</t>
    </rPh>
    <rPh sb="201" eb="202">
      <t>オオ</t>
    </rPh>
    <rPh sb="204" eb="206">
      <t>シタマワ</t>
    </rPh>
    <rPh sb="213" eb="215">
      <t>サイム</t>
    </rPh>
    <rPh sb="215" eb="217">
      <t>ベンサイ</t>
    </rPh>
    <rPh sb="217" eb="219">
      <t>ザイゲン</t>
    </rPh>
    <rPh sb="220" eb="222">
      <t>カクホ</t>
    </rPh>
    <rPh sb="223" eb="224">
      <t>キビ</t>
    </rPh>
    <rPh sb="226" eb="228">
      <t>ケイエイ</t>
    </rPh>
    <rPh sb="228" eb="230">
      <t>ジョウキョウ</t>
    </rPh>
    <rPh sb="238" eb="240">
      <t>ケイヒ</t>
    </rPh>
    <rPh sb="240" eb="242">
      <t>カイシュウ</t>
    </rPh>
    <rPh sb="242" eb="243">
      <t>リツ</t>
    </rPh>
    <rPh sb="245" eb="247">
      <t>ドウリョク</t>
    </rPh>
    <rPh sb="247" eb="248">
      <t>ヒ</t>
    </rPh>
    <rPh sb="249" eb="251">
      <t>シュウゼン</t>
    </rPh>
    <rPh sb="252" eb="253">
      <t>トウ</t>
    </rPh>
    <rPh sb="254" eb="256">
      <t>ゾウカ</t>
    </rPh>
    <rPh sb="259" eb="261">
      <t>ルイジ</t>
    </rPh>
    <rPh sb="261" eb="263">
      <t>ダンタイ</t>
    </rPh>
    <rPh sb="263" eb="266">
      <t>ヘイキンチ</t>
    </rPh>
    <rPh sb="267" eb="269">
      <t>シタマワ</t>
    </rPh>
    <rPh sb="275" eb="277">
      <t>ジギョウ</t>
    </rPh>
    <rPh sb="278" eb="280">
      <t>ヒツヨウ</t>
    </rPh>
    <rPh sb="281" eb="283">
      <t>ケイヒ</t>
    </rPh>
    <rPh sb="284" eb="287">
      <t>シヨウリョウ</t>
    </rPh>
    <rPh sb="287" eb="289">
      <t>シュウニュウ</t>
    </rPh>
    <rPh sb="290" eb="291">
      <t>マカナ</t>
    </rPh>
    <rPh sb="297" eb="299">
      <t>イゼン</t>
    </rPh>
    <rPh sb="302" eb="304">
      <t>クリイレ</t>
    </rPh>
    <rPh sb="304" eb="305">
      <t>キン</t>
    </rPh>
    <rPh sb="306" eb="308">
      <t>イゾン</t>
    </rPh>
    <rPh sb="312" eb="314">
      <t>ジョウキョウ</t>
    </rPh>
    <rPh sb="317" eb="319">
      <t>アンテイ</t>
    </rPh>
    <rPh sb="319" eb="321">
      <t>ケイエイ</t>
    </rPh>
    <rPh sb="322" eb="323">
      <t>ム</t>
    </rPh>
    <rPh sb="325" eb="328">
      <t>シヨウリョウ</t>
    </rPh>
    <rPh sb="329" eb="332">
      <t>テキセイカ</t>
    </rPh>
    <rPh sb="333" eb="334">
      <t>ツト</t>
    </rPh>
    <rPh sb="338" eb="340">
      <t>ヒツヨウ</t>
    </rPh>
    <rPh sb="348" eb="350">
      <t>オスイ</t>
    </rPh>
    <rPh sb="350" eb="352">
      <t>ショリ</t>
    </rPh>
    <rPh sb="352" eb="354">
      <t>ゲンカ</t>
    </rPh>
    <rPh sb="356" eb="358">
      <t>ゼンコク</t>
    </rPh>
    <rPh sb="358" eb="360">
      <t>ヘイキン</t>
    </rPh>
    <rPh sb="360" eb="361">
      <t>オヨ</t>
    </rPh>
    <rPh sb="362" eb="364">
      <t>ルイジ</t>
    </rPh>
    <rPh sb="364" eb="366">
      <t>ダンタイ</t>
    </rPh>
    <rPh sb="366" eb="369">
      <t>ヘイキンチ</t>
    </rPh>
    <rPh sb="371" eb="372">
      <t>ヒク</t>
    </rPh>
    <rPh sb="373" eb="375">
      <t>スイイ</t>
    </rPh>
    <rPh sb="381" eb="383">
      <t>ケイエイ</t>
    </rPh>
    <rPh sb="383" eb="385">
      <t>ジョウキョウ</t>
    </rPh>
    <rPh sb="386" eb="387">
      <t>カンガ</t>
    </rPh>
    <rPh sb="390" eb="391">
      <t>サラ</t>
    </rPh>
    <rPh sb="393" eb="395">
      <t>トウシ</t>
    </rPh>
    <rPh sb="396" eb="399">
      <t>コウリツカ</t>
    </rPh>
    <rPh sb="400" eb="402">
      <t>イジ</t>
    </rPh>
    <rPh sb="402" eb="405">
      <t>カンリヒ</t>
    </rPh>
    <rPh sb="406" eb="408">
      <t>サクゲン</t>
    </rPh>
    <rPh sb="409" eb="411">
      <t>セツゾク</t>
    </rPh>
    <rPh sb="411" eb="412">
      <t>リツ</t>
    </rPh>
    <rPh sb="413" eb="415">
      <t>コウジョウ</t>
    </rPh>
    <rPh sb="416" eb="417">
      <t>ツト</t>
    </rPh>
    <rPh sb="421" eb="423">
      <t>ヒツヨウ</t>
    </rPh>
    <rPh sb="431" eb="433">
      <t>シセツ</t>
    </rPh>
    <rPh sb="433" eb="435">
      <t>リヨウ</t>
    </rPh>
    <rPh sb="435" eb="436">
      <t>リツ</t>
    </rPh>
    <rPh sb="438" eb="440">
      <t>ゼンコク</t>
    </rPh>
    <rPh sb="440" eb="442">
      <t>ヘイキン</t>
    </rPh>
    <rPh sb="442" eb="443">
      <t>オヨ</t>
    </rPh>
    <rPh sb="444" eb="446">
      <t>ルイジ</t>
    </rPh>
    <rPh sb="446" eb="448">
      <t>ダンタイ</t>
    </rPh>
    <rPh sb="448" eb="451">
      <t>ヘイキンチ</t>
    </rPh>
    <rPh sb="452" eb="454">
      <t>ウワマワ</t>
    </rPh>
    <rPh sb="460" eb="462">
      <t>コンゴ</t>
    </rPh>
    <rPh sb="463" eb="466">
      <t>ショリジョウ</t>
    </rPh>
    <rPh sb="467" eb="471">
      <t>ヒコウリツセイ</t>
    </rPh>
    <rPh sb="472" eb="474">
      <t>ケンショウ</t>
    </rPh>
    <rPh sb="476" eb="478">
      <t>テキセツ</t>
    </rPh>
    <rPh sb="479" eb="481">
      <t>シセツ</t>
    </rPh>
    <rPh sb="481" eb="483">
      <t>キボ</t>
    </rPh>
    <rPh sb="484" eb="486">
      <t>イジ</t>
    </rPh>
    <rPh sb="488" eb="490">
      <t>ヒツヨウ</t>
    </rPh>
    <rPh sb="498" eb="501">
      <t>スイセンカ</t>
    </rPh>
    <rPh sb="501" eb="502">
      <t>リツ</t>
    </rPh>
    <rPh sb="504" eb="506">
      <t>ゼンコク</t>
    </rPh>
    <rPh sb="506" eb="508">
      <t>ヘイキン</t>
    </rPh>
    <rPh sb="508" eb="509">
      <t>オヨ</t>
    </rPh>
    <rPh sb="510" eb="512">
      <t>ルイジ</t>
    </rPh>
    <rPh sb="512" eb="514">
      <t>ダンタイ</t>
    </rPh>
    <rPh sb="514" eb="517">
      <t>ヘイキンチ</t>
    </rPh>
    <rPh sb="518" eb="520">
      <t>シタマワ</t>
    </rPh>
    <rPh sb="525" eb="526">
      <t>ヒ</t>
    </rPh>
    <rPh sb="527" eb="528">
      <t>ツヅ</t>
    </rPh>
    <rPh sb="529" eb="531">
      <t>セツゾク</t>
    </rPh>
    <rPh sb="531" eb="533">
      <t>カンショウ</t>
    </rPh>
    <rPh sb="534" eb="535">
      <t>スス</t>
    </rPh>
    <rPh sb="537" eb="539">
      <t>テキセツ</t>
    </rPh>
    <rPh sb="540" eb="543">
      <t>シヨウリョウ</t>
    </rPh>
    <rPh sb="543" eb="545">
      <t>シュウニュウ</t>
    </rPh>
    <rPh sb="546" eb="548">
      <t>シセツ</t>
    </rPh>
    <rPh sb="548" eb="550">
      <t>カドウ</t>
    </rPh>
    <rPh sb="551" eb="553">
      <t>カクホ</t>
    </rPh>
    <rPh sb="557" eb="55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</si>
</sst>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F6-45F3-8BC6-6885745F3FC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0.02</c:v>
                </c:pt>
                <c:pt idx="4">
                  <c:v>0.02</c:v>
                </c:pt>
              </c:numCache>
            </c:numRef>
          </c:val>
          <c:smooth val="0"/>
          <c:extLst>
            <c:ext xmlns:c16="http://schemas.microsoft.com/office/drawing/2014/chart" uri="{C3380CC4-5D6E-409C-BE32-E72D297353CC}">
              <c16:uniqueId val="{00000001-C7F6-45F3-8BC6-6885745F3FC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53.78</c:v>
                </c:pt>
                <c:pt idx="1">
                  <c:v>53.78</c:v>
                </c:pt>
                <c:pt idx="2">
                  <c:v>53.78</c:v>
                </c:pt>
                <c:pt idx="3">
                  <c:v>53.78</c:v>
                </c:pt>
                <c:pt idx="4">
                  <c:v>53.78</c:v>
                </c:pt>
              </c:numCache>
            </c:numRef>
          </c:val>
          <c:extLst>
            <c:ext xmlns:c16="http://schemas.microsoft.com/office/drawing/2014/chart" uri="{C3380CC4-5D6E-409C-BE32-E72D297353CC}">
              <c16:uniqueId val="{00000000-A8EF-4C2D-B45F-BEE7BA54F2F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52.63</c:v>
                </c:pt>
                <c:pt idx="4">
                  <c:v>52.34</c:v>
                </c:pt>
              </c:numCache>
            </c:numRef>
          </c:val>
          <c:smooth val="0"/>
          <c:extLst>
            <c:ext xmlns:c16="http://schemas.microsoft.com/office/drawing/2014/chart" uri="{C3380CC4-5D6E-409C-BE32-E72D297353CC}">
              <c16:uniqueId val="{00000001-A8EF-4C2D-B45F-BEE7BA54F2F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68.84</c:v>
                </c:pt>
                <c:pt idx="1">
                  <c:v>69.459999999999994</c:v>
                </c:pt>
                <c:pt idx="2">
                  <c:v>70.400000000000006</c:v>
                </c:pt>
                <c:pt idx="3">
                  <c:v>70.540000000000006</c:v>
                </c:pt>
                <c:pt idx="4">
                  <c:v>71.38</c:v>
                </c:pt>
              </c:numCache>
            </c:numRef>
          </c:val>
          <c:extLst>
            <c:ext xmlns:c16="http://schemas.microsoft.com/office/drawing/2014/chart" uri="{C3380CC4-5D6E-409C-BE32-E72D297353CC}">
              <c16:uniqueId val="{00000000-A1BD-4F97-9997-EC55B673B3E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90.32</c:v>
                </c:pt>
                <c:pt idx="4">
                  <c:v>90.05</c:v>
                </c:pt>
              </c:numCache>
            </c:numRef>
          </c:val>
          <c:smooth val="0"/>
          <c:extLst>
            <c:ext xmlns:c16="http://schemas.microsoft.com/office/drawing/2014/chart" uri="{C3380CC4-5D6E-409C-BE32-E72D297353CC}">
              <c16:uniqueId val="{00000001-A1BD-4F97-9997-EC55B673B3E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102.59</c:v>
                </c:pt>
                <c:pt idx="1">
                  <c:v>101.79</c:v>
                </c:pt>
                <c:pt idx="2">
                  <c:v>98.72</c:v>
                </c:pt>
                <c:pt idx="3">
                  <c:v>104.99</c:v>
                </c:pt>
                <c:pt idx="4">
                  <c:v>100.32</c:v>
                </c:pt>
              </c:numCache>
            </c:numRef>
          </c:val>
          <c:extLst>
            <c:ext xmlns:c16="http://schemas.microsoft.com/office/drawing/2014/chart" uri="{C3380CC4-5D6E-409C-BE32-E72D297353CC}">
              <c16:uniqueId val="{00000000-A0C7-4735-895D-BC5C50989D9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103.07</c:v>
                </c:pt>
                <c:pt idx="4">
                  <c:v>103.04</c:v>
                </c:pt>
              </c:numCache>
            </c:numRef>
          </c:val>
          <c:smooth val="0"/>
          <c:extLst>
            <c:ext xmlns:c16="http://schemas.microsoft.com/office/drawing/2014/chart" uri="{C3380CC4-5D6E-409C-BE32-E72D297353CC}">
              <c16:uniqueId val="{00000001-A0C7-4735-895D-BC5C50989D9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24.43</c:v>
                </c:pt>
                <c:pt idx="1">
                  <c:v>25.77</c:v>
                </c:pt>
                <c:pt idx="2">
                  <c:v>28.43</c:v>
                </c:pt>
                <c:pt idx="3">
                  <c:v>30.86</c:v>
                </c:pt>
                <c:pt idx="4">
                  <c:v>33.89</c:v>
                </c:pt>
              </c:numCache>
            </c:numRef>
          </c:val>
          <c:extLst>
            <c:ext xmlns:c16="http://schemas.microsoft.com/office/drawing/2014/chart" uri="{C3380CC4-5D6E-409C-BE32-E72D297353CC}">
              <c16:uniqueId val="{00000000-5F7A-48D4-9A0F-DD2E67F21F7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30.5</c:v>
                </c:pt>
                <c:pt idx="4">
                  <c:v>30.49</c:v>
                </c:pt>
              </c:numCache>
            </c:numRef>
          </c:val>
          <c:smooth val="0"/>
          <c:extLst>
            <c:ext xmlns:c16="http://schemas.microsoft.com/office/drawing/2014/chart" uri="{C3380CC4-5D6E-409C-BE32-E72D297353CC}">
              <c16:uniqueId val="{00000001-5F7A-48D4-9A0F-DD2E67F21F7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2C-4F03-9F96-030B7527EBE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572C-4F03-9F96-030B7527EBE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6.87</c:v>
                </c:pt>
                <c:pt idx="3">
                  <c:v>0</c:v>
                </c:pt>
                <c:pt idx="4">
                  <c:v>0</c:v>
                </c:pt>
              </c:numCache>
            </c:numRef>
          </c:val>
          <c:extLst>
            <c:ext xmlns:c16="http://schemas.microsoft.com/office/drawing/2014/chart" uri="{C3380CC4-5D6E-409C-BE32-E72D297353CC}">
              <c16:uniqueId val="{00000000-45DD-40B4-90A7-93A5DF587DC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120.64</c:v>
                </c:pt>
                <c:pt idx="4">
                  <c:v>100.31</c:v>
                </c:pt>
              </c:numCache>
            </c:numRef>
          </c:val>
          <c:smooth val="0"/>
          <c:extLst>
            <c:ext xmlns:c16="http://schemas.microsoft.com/office/drawing/2014/chart" uri="{C3380CC4-5D6E-409C-BE32-E72D297353CC}">
              <c16:uniqueId val="{00000001-45DD-40B4-90A7-93A5DF587DC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59.81</c:v>
                </c:pt>
                <c:pt idx="1">
                  <c:v>77.2</c:v>
                </c:pt>
                <c:pt idx="2">
                  <c:v>48.2</c:v>
                </c:pt>
                <c:pt idx="3">
                  <c:v>47.42</c:v>
                </c:pt>
                <c:pt idx="4">
                  <c:v>47.52</c:v>
                </c:pt>
              </c:numCache>
            </c:numRef>
          </c:val>
          <c:extLst>
            <c:ext xmlns:c16="http://schemas.microsoft.com/office/drawing/2014/chart" uri="{C3380CC4-5D6E-409C-BE32-E72D297353CC}">
              <c16:uniqueId val="{00000000-6F37-4401-A9B0-4005ACB3DED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39.82</c:v>
                </c:pt>
                <c:pt idx="4">
                  <c:v>41.03</c:v>
                </c:pt>
              </c:numCache>
            </c:numRef>
          </c:val>
          <c:smooth val="0"/>
          <c:extLst>
            <c:ext xmlns:c16="http://schemas.microsoft.com/office/drawing/2014/chart" uri="{C3380CC4-5D6E-409C-BE32-E72D297353CC}">
              <c16:uniqueId val="{00000001-6F37-4401-A9B0-4005ACB3DED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361.68</c:v>
                </c:pt>
                <c:pt idx="1">
                  <c:v>228.94</c:v>
                </c:pt>
                <c:pt idx="2">
                  <c:v>219.06</c:v>
                </c:pt>
                <c:pt idx="3">
                  <c:v>105.75</c:v>
                </c:pt>
                <c:pt idx="4" formatCode="#,##0.00;&quot;△&quot;#,##0.00">
                  <c:v>0</c:v>
                </c:pt>
              </c:numCache>
            </c:numRef>
          </c:val>
          <c:extLst>
            <c:ext xmlns:c16="http://schemas.microsoft.com/office/drawing/2014/chart" uri="{C3380CC4-5D6E-409C-BE32-E72D297353CC}">
              <c16:uniqueId val="{00000000-4EB0-4CF0-A7F5-71D8A2535F1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743.31</c:v>
                </c:pt>
                <c:pt idx="4">
                  <c:v>796.8</c:v>
                </c:pt>
              </c:numCache>
            </c:numRef>
          </c:val>
          <c:smooth val="0"/>
          <c:extLst>
            <c:ext xmlns:c16="http://schemas.microsoft.com/office/drawing/2014/chart" uri="{C3380CC4-5D6E-409C-BE32-E72D297353CC}">
              <c16:uniqueId val="{00000001-4EB0-4CF0-A7F5-71D8A2535F1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63.23</c:v>
                </c:pt>
                <c:pt idx="1">
                  <c:v>62.05</c:v>
                </c:pt>
                <c:pt idx="2">
                  <c:v>52.07</c:v>
                </c:pt>
                <c:pt idx="3">
                  <c:v>63.05</c:v>
                </c:pt>
                <c:pt idx="4">
                  <c:v>54.66</c:v>
                </c:pt>
              </c:numCache>
            </c:numRef>
          </c:val>
          <c:extLst>
            <c:ext xmlns:c16="http://schemas.microsoft.com/office/drawing/2014/chart" uri="{C3380CC4-5D6E-409C-BE32-E72D297353CC}">
              <c16:uniqueId val="{00000000-4106-4B13-986D-9FE1DB357B0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61.15</c:v>
                </c:pt>
                <c:pt idx="4">
                  <c:v>58.41</c:v>
                </c:pt>
              </c:numCache>
            </c:numRef>
          </c:val>
          <c:smooth val="0"/>
          <c:extLst>
            <c:ext xmlns:c16="http://schemas.microsoft.com/office/drawing/2014/chart" uri="{C3380CC4-5D6E-409C-BE32-E72D297353CC}">
              <c16:uniqueId val="{00000001-4106-4B13-986D-9FE1DB357B0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199.21</c:v>
                </c:pt>
                <c:pt idx="1">
                  <c:v>209.22</c:v>
                </c:pt>
                <c:pt idx="2">
                  <c:v>241.29</c:v>
                </c:pt>
                <c:pt idx="3">
                  <c:v>213.81</c:v>
                </c:pt>
                <c:pt idx="4">
                  <c:v>245.97</c:v>
                </c:pt>
              </c:numCache>
            </c:numRef>
          </c:val>
          <c:extLst>
            <c:ext xmlns:c16="http://schemas.microsoft.com/office/drawing/2014/chart" uri="{C3380CC4-5D6E-409C-BE32-E72D297353CC}">
              <c16:uniqueId val="{00000000-9EFF-4893-8835-639C4A7F91A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250.43</c:v>
                </c:pt>
                <c:pt idx="4">
                  <c:v>267.33999999999997</c:v>
                </c:pt>
              </c:numCache>
            </c:numRef>
          </c:val>
          <c:smooth val="0"/>
          <c:extLst>
            <c:ext xmlns:c16="http://schemas.microsoft.com/office/drawing/2014/chart" uri="{C3380CC4-5D6E-409C-BE32-E72D297353CC}">
              <c16:uniqueId val="{00000001-9EFF-4893-8835-639C4A7F91A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熊本県　玉名市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62582</v>
      </c>
      <c r="AM8" s="41"/>
      <c r="AN8" s="41"/>
      <c r="AO8" s="41"/>
      <c r="AP8" s="41"/>
      <c r="AQ8" s="41"/>
      <c r="AR8" s="41"/>
      <c r="AS8" s="41"/>
      <c r="AT8" s="34">
        <f>データ!T6</f>
        <v>152.6</v>
      </c>
      <c r="AU8" s="34"/>
      <c r="AV8" s="34"/>
      <c r="AW8" s="34"/>
      <c r="AX8" s="34"/>
      <c r="AY8" s="34"/>
      <c r="AZ8" s="34"/>
      <c r="BA8" s="34"/>
      <c r="BB8" s="34">
        <f>データ!U6</f>
        <v>410.1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65.78</v>
      </c>
      <c r="J10" s="34"/>
      <c r="K10" s="34"/>
      <c r="L10" s="34"/>
      <c r="M10" s="34"/>
      <c r="N10" s="34"/>
      <c r="O10" s="34"/>
      <c r="P10" s="34">
        <f>データ!P6</f>
        <v>10.86</v>
      </c>
      <c r="Q10" s="34"/>
      <c r="R10" s="34"/>
      <c r="S10" s="34"/>
      <c r="T10" s="34"/>
      <c r="U10" s="34"/>
      <c r="V10" s="34"/>
      <c r="W10" s="34">
        <f>データ!Q6</f>
        <v>100</v>
      </c>
      <c r="X10" s="34"/>
      <c r="Y10" s="34"/>
      <c r="Z10" s="34"/>
      <c r="AA10" s="34"/>
      <c r="AB10" s="34"/>
      <c r="AC10" s="34"/>
      <c r="AD10" s="41">
        <f>データ!R6</f>
        <v>3613</v>
      </c>
      <c r="AE10" s="41"/>
      <c r="AF10" s="41"/>
      <c r="AG10" s="41"/>
      <c r="AH10" s="41"/>
      <c r="AI10" s="41"/>
      <c r="AJ10" s="41"/>
      <c r="AK10" s="2"/>
      <c r="AL10" s="41">
        <f>データ!V6</f>
        <v>6744</v>
      </c>
      <c r="AM10" s="41"/>
      <c r="AN10" s="41"/>
      <c r="AO10" s="41"/>
      <c r="AP10" s="41"/>
      <c r="AQ10" s="41"/>
      <c r="AR10" s="41"/>
      <c r="AS10" s="41"/>
      <c r="AT10" s="34">
        <f>データ!W6</f>
        <v>3.66</v>
      </c>
      <c r="AU10" s="34"/>
      <c r="AV10" s="34"/>
      <c r="AW10" s="34"/>
      <c r="AX10" s="34"/>
      <c r="AY10" s="34"/>
      <c r="AZ10" s="34"/>
      <c r="BA10" s="34"/>
      <c r="BB10" s="34">
        <f>データ!X6</f>
        <v>1842.62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70"/>
      <c r="BN66" s="70"/>
      <c r="BO66" s="70"/>
      <c r="BP66" s="70"/>
      <c r="BQ66" s="70"/>
      <c r="BR66" s="70"/>
      <c r="BS66" s="70"/>
      <c r="BT66" s="70"/>
      <c r="BU66" s="70"/>
      <c r="BV66" s="70"/>
      <c r="BW66" s="70"/>
      <c r="BX66" s="70"/>
      <c r="BY66" s="70"/>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70"/>
      <c r="BN67" s="70"/>
      <c r="BO67" s="70"/>
      <c r="BP67" s="70"/>
      <c r="BQ67" s="70"/>
      <c r="BR67" s="70"/>
      <c r="BS67" s="70"/>
      <c r="BT67" s="70"/>
      <c r="BU67" s="70"/>
      <c r="BV67" s="70"/>
      <c r="BW67" s="70"/>
      <c r="BX67" s="70"/>
      <c r="BY67" s="70"/>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70"/>
      <c r="BN68" s="70"/>
      <c r="BO68" s="70"/>
      <c r="BP68" s="70"/>
      <c r="BQ68" s="70"/>
      <c r="BR68" s="70"/>
      <c r="BS68" s="70"/>
      <c r="BT68" s="70"/>
      <c r="BU68" s="70"/>
      <c r="BV68" s="70"/>
      <c r="BW68" s="70"/>
      <c r="BX68" s="70"/>
      <c r="BY68" s="70"/>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70"/>
      <c r="BN69" s="70"/>
      <c r="BO69" s="70"/>
      <c r="BP69" s="70"/>
      <c r="BQ69" s="70"/>
      <c r="BR69" s="70"/>
      <c r="BS69" s="70"/>
      <c r="BT69" s="70"/>
      <c r="BU69" s="70"/>
      <c r="BV69" s="70"/>
      <c r="BW69" s="70"/>
      <c r="BX69" s="70"/>
      <c r="BY69" s="70"/>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70"/>
      <c r="BN70" s="70"/>
      <c r="BO70" s="70"/>
      <c r="BP70" s="70"/>
      <c r="BQ70" s="70"/>
      <c r="BR70" s="70"/>
      <c r="BS70" s="70"/>
      <c r="BT70" s="70"/>
      <c r="BU70" s="70"/>
      <c r="BV70" s="70"/>
      <c r="BW70" s="70"/>
      <c r="BX70" s="70"/>
      <c r="BY70" s="70"/>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70"/>
      <c r="BN71" s="70"/>
      <c r="BO71" s="70"/>
      <c r="BP71" s="70"/>
      <c r="BQ71" s="70"/>
      <c r="BR71" s="70"/>
      <c r="BS71" s="70"/>
      <c r="BT71" s="70"/>
      <c r="BU71" s="70"/>
      <c r="BV71" s="70"/>
      <c r="BW71" s="70"/>
      <c r="BX71" s="70"/>
      <c r="BY71" s="70"/>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70"/>
      <c r="BN72" s="70"/>
      <c r="BO72" s="70"/>
      <c r="BP72" s="70"/>
      <c r="BQ72" s="70"/>
      <c r="BR72" s="70"/>
      <c r="BS72" s="70"/>
      <c r="BT72" s="70"/>
      <c r="BU72" s="70"/>
      <c r="BV72" s="70"/>
      <c r="BW72" s="70"/>
      <c r="BX72" s="70"/>
      <c r="BY72" s="70"/>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70"/>
      <c r="BN73" s="70"/>
      <c r="BO73" s="70"/>
      <c r="BP73" s="70"/>
      <c r="BQ73" s="70"/>
      <c r="BR73" s="70"/>
      <c r="BS73" s="70"/>
      <c r="BT73" s="70"/>
      <c r="BU73" s="70"/>
      <c r="BV73" s="70"/>
      <c r="BW73" s="70"/>
      <c r="BX73" s="70"/>
      <c r="BY73" s="70"/>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70"/>
      <c r="BN74" s="70"/>
      <c r="BO74" s="70"/>
      <c r="BP74" s="70"/>
      <c r="BQ74" s="70"/>
      <c r="BR74" s="70"/>
      <c r="BS74" s="70"/>
      <c r="BT74" s="70"/>
      <c r="BU74" s="70"/>
      <c r="BV74" s="70"/>
      <c r="BW74" s="70"/>
      <c r="BX74" s="70"/>
      <c r="BY74" s="70"/>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70"/>
      <c r="BN75" s="70"/>
      <c r="BO75" s="70"/>
      <c r="BP75" s="70"/>
      <c r="BQ75" s="70"/>
      <c r="BR75" s="70"/>
      <c r="BS75" s="70"/>
      <c r="BT75" s="70"/>
      <c r="BU75" s="70"/>
      <c r="BV75" s="70"/>
      <c r="BW75" s="70"/>
      <c r="BX75" s="70"/>
      <c r="BY75" s="70"/>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70"/>
      <c r="BN76" s="70"/>
      <c r="BO76" s="70"/>
      <c r="BP76" s="70"/>
      <c r="BQ76" s="70"/>
      <c r="BR76" s="70"/>
      <c r="BS76" s="70"/>
      <c r="BT76" s="70"/>
      <c r="BU76" s="70"/>
      <c r="BV76" s="70"/>
      <c r="BW76" s="70"/>
      <c r="BX76" s="70"/>
      <c r="BY76" s="70"/>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70"/>
      <c r="BN77" s="70"/>
      <c r="BO77" s="70"/>
      <c r="BP77" s="70"/>
      <c r="BQ77" s="70"/>
      <c r="BR77" s="70"/>
      <c r="BS77" s="70"/>
      <c r="BT77" s="70"/>
      <c r="BU77" s="70"/>
      <c r="BV77" s="70"/>
      <c r="BW77" s="70"/>
      <c r="BX77" s="70"/>
      <c r="BY77" s="70"/>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70"/>
      <c r="BN78" s="70"/>
      <c r="BO78" s="70"/>
      <c r="BP78" s="70"/>
      <c r="BQ78" s="70"/>
      <c r="BR78" s="70"/>
      <c r="BS78" s="70"/>
      <c r="BT78" s="70"/>
      <c r="BU78" s="70"/>
      <c r="BV78" s="70"/>
      <c r="BW78" s="70"/>
      <c r="BX78" s="70"/>
      <c r="BY78" s="70"/>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70"/>
      <c r="BN79" s="70"/>
      <c r="BO79" s="70"/>
      <c r="BP79" s="70"/>
      <c r="BQ79" s="70"/>
      <c r="BR79" s="70"/>
      <c r="BS79" s="70"/>
      <c r="BT79" s="70"/>
      <c r="BU79" s="70"/>
      <c r="BV79" s="70"/>
      <c r="BW79" s="70"/>
      <c r="BX79" s="70"/>
      <c r="BY79" s="70"/>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70"/>
      <c r="BN80" s="70"/>
      <c r="BO80" s="70"/>
      <c r="BP80" s="70"/>
      <c r="BQ80" s="70"/>
      <c r="BR80" s="70"/>
      <c r="BS80" s="70"/>
      <c r="BT80" s="70"/>
      <c r="BU80" s="70"/>
      <c r="BV80" s="70"/>
      <c r="BW80" s="70"/>
      <c r="BX80" s="70"/>
      <c r="BY80" s="70"/>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70"/>
      <c r="BN81" s="70"/>
      <c r="BO81" s="70"/>
      <c r="BP81" s="70"/>
      <c r="BQ81" s="70"/>
      <c r="BR81" s="70"/>
      <c r="BS81" s="70"/>
      <c r="BT81" s="70"/>
      <c r="BU81" s="70"/>
      <c r="BV81" s="70"/>
      <c r="BW81" s="70"/>
      <c r="BX81" s="70"/>
      <c r="BY81" s="70"/>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xnjhTYTfLsLf+XyIm9qdedJAe2Ejyrp7G3QPZAwRvHhx6w9scnSy/HA4p/Ui5OhyvBekcFNX6kBchjbfkGGuwg==" saltValue="U5YrSqOrEI+I+1fqZx/BS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432067</v>
      </c>
      <c r="D6" s="19">
        <f t="shared" si="3"/>
        <v>46</v>
      </c>
      <c r="E6" s="19">
        <f t="shared" si="3"/>
        <v>17</v>
      </c>
      <c r="F6" s="19">
        <f t="shared" si="3"/>
        <v>5</v>
      </c>
      <c r="G6" s="19">
        <f t="shared" si="3"/>
        <v>0</v>
      </c>
      <c r="H6" s="19" t="str">
        <f t="shared" si="3"/>
        <v>熊本県　玉名市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65.78</v>
      </c>
      <c r="P6" s="20">
        <f t="shared" si="3"/>
        <v>10.86</v>
      </c>
      <c r="Q6" s="20">
        <f t="shared" si="3"/>
        <v>100</v>
      </c>
      <c r="R6" s="20">
        <f t="shared" si="3"/>
        <v>3613</v>
      </c>
      <c r="S6" s="20">
        <f t="shared" si="3"/>
        <v>62582</v>
      </c>
      <c r="T6" s="20">
        <f t="shared" si="3"/>
        <v>152.6</v>
      </c>
      <c r="U6" s="20">
        <f t="shared" si="3"/>
        <v>410.1</v>
      </c>
      <c r="V6" s="20">
        <f t="shared" si="3"/>
        <v>6744</v>
      </c>
      <c r="W6" s="20">
        <f t="shared" si="3"/>
        <v>3.66</v>
      </c>
      <c r="X6" s="20">
        <f t="shared" si="3"/>
        <v>1842.62</v>
      </c>
      <c r="Y6" s="21">
        <f>IF(Y7="",NA(),Y7)</f>
        <v>102.59</v>
      </c>
      <c r="Z6" s="21">
        <f t="shared" ref="Z6:AH6" si="4">IF(Z7="",NA(),Z7)</f>
        <v>101.79</v>
      </c>
      <c r="AA6" s="21">
        <f t="shared" si="4"/>
        <v>98.72</v>
      </c>
      <c r="AB6" s="21">
        <f t="shared" si="4"/>
        <v>104.99</v>
      </c>
      <c r="AC6" s="21">
        <f t="shared" si="4"/>
        <v>100.32</v>
      </c>
      <c r="AD6" s="21">
        <f t="shared" si="4"/>
        <v>106.37</v>
      </c>
      <c r="AE6" s="21">
        <f t="shared" si="4"/>
        <v>106.07</v>
      </c>
      <c r="AF6" s="21">
        <f t="shared" si="4"/>
        <v>105.5</v>
      </c>
      <c r="AG6" s="21">
        <f t="shared" si="4"/>
        <v>103.07</v>
      </c>
      <c r="AH6" s="21">
        <f t="shared" si="4"/>
        <v>103.04</v>
      </c>
      <c r="AI6" s="20" t="str">
        <f>IF(AI7="","",IF(AI7="-","【-】","【"&amp;SUBSTITUTE(TEXT(AI7,"#,##0.00"),"-","△")&amp;"】"))</f>
        <v>【104.30】</v>
      </c>
      <c r="AJ6" s="20">
        <f>IF(AJ7="",NA(),AJ7)</f>
        <v>0</v>
      </c>
      <c r="AK6" s="20">
        <f t="shared" ref="AK6:AS6" si="5">IF(AK7="",NA(),AK7)</f>
        <v>0</v>
      </c>
      <c r="AL6" s="21">
        <f t="shared" si="5"/>
        <v>6.87</v>
      </c>
      <c r="AM6" s="20">
        <f t="shared" si="5"/>
        <v>0</v>
      </c>
      <c r="AN6" s="20">
        <f t="shared" si="5"/>
        <v>0</v>
      </c>
      <c r="AO6" s="21">
        <f t="shared" si="5"/>
        <v>139.02000000000001</v>
      </c>
      <c r="AP6" s="21">
        <f t="shared" si="5"/>
        <v>132.04</v>
      </c>
      <c r="AQ6" s="21">
        <f t="shared" si="5"/>
        <v>145.43</v>
      </c>
      <c r="AR6" s="21">
        <f t="shared" si="5"/>
        <v>120.64</v>
      </c>
      <c r="AS6" s="21">
        <f t="shared" si="5"/>
        <v>100.31</v>
      </c>
      <c r="AT6" s="20" t="str">
        <f>IF(AT7="","",IF(AT7="-","【-】","【"&amp;SUBSTITUTE(TEXT(AT7,"#,##0.00"),"-","△")&amp;"】"))</f>
        <v>【102.74】</v>
      </c>
      <c r="AU6" s="21">
        <f>IF(AU7="",NA(),AU7)</f>
        <v>59.81</v>
      </c>
      <c r="AV6" s="21">
        <f t="shared" ref="AV6:BD6" si="6">IF(AV7="",NA(),AV7)</f>
        <v>77.2</v>
      </c>
      <c r="AW6" s="21">
        <f t="shared" si="6"/>
        <v>48.2</v>
      </c>
      <c r="AX6" s="21">
        <f t="shared" si="6"/>
        <v>47.42</v>
      </c>
      <c r="AY6" s="21">
        <f t="shared" si="6"/>
        <v>47.52</v>
      </c>
      <c r="AZ6" s="21">
        <f t="shared" si="6"/>
        <v>29.13</v>
      </c>
      <c r="BA6" s="21">
        <f t="shared" si="6"/>
        <v>35.69</v>
      </c>
      <c r="BB6" s="21">
        <f t="shared" si="6"/>
        <v>38.4</v>
      </c>
      <c r="BC6" s="21">
        <f t="shared" si="6"/>
        <v>39.82</v>
      </c>
      <c r="BD6" s="21">
        <f t="shared" si="6"/>
        <v>41.03</v>
      </c>
      <c r="BE6" s="20" t="str">
        <f>IF(BE7="","",IF(BE7="-","【-】","【"&amp;SUBSTITUTE(TEXT(BE7,"#,##0.00"),"-","△")&amp;"】"))</f>
        <v>【47.19】</v>
      </c>
      <c r="BF6" s="21">
        <f>IF(BF7="",NA(),BF7)</f>
        <v>361.68</v>
      </c>
      <c r="BG6" s="21">
        <f t="shared" ref="BG6:BO6" si="7">IF(BG7="",NA(),BG7)</f>
        <v>228.94</v>
      </c>
      <c r="BH6" s="21">
        <f t="shared" si="7"/>
        <v>219.06</v>
      </c>
      <c r="BI6" s="21">
        <f t="shared" si="7"/>
        <v>105.75</v>
      </c>
      <c r="BJ6" s="20">
        <f t="shared" si="7"/>
        <v>0</v>
      </c>
      <c r="BK6" s="21">
        <f t="shared" si="7"/>
        <v>867.83</v>
      </c>
      <c r="BL6" s="21">
        <f t="shared" si="7"/>
        <v>791.76</v>
      </c>
      <c r="BM6" s="21">
        <f t="shared" si="7"/>
        <v>900.82</v>
      </c>
      <c r="BN6" s="21">
        <f t="shared" si="7"/>
        <v>743.31</v>
      </c>
      <c r="BO6" s="21">
        <f t="shared" si="7"/>
        <v>796.8</v>
      </c>
      <c r="BP6" s="20" t="str">
        <f>IF(BP7="","",IF(BP7="-","【-】","【"&amp;SUBSTITUTE(TEXT(BP7,"#,##0.00"),"-","△")&amp;"】"))</f>
        <v>【798.10】</v>
      </c>
      <c r="BQ6" s="21">
        <f>IF(BQ7="",NA(),BQ7)</f>
        <v>63.23</v>
      </c>
      <c r="BR6" s="21">
        <f t="shared" ref="BR6:BZ6" si="8">IF(BR7="",NA(),BR7)</f>
        <v>62.05</v>
      </c>
      <c r="BS6" s="21">
        <f t="shared" si="8"/>
        <v>52.07</v>
      </c>
      <c r="BT6" s="21">
        <f t="shared" si="8"/>
        <v>63.05</v>
      </c>
      <c r="BU6" s="21">
        <f t="shared" si="8"/>
        <v>54.66</v>
      </c>
      <c r="BV6" s="21">
        <f t="shared" si="8"/>
        <v>57.08</v>
      </c>
      <c r="BW6" s="21">
        <f t="shared" si="8"/>
        <v>56.26</v>
      </c>
      <c r="BX6" s="21">
        <f t="shared" si="8"/>
        <v>52.94</v>
      </c>
      <c r="BY6" s="21">
        <f t="shared" si="8"/>
        <v>61.15</v>
      </c>
      <c r="BZ6" s="21">
        <f t="shared" si="8"/>
        <v>58.41</v>
      </c>
      <c r="CA6" s="20" t="str">
        <f>IF(CA7="","",IF(CA7="-","【-】","【"&amp;SUBSTITUTE(TEXT(CA7,"#,##0.00"),"-","△")&amp;"】"))</f>
        <v>【54.51】</v>
      </c>
      <c r="CB6" s="21">
        <f>IF(CB7="",NA(),CB7)</f>
        <v>199.21</v>
      </c>
      <c r="CC6" s="21">
        <f t="shared" ref="CC6:CK6" si="9">IF(CC7="",NA(),CC7)</f>
        <v>209.22</v>
      </c>
      <c r="CD6" s="21">
        <f t="shared" si="9"/>
        <v>241.29</v>
      </c>
      <c r="CE6" s="21">
        <f t="shared" si="9"/>
        <v>213.81</v>
      </c>
      <c r="CF6" s="21">
        <f t="shared" si="9"/>
        <v>245.97</v>
      </c>
      <c r="CG6" s="21">
        <f t="shared" si="9"/>
        <v>274.99</v>
      </c>
      <c r="CH6" s="21">
        <f t="shared" si="9"/>
        <v>282.08999999999997</v>
      </c>
      <c r="CI6" s="21">
        <f t="shared" si="9"/>
        <v>303.27999999999997</v>
      </c>
      <c r="CJ6" s="21">
        <f t="shared" si="9"/>
        <v>250.43</v>
      </c>
      <c r="CK6" s="21">
        <f t="shared" si="9"/>
        <v>267.33999999999997</v>
      </c>
      <c r="CL6" s="20" t="str">
        <f>IF(CL7="","",IF(CL7="-","【-】","【"&amp;SUBSTITUTE(TEXT(CL7,"#,##0.00"),"-","△")&amp;"】"))</f>
        <v>【286.33】</v>
      </c>
      <c r="CM6" s="21">
        <f>IF(CM7="",NA(),CM7)</f>
        <v>53.78</v>
      </c>
      <c r="CN6" s="21">
        <f t="shared" ref="CN6:CV6" si="10">IF(CN7="",NA(),CN7)</f>
        <v>53.78</v>
      </c>
      <c r="CO6" s="21">
        <f t="shared" si="10"/>
        <v>53.78</v>
      </c>
      <c r="CP6" s="21">
        <f t="shared" si="10"/>
        <v>53.78</v>
      </c>
      <c r="CQ6" s="21">
        <f t="shared" si="10"/>
        <v>53.78</v>
      </c>
      <c r="CR6" s="21">
        <f t="shared" si="10"/>
        <v>54.83</v>
      </c>
      <c r="CS6" s="21">
        <f t="shared" si="10"/>
        <v>66.53</v>
      </c>
      <c r="CT6" s="21">
        <f t="shared" si="10"/>
        <v>52.35</v>
      </c>
      <c r="CU6" s="21">
        <f t="shared" si="10"/>
        <v>52.63</v>
      </c>
      <c r="CV6" s="21">
        <f t="shared" si="10"/>
        <v>52.34</v>
      </c>
      <c r="CW6" s="20" t="str">
        <f>IF(CW7="","",IF(CW7="-","【-】","【"&amp;SUBSTITUTE(TEXT(CW7,"#,##0.00"),"-","△")&amp;"】"))</f>
        <v>【49.92】</v>
      </c>
      <c r="CX6" s="21">
        <f>IF(CX7="",NA(),CX7)</f>
        <v>68.84</v>
      </c>
      <c r="CY6" s="21">
        <f t="shared" ref="CY6:DG6" si="11">IF(CY7="",NA(),CY7)</f>
        <v>69.459999999999994</v>
      </c>
      <c r="CZ6" s="21">
        <f t="shared" si="11"/>
        <v>70.400000000000006</v>
      </c>
      <c r="DA6" s="21">
        <f t="shared" si="11"/>
        <v>70.540000000000006</v>
      </c>
      <c r="DB6" s="21">
        <f t="shared" si="11"/>
        <v>71.38</v>
      </c>
      <c r="DC6" s="21">
        <f t="shared" si="11"/>
        <v>84.7</v>
      </c>
      <c r="DD6" s="21">
        <f t="shared" si="11"/>
        <v>84.67</v>
      </c>
      <c r="DE6" s="21">
        <f t="shared" si="11"/>
        <v>84.39</v>
      </c>
      <c r="DF6" s="21">
        <f t="shared" si="11"/>
        <v>90.32</v>
      </c>
      <c r="DG6" s="21">
        <f t="shared" si="11"/>
        <v>90.05</v>
      </c>
      <c r="DH6" s="20" t="str">
        <f>IF(DH7="","",IF(DH7="-","【-】","【"&amp;SUBSTITUTE(TEXT(DH7,"#,##0.00"),"-","△")&amp;"】"))</f>
        <v>【87.80】</v>
      </c>
      <c r="DI6" s="21">
        <f>IF(DI7="",NA(),DI7)</f>
        <v>24.43</v>
      </c>
      <c r="DJ6" s="21">
        <f t="shared" ref="DJ6:DR6" si="12">IF(DJ7="",NA(),DJ7)</f>
        <v>25.77</v>
      </c>
      <c r="DK6" s="21">
        <f t="shared" si="12"/>
        <v>28.43</v>
      </c>
      <c r="DL6" s="21">
        <f t="shared" si="12"/>
        <v>30.86</v>
      </c>
      <c r="DM6" s="21">
        <f t="shared" si="12"/>
        <v>33.89</v>
      </c>
      <c r="DN6" s="21">
        <f t="shared" si="12"/>
        <v>20.34</v>
      </c>
      <c r="DO6" s="21">
        <f t="shared" si="12"/>
        <v>21.85</v>
      </c>
      <c r="DP6" s="21">
        <f t="shared" si="12"/>
        <v>25.19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0.02</v>
      </c>
      <c r="EN6" s="21">
        <f t="shared" si="14"/>
        <v>0.02</v>
      </c>
      <c r="EO6" s="20" t="str">
        <f>IF(EO7="","",IF(EO7="-","【-】","【"&amp;SUBSTITUTE(TEXT(EO7,"#,##0.00"),"-","△")&amp;"】"))</f>
        <v>【0.02】</v>
      </c>
    </row>
    <row r="7" spans="1:148" s="22" customFormat="1" x14ac:dyDescent="0.2">
      <c r="A7" s="14"/>
      <c r="B7" s="23">
        <v>2024</v>
      </c>
      <c r="C7" s="23">
        <v>432067</v>
      </c>
      <c r="D7" s="23">
        <v>46</v>
      </c>
      <c r="E7" s="23">
        <v>17</v>
      </c>
      <c r="F7" s="23">
        <v>5</v>
      </c>
      <c r="G7" s="23">
        <v>0</v>
      </c>
      <c r="H7" s="23" t="s">
        <v>96</v>
      </c>
      <c r="I7" s="23" t="s">
        <v>97</v>
      </c>
      <c r="J7" s="23" t="s">
        <v>98</v>
      </c>
      <c r="K7" s="23" t="s">
        <v>99</v>
      </c>
      <c r="L7" s="23" t="s">
        <v>100</v>
      </c>
      <c r="M7" s="23" t="s">
        <v>101</v>
      </c>
      <c r="N7" s="24" t="s">
        <v>102</v>
      </c>
      <c r="O7" s="24">
        <v>65.78</v>
      </c>
      <c r="P7" s="24">
        <v>10.86</v>
      </c>
      <c r="Q7" s="24">
        <v>100</v>
      </c>
      <c r="R7" s="24">
        <v>3613</v>
      </c>
      <c r="S7" s="24">
        <v>62582</v>
      </c>
      <c r="T7" s="24">
        <v>152.6</v>
      </c>
      <c r="U7" s="24">
        <v>410.1</v>
      </c>
      <c r="V7" s="24">
        <v>6744</v>
      </c>
      <c r="W7" s="24">
        <v>3.66</v>
      </c>
      <c r="X7" s="24">
        <v>1842.62</v>
      </c>
      <c r="Y7" s="24">
        <v>102.59</v>
      </c>
      <c r="Z7" s="24">
        <v>101.79</v>
      </c>
      <c r="AA7" s="24">
        <v>98.72</v>
      </c>
      <c r="AB7" s="24">
        <v>104.99</v>
      </c>
      <c r="AC7" s="24">
        <v>100.32</v>
      </c>
      <c r="AD7" s="24">
        <v>106.37</v>
      </c>
      <c r="AE7" s="24">
        <v>106.07</v>
      </c>
      <c r="AF7" s="24">
        <v>105.5</v>
      </c>
      <c r="AG7" s="24">
        <v>103.07</v>
      </c>
      <c r="AH7" s="24">
        <v>103.04</v>
      </c>
      <c r="AI7" s="24">
        <v>104.3</v>
      </c>
      <c r="AJ7" s="24">
        <v>0</v>
      </c>
      <c r="AK7" s="24">
        <v>0</v>
      </c>
      <c r="AL7" s="24">
        <v>6.87</v>
      </c>
      <c r="AM7" s="24">
        <v>0</v>
      </c>
      <c r="AN7" s="24">
        <v>0</v>
      </c>
      <c r="AO7" s="24">
        <v>139.02000000000001</v>
      </c>
      <c r="AP7" s="24">
        <v>132.04</v>
      </c>
      <c r="AQ7" s="24">
        <v>145.43</v>
      </c>
      <c r="AR7" s="24">
        <v>120.64</v>
      </c>
      <c r="AS7" s="24">
        <v>100.31</v>
      </c>
      <c r="AT7" s="24">
        <v>102.74</v>
      </c>
      <c r="AU7" s="24">
        <v>59.81</v>
      </c>
      <c r="AV7" s="24">
        <v>77.2</v>
      </c>
      <c r="AW7" s="24">
        <v>48.2</v>
      </c>
      <c r="AX7" s="24">
        <v>47.42</v>
      </c>
      <c r="AY7" s="24">
        <v>47.52</v>
      </c>
      <c r="AZ7" s="24">
        <v>29.13</v>
      </c>
      <c r="BA7" s="24">
        <v>35.69</v>
      </c>
      <c r="BB7" s="24">
        <v>38.4</v>
      </c>
      <c r="BC7" s="24">
        <v>39.82</v>
      </c>
      <c r="BD7" s="24">
        <v>41.03</v>
      </c>
      <c r="BE7" s="24">
        <v>47.19</v>
      </c>
      <c r="BF7" s="24">
        <v>361.68</v>
      </c>
      <c r="BG7" s="24">
        <v>228.94</v>
      </c>
      <c r="BH7" s="24">
        <v>219.06</v>
      </c>
      <c r="BI7" s="24">
        <v>105.75</v>
      </c>
      <c r="BJ7" s="24">
        <v>0</v>
      </c>
      <c r="BK7" s="24">
        <v>867.83</v>
      </c>
      <c r="BL7" s="24">
        <v>791.76</v>
      </c>
      <c r="BM7" s="24">
        <v>900.82</v>
      </c>
      <c r="BN7" s="24">
        <v>743.31</v>
      </c>
      <c r="BO7" s="24">
        <v>796.8</v>
      </c>
      <c r="BP7" s="24">
        <v>798.1</v>
      </c>
      <c r="BQ7" s="24">
        <v>63.23</v>
      </c>
      <c r="BR7" s="24">
        <v>62.05</v>
      </c>
      <c r="BS7" s="24">
        <v>52.07</v>
      </c>
      <c r="BT7" s="24">
        <v>63.05</v>
      </c>
      <c r="BU7" s="24">
        <v>54.66</v>
      </c>
      <c r="BV7" s="24">
        <v>57.08</v>
      </c>
      <c r="BW7" s="24">
        <v>56.26</v>
      </c>
      <c r="BX7" s="24">
        <v>52.94</v>
      </c>
      <c r="BY7" s="24">
        <v>61.15</v>
      </c>
      <c r="BZ7" s="24">
        <v>58.41</v>
      </c>
      <c r="CA7" s="24">
        <v>54.51</v>
      </c>
      <c r="CB7" s="24">
        <v>199.21</v>
      </c>
      <c r="CC7" s="24">
        <v>209.22</v>
      </c>
      <c r="CD7" s="24">
        <v>241.29</v>
      </c>
      <c r="CE7" s="24">
        <v>213.81</v>
      </c>
      <c r="CF7" s="24">
        <v>245.97</v>
      </c>
      <c r="CG7" s="24">
        <v>274.99</v>
      </c>
      <c r="CH7" s="24">
        <v>282.08999999999997</v>
      </c>
      <c r="CI7" s="24">
        <v>303.27999999999997</v>
      </c>
      <c r="CJ7" s="24">
        <v>250.43</v>
      </c>
      <c r="CK7" s="24">
        <v>267.33999999999997</v>
      </c>
      <c r="CL7" s="24">
        <v>286.33</v>
      </c>
      <c r="CM7" s="24">
        <v>53.78</v>
      </c>
      <c r="CN7" s="24">
        <v>53.78</v>
      </c>
      <c r="CO7" s="24">
        <v>53.78</v>
      </c>
      <c r="CP7" s="24">
        <v>53.78</v>
      </c>
      <c r="CQ7" s="24">
        <v>53.78</v>
      </c>
      <c r="CR7" s="24">
        <v>54.83</v>
      </c>
      <c r="CS7" s="24">
        <v>66.53</v>
      </c>
      <c r="CT7" s="24">
        <v>52.35</v>
      </c>
      <c r="CU7" s="24">
        <v>52.63</v>
      </c>
      <c r="CV7" s="24">
        <v>52.34</v>
      </c>
      <c r="CW7" s="24">
        <v>49.92</v>
      </c>
      <c r="CX7" s="24">
        <v>68.84</v>
      </c>
      <c r="CY7" s="24">
        <v>69.459999999999994</v>
      </c>
      <c r="CZ7" s="24">
        <v>70.400000000000006</v>
      </c>
      <c r="DA7" s="24">
        <v>70.540000000000006</v>
      </c>
      <c r="DB7" s="24">
        <v>71.38</v>
      </c>
      <c r="DC7" s="24">
        <v>84.7</v>
      </c>
      <c r="DD7" s="24">
        <v>84.67</v>
      </c>
      <c r="DE7" s="24">
        <v>84.39</v>
      </c>
      <c r="DF7" s="24">
        <v>90.32</v>
      </c>
      <c r="DG7" s="24">
        <v>90.05</v>
      </c>
      <c r="DH7" s="24">
        <v>87.8</v>
      </c>
      <c r="DI7" s="24">
        <v>24.43</v>
      </c>
      <c r="DJ7" s="24">
        <v>25.77</v>
      </c>
      <c r="DK7" s="24">
        <v>28.43</v>
      </c>
      <c r="DL7" s="24">
        <v>30.86</v>
      </c>
      <c r="DM7" s="24">
        <v>33.89</v>
      </c>
      <c r="DN7" s="24">
        <v>20.34</v>
      </c>
      <c r="DO7" s="24">
        <v>21.85</v>
      </c>
      <c r="DP7" s="24">
        <v>25.19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0.05</v>
      </c>
      <c r="EL7" s="24">
        <v>0.03</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野田 優貴</cp:lastModifiedBy>
  <dcterms:created xsi:type="dcterms:W3CDTF">2025-12-23T06:24:06Z</dcterms:created>
  <dcterms:modified xsi:type="dcterms:W3CDTF">2026-02-02T10:59:11Z</dcterms:modified>
  <cp:category/>
</cp:coreProperties>
</file>