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9 水上村\下水道\"/>
    </mc:Choice>
  </mc:AlternateContent>
  <xr:revisionPtr revIDLastSave="0" documentId="13_ncr:1_{A3093F0A-4103-408F-9745-5F1A2022BE58}" xr6:coauthVersionLast="47" xr6:coauthVersionMax="47" xr10:uidLastSave="{00000000-0000-0000-0000-000000000000}"/>
  <workbookProtection workbookAlgorithmName="SHA-512" workbookHashValue="7Ah7AzvE+L/gPiyiseQXg0wWZnE/Tvo/rzakC1kWW9y4WFg6tY5ThME++ksUsWSSHKExVlGWNQR02GLgOHN74A==" workbookSaltValue="VfRJdPuv+aCvlQ59Xapeg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I85" i="4"/>
  <c r="F85" i="4"/>
  <c r="E85" i="4"/>
  <c r="AT10" i="4"/>
  <c r="AL10" i="4"/>
  <c r="P10" i="4"/>
  <c r="I10" i="4"/>
  <c r="AL8" i="4"/>
  <c r="P8" i="4"/>
  <c r="I8" i="4"/>
</calcChain>
</file>

<file path=xl/sharedStrings.xml><?xml version="1.0" encoding="utf-8"?>
<sst xmlns="http://schemas.openxmlformats.org/spreadsheetml/2006/main" count="320" uniqueCount="117">
  <si>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</si>
  <si>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</si>
  <si>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</si>
  <si>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</si>
  <si>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</si>
  <si>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</si>
  <si>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</si>
  <si>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</si>
  <si>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</si>
  <si>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</si>
  <si>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</si>
  <si>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</si>
  <si>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</si>
  <si>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</si>
  <si>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</si>
  <si>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</si>
  <si>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</si>
  <si>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</si>
  <si>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</si>
  <si>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</si>
  <si>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</si>
  <si>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</si>
  <si>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</si>
  <si>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</si>
  <si>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</si>
  <si>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</si>
  <si>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</si>
  <si>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</si>
  <si>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</si>
  <si>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</si>
  <si>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</si>
  <si>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</si>
  <si>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</si>
  <si>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</si>
  <si>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</si>
  <si>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</si>
  <si>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</si>
  <si>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</si>
  <si>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</si>
  <si>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</si>
  <si>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</si>
  <si>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</si>
  <si>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</si>
  <si>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</si>
  <si>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</si>
  <si>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</si>
  <si>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</si>
  <si>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</si>
  <si>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</si>
  <si>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</si>
  <si>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</si>
  <si>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</si>
  <si>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</si>
  <si>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</si>
  <si>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</si>
  <si>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</si>
  <si>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</si>
  <si>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</si>
  <si>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</si>
  <si>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</si>
  <si>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</si>
  <si>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</si>
  <si>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</si>
  <si>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</si>
  <si>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</si>
  <si>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</si>
  <si>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</si>
  <si>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</si>
  <si>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</si>
  <si>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</si>
  <si>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</si>
  <si>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</si>
  <si>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</si>
  <si>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</si>
  <si>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</si>
  <si>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</si>
  <si>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</si>
  <si>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</si>
  <si>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</si>
  <si>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</si>
  <si>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</si>
  <si>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</si>
  <si>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</si>
  <si>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</si>
  <si>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</si>
  <si>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</si>
  <si>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</si>
  <si>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</si>
  <si>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</si>
  <si>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</si>
  <si>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</si>
  <si>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</si>
  <si>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</si>
  <si>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</si>
  <si>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</si>
  <si>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</si>
  <si>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</si>
  <si>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</si>
  <si>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</si>
  <si>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</si>
  <si>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</si>
  <si>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</si>
  <si>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</si>
  <si>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</si>
  <si>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</si>
  <si>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</si>
  <si>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</si>
  <si>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</si>
  <si>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</si>
  <si>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</si>
  <si>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</si>
  <si>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</si>
  <si>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</si>
  <si>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</si>
  <si>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今後はストックマネジメント計画に基づき管渠及びマンホールポンプの計画的な更新を図っていきたい。
また、公営企業会計移行に向けＲ３年度から事業に取組み、Ｒ６年度からの法適用を実施している。今後は適正な資産管理・施設の維持改善や長寿命化を図っていきたい。</t>
    <rPh sb="71" eb="73">
      <t>トリクミ</t>
    </rPh>
    <rPh sb="86" eb="88">
      <t>ジッシ</t>
    </rPh>
    <rPh sb="93" eb="95">
      <t>コンゴ</t>
    </rPh>
    <rPh sb="96" eb="98">
      <t>テキセイ</t>
    </rPh>
    <rPh sb="99" eb="101">
      <t>シサン</t>
    </rPh>
    <rPh sb="101" eb="103">
      <t>カンリ</t>
    </rPh>
    <rPh sb="104" eb="106">
      <t>シセツ</t>
    </rPh>
    <rPh sb="107" eb="109">
      <t>イジ</t>
    </rPh>
    <rPh sb="109" eb="111">
      <t>カイゼン</t>
    </rPh>
    <rPh sb="112" eb="116">
      <t>チョウジュミョウカ</t>
    </rPh>
    <rPh sb="117" eb="118">
      <t>ハカ</t>
    </rPh>
    <phoneticPr fontId="4"/>
  </si>
  <si>
    <t>①形状収支比率 ⑤経費回収率
経常収支比率は類似団体平均値と近い数値であるが、単年度収支は黒字であり、経営の安定性は一定程度確保されている状況にある。一方、経費回収率から分かるように下水道使用料だけでは費用を賄えておらず一般会計からの繰入金等にて補っており、今後は使用料体系の見直しや経費削減の取り組みが課題である。
⑥汚水処理原価
汚水処理原価については、当村は公共下水道の処理場を保有しておらず流域下水に接続しているため、流域での分析が必要となってくる。
⑧水洗化率
水洗化率については、類似団体平均値を上回っているが、水洗化率100％を目標に今後とも普及啓発を行っていきたい。</t>
    <rPh sb="1" eb="3">
      <t>ケイジョウ</t>
    </rPh>
    <rPh sb="3" eb="5">
      <t>シュウシ</t>
    </rPh>
    <rPh sb="5" eb="7">
      <t>ヒリツ</t>
    </rPh>
    <rPh sb="9" eb="11">
      <t>ケイヒ</t>
    </rPh>
    <rPh sb="11" eb="13">
      <t>カイシュウ</t>
    </rPh>
    <rPh sb="13" eb="14">
      <t>リツ</t>
    </rPh>
    <rPh sb="15" eb="17">
      <t>ケイジョウ</t>
    </rPh>
    <rPh sb="17" eb="21">
      <t>シュウシヒリツ</t>
    </rPh>
    <rPh sb="22" eb="26">
      <t>ルイジダンタイ</t>
    </rPh>
    <rPh sb="26" eb="29">
      <t>ヘイキンチ</t>
    </rPh>
    <rPh sb="30" eb="31">
      <t>チカ</t>
    </rPh>
    <rPh sb="32" eb="34">
      <t>スウチ</t>
    </rPh>
    <rPh sb="39" eb="42">
      <t>タンネンド</t>
    </rPh>
    <rPh sb="42" eb="44">
      <t>シュウシ</t>
    </rPh>
    <rPh sb="45" eb="47">
      <t>クロジ</t>
    </rPh>
    <rPh sb="51" eb="53">
      <t>ケイエイ</t>
    </rPh>
    <rPh sb="54" eb="57">
      <t>アンテイセイ</t>
    </rPh>
    <rPh sb="58" eb="60">
      <t>イッテイ</t>
    </rPh>
    <rPh sb="60" eb="62">
      <t>テイド</t>
    </rPh>
    <rPh sb="62" eb="64">
      <t>カクホ</t>
    </rPh>
    <rPh sb="69" eb="71">
      <t>ジョウキョウ</t>
    </rPh>
    <rPh sb="75" eb="77">
      <t>イッポウ</t>
    </rPh>
    <rPh sb="78" eb="83">
      <t>ケイヒカイシュウリツ</t>
    </rPh>
    <rPh sb="85" eb="86">
      <t>ワ</t>
    </rPh>
    <rPh sb="91" eb="94">
      <t>ゲスイドウ</t>
    </rPh>
    <rPh sb="94" eb="97">
      <t>シヨウリョウ</t>
    </rPh>
    <rPh sb="101" eb="103">
      <t>ヒヨウ</t>
    </rPh>
    <rPh sb="104" eb="105">
      <t>マカナ</t>
    </rPh>
    <rPh sb="110" eb="114">
      <t>イッパンカイケイ</t>
    </rPh>
    <rPh sb="117" eb="120">
      <t>クリイレキン</t>
    </rPh>
    <rPh sb="120" eb="121">
      <t>トウ</t>
    </rPh>
    <rPh sb="123" eb="124">
      <t>オギナ</t>
    </rPh>
    <rPh sb="129" eb="131">
      <t>コンゴ</t>
    </rPh>
    <rPh sb="132" eb="135">
      <t>シヨウリョウ</t>
    </rPh>
    <rPh sb="135" eb="137">
      <t>タイケイ</t>
    </rPh>
    <rPh sb="138" eb="140">
      <t>ミナオ</t>
    </rPh>
    <rPh sb="142" eb="144">
      <t>ケイヒ</t>
    </rPh>
    <rPh sb="144" eb="146">
      <t>サクゲン</t>
    </rPh>
    <rPh sb="147" eb="148">
      <t>ト</t>
    </rPh>
    <rPh sb="149" eb="150">
      <t>ク</t>
    </rPh>
    <rPh sb="152" eb="154">
      <t>カダイ</t>
    </rPh>
    <phoneticPr fontId="4"/>
  </si>
  <si>
    <t>マンホール及び管渠の点検等をストックマネジメント計画に基づき定期的に実施し、健全な下水道施設を維持できるよう、今後とも水洗化率の向上及び不必要な経費の削減等に努め、安定した経営を保っていく。
また、経営戦略については、令和7年度に改定年度となリ現在業務委託により実施中のため、今後は新たな経営戦略をもとに事業の経営を行っていく。
【経営戦略】
○H29.3　策定済み
※令和7年度見直しのため策定業務委託</t>
    <rPh sb="99" eb="101">
      <t>ケイエイ</t>
    </rPh>
    <rPh sb="101" eb="103">
      <t>センリャク</t>
    </rPh>
    <rPh sb="109" eb="111">
      <t>レイワ</t>
    </rPh>
    <rPh sb="112" eb="114">
      <t>ネンド</t>
    </rPh>
    <rPh sb="115" eb="117">
      <t>カイテイ</t>
    </rPh>
    <rPh sb="117" eb="119">
      <t>ネンド</t>
    </rPh>
    <rPh sb="122" eb="124">
      <t>ゲンザイ</t>
    </rPh>
    <rPh sb="124" eb="126">
      <t>ギョウム</t>
    </rPh>
    <rPh sb="126" eb="128">
      <t>イタク</t>
    </rPh>
    <rPh sb="131" eb="134">
      <t>ジッシチュウ</t>
    </rPh>
    <rPh sb="138" eb="140">
      <t>コンゴ</t>
    </rPh>
    <rPh sb="141" eb="142">
      <t>アラ</t>
    </rPh>
    <rPh sb="144" eb="146">
      <t>ケイエイ</t>
    </rPh>
    <rPh sb="146" eb="148">
      <t>センリャク</t>
    </rPh>
    <rPh sb="152" eb="154">
      <t>ジギョウ</t>
    </rPh>
    <rPh sb="155" eb="157">
      <t>ケイエイ</t>
    </rPh>
    <rPh sb="158" eb="159">
      <t>オコナ</t>
    </rPh>
    <rPh sb="185" eb="187">
      <t>レイワ</t>
    </rPh>
    <rPh sb="188" eb="189">
      <t>ネン</t>
    </rPh>
    <rPh sb="189" eb="190">
      <t>ド</t>
    </rPh>
    <rPh sb="190" eb="192">
      <t>ミナオ</t>
    </rPh>
    <rPh sb="196" eb="200">
      <t>サクテイギョウム</t>
    </rPh>
    <rPh sb="200" eb="202">
      <t>イタク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</si>
</sst>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64F-4942-A6AE-0CFBB161B4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064F-4942-A6AE-0CFBB161B4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28-401C-BBFB-BDED5CA0484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2828-401C-BBFB-BDED5CA0484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93.46</c:v>
                </c:pt>
              </c:numCache>
            </c:numRef>
          </c:val>
          <c:extLst>
            <c:ext xmlns:c16="http://schemas.microsoft.com/office/drawing/2014/chart" uri="{C3380CC4-5D6E-409C-BE32-E72D297353CC}">
              <c16:uniqueId val="{00000000-B3F3-49F4-A85C-E82EAE378D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B3F3-49F4-A85C-E82EAE378D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107.82</c:v>
                </c:pt>
              </c:numCache>
            </c:numRef>
          </c:val>
          <c:extLst>
            <c:ext xmlns:c16="http://schemas.microsoft.com/office/drawing/2014/chart" uri="{C3380CC4-5D6E-409C-BE32-E72D297353CC}">
              <c16:uniqueId val="{00000000-09EB-4FDA-9F4F-3F86D2BA36C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09EB-4FDA-9F4F-3F86D2BA36C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3.27</c:v>
                </c:pt>
              </c:numCache>
            </c:numRef>
          </c:val>
          <c:extLst>
            <c:ext xmlns:c16="http://schemas.microsoft.com/office/drawing/2014/chart" uri="{C3380CC4-5D6E-409C-BE32-E72D297353CC}">
              <c16:uniqueId val="{00000000-FA75-44D0-B700-4DAE1DEFCD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FA75-44D0-B700-4DAE1DEFCD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24-4004-8E45-126D3DE3B89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324-4004-8E45-126D3DE3B89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82A-4995-B3A0-F07F4D573A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B82A-4995-B3A0-F07F4D573A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42.44</c:v>
                </c:pt>
              </c:numCache>
            </c:numRef>
          </c:val>
          <c:extLst>
            <c:ext xmlns:c16="http://schemas.microsoft.com/office/drawing/2014/chart" uri="{C3380CC4-5D6E-409C-BE32-E72D297353CC}">
              <c16:uniqueId val="{00000000-2C20-475D-B9FA-052D711DDA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2C20-475D-B9FA-052D711DDA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868-4173-9B5A-FDB3146101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2868-4173-9B5A-FDB3146101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85.52</c:v>
                </c:pt>
              </c:numCache>
            </c:numRef>
          </c:val>
          <c:extLst>
            <c:ext xmlns:c16="http://schemas.microsoft.com/office/drawing/2014/chart" uri="{C3380CC4-5D6E-409C-BE32-E72D297353CC}">
              <c16:uniqueId val="{00000000-60EE-451E-8077-04E4F63906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60EE-451E-8077-04E4F63906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CCF3-4030-AE64-9D62F0C6E6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CCF3-4030-AE64-9D62F0C6E6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水上村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1933</v>
      </c>
      <c r="AM8" s="45"/>
      <c r="AN8" s="45"/>
      <c r="AO8" s="45"/>
      <c r="AP8" s="45"/>
      <c r="AQ8" s="45"/>
      <c r="AR8" s="45"/>
      <c r="AS8" s="45"/>
      <c r="AT8" s="44">
        <f>データ!T6</f>
        <v>190.96</v>
      </c>
      <c r="AU8" s="44"/>
      <c r="AV8" s="44"/>
      <c r="AW8" s="44"/>
      <c r="AX8" s="44"/>
      <c r="AY8" s="44"/>
      <c r="AZ8" s="44"/>
      <c r="BA8" s="44"/>
      <c r="BB8" s="44">
        <f>データ!U6</f>
        <v>10.119999999999999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85.67</v>
      </c>
      <c r="J10" s="44"/>
      <c r="K10" s="44"/>
      <c r="L10" s="44"/>
      <c r="M10" s="44"/>
      <c r="N10" s="44"/>
      <c r="O10" s="44"/>
      <c r="P10" s="44">
        <f>データ!P6</f>
        <v>47.89</v>
      </c>
      <c r="Q10" s="44"/>
      <c r="R10" s="44"/>
      <c r="S10" s="44"/>
      <c r="T10" s="44"/>
      <c r="U10" s="44"/>
      <c r="V10" s="44"/>
      <c r="W10" s="44">
        <f>データ!Q6</f>
        <v>100</v>
      </c>
      <c r="X10" s="44"/>
      <c r="Y10" s="44"/>
      <c r="Z10" s="44"/>
      <c r="AA10" s="44"/>
      <c r="AB10" s="44"/>
      <c r="AC10" s="44"/>
      <c r="AD10" s="45">
        <f>データ!R6</f>
        <v>3160</v>
      </c>
      <c r="AE10" s="45"/>
      <c r="AF10" s="45"/>
      <c r="AG10" s="45"/>
      <c r="AH10" s="45"/>
      <c r="AI10" s="45"/>
      <c r="AJ10" s="45"/>
      <c r="AK10" s="2"/>
      <c r="AL10" s="45">
        <f>データ!V6</f>
        <v>917</v>
      </c>
      <c r="AM10" s="45"/>
      <c r="AN10" s="45"/>
      <c r="AO10" s="45"/>
      <c r="AP10" s="45"/>
      <c r="AQ10" s="45"/>
      <c r="AR10" s="45"/>
      <c r="AS10" s="45"/>
      <c r="AT10" s="44">
        <f>データ!W6</f>
        <v>0.41</v>
      </c>
      <c r="AU10" s="44"/>
      <c r="AV10" s="44"/>
      <c r="AW10" s="44"/>
      <c r="AX10" s="44"/>
      <c r="AY10" s="44"/>
      <c r="AZ10" s="44"/>
      <c r="BA10" s="44"/>
      <c r="BB10" s="44">
        <f>データ!X6</f>
        <v>2236.59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NGoAcuLdSPkscWmtpLRiiwCLYe7RCWqiVPAIdjIarVQiv87NHcCmx8/cw2iX6AiGr9QalZZivN9RdJKYAi4qA==" saltValue="AhDT2CHFpyCNuRNIjImN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435074</v>
      </c>
      <c r="D6" s="19">
        <f t="shared" si="3"/>
        <v>46</v>
      </c>
      <c r="E6" s="19">
        <f t="shared" si="3"/>
        <v>17</v>
      </c>
      <c r="F6" s="19">
        <f t="shared" si="3"/>
        <v>4</v>
      </c>
      <c r="G6" s="19">
        <f t="shared" si="3"/>
        <v>0</v>
      </c>
      <c r="H6" s="19" t="str">
        <f t="shared" si="3"/>
        <v>熊本県　水上村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85.67</v>
      </c>
      <c r="P6" s="20">
        <f t="shared" si="3"/>
        <v>47.89</v>
      </c>
      <c r="Q6" s="20">
        <f t="shared" si="3"/>
        <v>100</v>
      </c>
      <c r="R6" s="20">
        <f t="shared" si="3"/>
        <v>3160</v>
      </c>
      <c r="S6" s="20">
        <f t="shared" si="3"/>
        <v>1933</v>
      </c>
      <c r="T6" s="20">
        <f t="shared" si="3"/>
        <v>190.96</v>
      </c>
      <c r="U6" s="20">
        <f t="shared" si="3"/>
        <v>10.119999999999999</v>
      </c>
      <c r="V6" s="20">
        <f t="shared" si="3"/>
        <v>917</v>
      </c>
      <c r="W6" s="20">
        <f t="shared" si="3"/>
        <v>0.41</v>
      </c>
      <c r="X6" s="20">
        <f t="shared" si="3"/>
        <v>2236.59</v>
      </c>
      <c r="Y6" s="21" t="str">
        <f>IF(Y7="",NA(),Y7)</f>
        <v>-</v>
      </c>
      <c r="Z6" s="21" t="str">
        <f t="shared" ref="Z6:AH6" si="4">IF(Z7="",NA(),Z7)</f>
        <v>-</v>
      </c>
      <c r="AA6" s="21" t="str">
        <f t="shared" si="4"/>
        <v>-</v>
      </c>
      <c r="AB6" s="21" t="str">
        <f t="shared" si="4"/>
        <v>-</v>
      </c>
      <c r="AC6" s="21">
        <f t="shared" si="4"/>
        <v>107.82</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42.44</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85.52</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93.46</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3.27</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435074</v>
      </c>
      <c r="D7" s="23">
        <v>46</v>
      </c>
      <c r="E7" s="23">
        <v>17</v>
      </c>
      <c r="F7" s="23">
        <v>4</v>
      </c>
      <c r="G7" s="23">
        <v>0</v>
      </c>
      <c r="H7" s="23" t="s">
        <v>96</v>
      </c>
      <c r="I7" s="23" t="s">
        <v>97</v>
      </c>
      <c r="J7" s="23" t="s">
        <v>98</v>
      </c>
      <c r="K7" s="23" t="s">
        <v>99</v>
      </c>
      <c r="L7" s="23" t="s">
        <v>100</v>
      </c>
      <c r="M7" s="23" t="s">
        <v>101</v>
      </c>
      <c r="N7" s="24" t="s">
        <v>102</v>
      </c>
      <c r="O7" s="24">
        <v>85.67</v>
      </c>
      <c r="P7" s="24">
        <v>47.89</v>
      </c>
      <c r="Q7" s="24">
        <v>100</v>
      </c>
      <c r="R7" s="24">
        <v>3160</v>
      </c>
      <c r="S7" s="24">
        <v>1933</v>
      </c>
      <c r="T7" s="24">
        <v>190.96</v>
      </c>
      <c r="U7" s="24">
        <v>10.119999999999999</v>
      </c>
      <c r="V7" s="24">
        <v>917</v>
      </c>
      <c r="W7" s="24">
        <v>0.41</v>
      </c>
      <c r="X7" s="24">
        <v>2236.59</v>
      </c>
      <c r="Y7" s="24" t="s">
        <v>102</v>
      </c>
      <c r="Z7" s="24" t="s">
        <v>102</v>
      </c>
      <c r="AA7" s="24" t="s">
        <v>102</v>
      </c>
      <c r="AB7" s="24" t="s">
        <v>102</v>
      </c>
      <c r="AC7" s="24">
        <v>107.82</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42.44</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85.52</v>
      </c>
      <c r="BV7" s="24" t="s">
        <v>102</v>
      </c>
      <c r="BW7" s="24" t="s">
        <v>102</v>
      </c>
      <c r="BX7" s="24" t="s">
        <v>102</v>
      </c>
      <c r="BY7" s="24" t="s">
        <v>102</v>
      </c>
      <c r="BZ7" s="24">
        <v>66.63</v>
      </c>
      <c r="CA7" s="24">
        <v>72.92</v>
      </c>
      <c r="CB7" s="24" t="s">
        <v>102</v>
      </c>
      <c r="CC7" s="24" t="s">
        <v>102</v>
      </c>
      <c r="CD7" s="24" t="s">
        <v>102</v>
      </c>
      <c r="CE7" s="24" t="s">
        <v>102</v>
      </c>
      <c r="CF7" s="24">
        <v>150</v>
      </c>
      <c r="CG7" s="24" t="s">
        <v>102</v>
      </c>
      <c r="CH7" s="24" t="s">
        <v>102</v>
      </c>
      <c r="CI7" s="24" t="s">
        <v>102</v>
      </c>
      <c r="CJ7" s="24" t="s">
        <v>102</v>
      </c>
      <c r="CK7" s="24">
        <v>252.17</v>
      </c>
      <c r="CL7" s="24">
        <v>225.78</v>
      </c>
      <c r="CM7" s="24" t="s">
        <v>102</v>
      </c>
      <c r="CN7" s="24" t="s">
        <v>102</v>
      </c>
      <c r="CO7" s="24" t="s">
        <v>102</v>
      </c>
      <c r="CP7" s="24" t="s">
        <v>102</v>
      </c>
      <c r="CQ7" s="24" t="s">
        <v>102</v>
      </c>
      <c r="CR7" s="24" t="s">
        <v>102</v>
      </c>
      <c r="CS7" s="24" t="s">
        <v>102</v>
      </c>
      <c r="CT7" s="24" t="s">
        <v>102</v>
      </c>
      <c r="CU7" s="24" t="s">
        <v>102</v>
      </c>
      <c r="CV7" s="24">
        <v>42.15</v>
      </c>
      <c r="CW7" s="24">
        <v>43.17</v>
      </c>
      <c r="CX7" s="24" t="s">
        <v>102</v>
      </c>
      <c r="CY7" s="24" t="s">
        <v>102</v>
      </c>
      <c r="CZ7" s="24" t="s">
        <v>102</v>
      </c>
      <c r="DA7" s="24" t="s">
        <v>102</v>
      </c>
      <c r="DB7" s="24">
        <v>93.46</v>
      </c>
      <c r="DC7" s="24" t="s">
        <v>102</v>
      </c>
      <c r="DD7" s="24" t="s">
        <v>102</v>
      </c>
      <c r="DE7" s="24" t="s">
        <v>102</v>
      </c>
      <c r="DF7" s="24" t="s">
        <v>102</v>
      </c>
      <c r="DG7" s="24">
        <v>84.21</v>
      </c>
      <c r="DH7" s="24">
        <v>86.31</v>
      </c>
      <c r="DI7" s="24" t="s">
        <v>102</v>
      </c>
      <c r="DJ7" s="24" t="s">
        <v>102</v>
      </c>
      <c r="DK7" s="24" t="s">
        <v>102</v>
      </c>
      <c r="DL7" s="24" t="s">
        <v>102</v>
      </c>
      <c r="DM7" s="24">
        <v>3.27</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2025-12-23T06:14:58Z</dcterms:created>
  <dcterms:modified xsi:type="dcterms:W3CDTF">2026-02-05T10:14:34Z</dcterms:modified>
  <cp:category/>
</cp:coreProperties>
</file>