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12 阿蘇市\"/>
    </mc:Choice>
  </mc:AlternateContent>
  <xr:revisionPtr revIDLastSave="0" documentId="13_ncr:1_{9B781053-555A-452A-BE1B-BB032BEF5370}" xr6:coauthVersionLast="47" xr6:coauthVersionMax="47" xr10:uidLastSave="{00000000-0000-0000-0000-000000000000}"/>
  <workbookProtection workbookAlgorithmName="SHA-512" workbookHashValue="mnclE3OCPVpSAMLYfms27clJ1Rz38zoeQoIjHg+PBBziaLax0NVdUafeLhbWIqKNJ5Im2pYggAz+blXLFV/DYg==" workbookSaltValue="0OK+VZZnJjRaaRj1Sfc+t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J85" i="4"/>
  <c r="I85" i="4"/>
  <c r="G85" i="4"/>
  <c r="E85" i="4"/>
  <c r="AT10" i="4"/>
  <c r="I10" i="4"/>
  <c r="AL8" i="4"/>
  <c r="P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<sst xmlns="http://schemas.openxmlformats.org/spreadsheetml/2006/main" count="319" uniqueCount="116">
  <si>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</si>
  <si>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</si>
  <si>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</si>
  <si>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</si>
  <si>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</si>
  <si>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</si>
  <si>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</si>
  <si>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</si>
  <si>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</si>
  <si>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</si>
  <si>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</si>
  <si>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</si>
  <si>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</si>
  <si>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</si>
  <si>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</si>
  <si>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</si>
  <si>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</si>
  <si>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</si>
  <si>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</si>
  <si>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</si>
  <si>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</si>
  <si>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</si>
  <si>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</si>
  <si>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</si>
  <si>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</si>
  <si>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</si>
  <si>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</si>
  <si>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</si>
  <si>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</si>
  <si>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</si>
  <si>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</si>
  <si>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</si>
  <si>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</si>
  <si>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</si>
  <si>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</si>
  <si>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</si>
  <si>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</si>
  <si>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</si>
  <si>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</si>
  <si>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</si>
  <si>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</si>
  <si>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</si>
  <si>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</si>
  <si>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</si>
  <si>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</si>
  <si>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</si>
  <si>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</si>
  <si>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</si>
  <si>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</si>
  <si>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</si>
  <si>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</si>
  <si>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</si>
  <si>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</si>
  <si>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</si>
  <si>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</si>
  <si>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</si>
  <si>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</si>
  <si>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</si>
  <si>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</si>
  <si>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</si>
  <si>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</si>
  <si>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</si>
  <si>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</si>
  <si>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</si>
  <si>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</si>
  <si>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</si>
  <si>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</si>
  <si>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</si>
  <si>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</si>
  <si>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</si>
  <si>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</si>
  <si>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</si>
  <si>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</si>
  <si>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</si>
  <si>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</si>
  <si>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</si>
  <si>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</si>
  <si>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</si>
  <si>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</si>
  <si>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</si>
  <si>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</si>
  <si>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</si>
  <si>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</si>
  <si>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</si>
  <si>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</si>
  <si>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</si>
  <si>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</si>
  <si>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</si>
  <si>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</si>
  <si>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</si>
  <si>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</si>
  <si>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</si>
  <si>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</si>
  <si>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</si>
  <si>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</si>
  <si>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</si>
  <si>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阿蘇市</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</si>
  <si>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</si>
  <si>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</si>
  <si>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</si>
  <si>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</si>
  <si>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</si>
  <si>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</si>
  <si>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</si>
  <si>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</si>
  <si>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</si>
  <si>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</si>
  <si>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</si>
  <si>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</si>
  <si>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</si>
  <si>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</si>
  <si>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</si>
  <si>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</si>
  <si>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現在の経営状況は、経常比率・経費回収率で分かるとおり、使用料金では汚水処理費を賄えず、他会計補助金（一般会計繰入金）により補填している状況である。また、人口減少に伴う使用料金の減収や、下水道施設老朽化による改築・更新費用の増加により、今後一層の運営コストの増大が懸念される。将来にわたり持続可能な下水道経営ができるよう、下水道使用料金の改定と併せて下水道区域の効率的な汚水処理方法の見直しを行うことが必要である。</t>
    <rPh sb="0" eb="2">
      <t>ゲンザイ</t>
    </rPh>
    <rPh sb="3" eb="5">
      <t>ケイエイ</t>
    </rPh>
    <rPh sb="5" eb="7">
      <t>ジョウキョウ</t>
    </rPh>
    <rPh sb="9" eb="11">
      <t>ケイジョウ</t>
    </rPh>
    <rPh sb="11" eb="13">
      <t>ヒリツ</t>
    </rPh>
    <rPh sb="14" eb="16">
      <t>ケイヒ</t>
    </rPh>
    <rPh sb="16" eb="19">
      <t>カイシュウリツ</t>
    </rPh>
    <rPh sb="20" eb="21">
      <t>ワ</t>
    </rPh>
    <rPh sb="27" eb="30">
      <t>シヨウリョウ</t>
    </rPh>
    <rPh sb="30" eb="31">
      <t>キン</t>
    </rPh>
    <rPh sb="33" eb="35">
      <t>オスイ</t>
    </rPh>
    <rPh sb="35" eb="37">
      <t>ショリ</t>
    </rPh>
    <rPh sb="37" eb="38">
      <t>ヒ</t>
    </rPh>
    <rPh sb="39" eb="40">
      <t>マカナ</t>
    </rPh>
    <rPh sb="43" eb="44">
      <t>タ</t>
    </rPh>
    <rPh sb="44" eb="46">
      <t>カイケイ</t>
    </rPh>
    <rPh sb="46" eb="49">
      <t>ホジョキン</t>
    </rPh>
    <rPh sb="50" eb="52">
      <t>イッパン</t>
    </rPh>
    <rPh sb="52" eb="54">
      <t>カイケイ</t>
    </rPh>
    <rPh sb="54" eb="56">
      <t>クリイレ</t>
    </rPh>
    <rPh sb="56" eb="57">
      <t>キン</t>
    </rPh>
    <rPh sb="61" eb="63">
      <t>ホテン</t>
    </rPh>
    <rPh sb="67" eb="69">
      <t>ジョウキョウ</t>
    </rPh>
    <rPh sb="76" eb="78">
      <t>ジンコウ</t>
    </rPh>
    <rPh sb="78" eb="80">
      <t>ゲンショウ</t>
    </rPh>
    <rPh sb="81" eb="82">
      <t>トモナ</t>
    </rPh>
    <rPh sb="83" eb="86">
      <t>シヨウリョウ</t>
    </rPh>
    <rPh sb="86" eb="87">
      <t>キン</t>
    </rPh>
    <rPh sb="88" eb="90">
      <t>ゲンシュウ</t>
    </rPh>
    <rPh sb="92" eb="95">
      <t>ゲスイドウ</t>
    </rPh>
    <rPh sb="95" eb="97">
      <t>シセツ</t>
    </rPh>
    <rPh sb="97" eb="100">
      <t>ロウキュウカ</t>
    </rPh>
    <rPh sb="103" eb="105">
      <t>カイチク</t>
    </rPh>
    <rPh sb="106" eb="108">
      <t>コウシン</t>
    </rPh>
    <rPh sb="108" eb="110">
      <t>ヒヨウ</t>
    </rPh>
    <rPh sb="111" eb="113">
      <t>ゾウカ</t>
    </rPh>
    <rPh sb="117" eb="119">
      <t>コンゴ</t>
    </rPh>
    <rPh sb="119" eb="121">
      <t>イッソウ</t>
    </rPh>
    <rPh sb="122" eb="124">
      <t>ウンエイ</t>
    </rPh>
    <rPh sb="128" eb="130">
      <t>ゾウダイ</t>
    </rPh>
    <rPh sb="131" eb="133">
      <t>ケネン</t>
    </rPh>
    <rPh sb="137" eb="139">
      <t>ショウライ</t>
    </rPh>
    <rPh sb="143" eb="145">
      <t>ジゾク</t>
    </rPh>
    <rPh sb="145" eb="147">
      <t>カノウ</t>
    </rPh>
    <rPh sb="148" eb="151">
      <t>ゲスイドウ</t>
    </rPh>
    <rPh sb="151" eb="153">
      <t>ケイエイ</t>
    </rPh>
    <rPh sb="160" eb="163">
      <t>ゲスイドウ</t>
    </rPh>
    <rPh sb="163" eb="165">
      <t>シヨウ</t>
    </rPh>
    <rPh sb="165" eb="167">
      <t>リョウキン</t>
    </rPh>
    <rPh sb="168" eb="170">
      <t>カイテイ</t>
    </rPh>
    <rPh sb="171" eb="172">
      <t>アワ</t>
    </rPh>
    <rPh sb="174" eb="177">
      <t>ゲスイドウ</t>
    </rPh>
    <rPh sb="177" eb="179">
      <t>クイキ</t>
    </rPh>
    <rPh sb="180" eb="183">
      <t>コウリツテキ</t>
    </rPh>
    <rPh sb="184" eb="186">
      <t>オスイ</t>
    </rPh>
    <rPh sb="186" eb="188">
      <t>ショリ</t>
    </rPh>
    <rPh sb="188" eb="190">
      <t>ホウホウ</t>
    </rPh>
    <rPh sb="191" eb="193">
      <t>ミナオ</t>
    </rPh>
    <rPh sb="195" eb="196">
      <t>オコナ</t>
    </rPh>
    <rPh sb="200" eb="202">
      <t>ヒツヨウ</t>
    </rPh>
    <phoneticPr fontId="4"/>
  </si>
  <si>
    <t>　令和６年度に法適用企業へ移行したことにより、前年度の実績がないため、令和６年度決算値と類似団体平均値と比較して分析をおこなった。
①経常収支比率について
　経常収支比率の103.66％は、健全な範囲内ではあるものの、類似団体平均値104.65％よりやや低い状況であり、収益性や支出性を改善する余地がある。
③流動比率について
　流動比率46.13％は平均値80.01％と比較して大きく乖離しており、短期的な負債を返済するための資金が不足していることを意味しており、資金繰りの効率化や、剰余金の増加といった対策が必要である。
⑤経費回収率について
　経費回収率55.57％は平均値85.67%よりも低く、使用料で下水道の運営や維持管理費を賄えない状況であり、料金体系の見直し及び効率的な運営などの対策が必要と考える。
⑥汚水処理原価について
　汚水処理原価238.56円は平均値194.78円よりも高く、汚水処理にかかるコストが平均よりも割高であることを示しており、経費回収率と同様、料金体系の見直し及び効率的な運営などの対策と併せて、接続率を上げる取り組み等に努める。
⑦施設利用率について
　施設利用率71.75％は平均値53.26％を大きく上回っており、施設利用率が高く効率的に運営されていると判断できるが、管渠の点検調査において不明水の流入が確認されており、有収率を上げる対策（不明水対策）を継続して行っている。
⑧水洗化率について
　水洗化率82.3％は平均値91.12％より8.82％低い状況である。公共用水域の水質保全や使用料収入の増加等の観点から100％となるように、啓発活動の強化や未普及対策（インフラ整備）の強化が必要と考えられる。</t>
    <rPh sb="1" eb="3">
      <t>レイワ</t>
    </rPh>
    <rPh sb="4" eb="6">
      <t>ネンド</t>
    </rPh>
    <rPh sb="7" eb="8">
      <t>ホウ</t>
    </rPh>
    <rPh sb="8" eb="10">
      <t>テキヨウ</t>
    </rPh>
    <rPh sb="10" eb="12">
      <t>キギョウ</t>
    </rPh>
    <rPh sb="13" eb="15">
      <t>イコウ</t>
    </rPh>
    <rPh sb="23" eb="26">
      <t>ゼンネンド</t>
    </rPh>
    <rPh sb="27" eb="29">
      <t>ジッセキ</t>
    </rPh>
    <rPh sb="35" eb="37">
      <t>レイワ</t>
    </rPh>
    <rPh sb="38" eb="40">
      <t>ネンド</t>
    </rPh>
    <rPh sb="40" eb="42">
      <t>ケッサン</t>
    </rPh>
    <rPh sb="42" eb="43">
      <t>チ</t>
    </rPh>
    <rPh sb="44" eb="46">
      <t>ルイジ</t>
    </rPh>
    <rPh sb="46" eb="48">
      <t>ダンタイ</t>
    </rPh>
    <rPh sb="48" eb="51">
      <t>ヘイキンチ</t>
    </rPh>
    <rPh sb="52" eb="54">
      <t>ヒカク</t>
    </rPh>
    <rPh sb="56" eb="58">
      <t>ブンセキ</t>
    </rPh>
    <rPh sb="67" eb="69">
      <t>ケイジョウ</t>
    </rPh>
    <rPh sb="69" eb="71">
      <t>シュウシ</t>
    </rPh>
    <rPh sb="71" eb="73">
      <t>ヒリツ</t>
    </rPh>
    <rPh sb="79" eb="81">
      <t>ケイジョウ</t>
    </rPh>
    <rPh sb="81" eb="83">
      <t>シュウシ</t>
    </rPh>
    <rPh sb="83" eb="85">
      <t>ヒリツ</t>
    </rPh>
    <rPh sb="95" eb="97">
      <t>ケンゼン</t>
    </rPh>
    <rPh sb="98" eb="100">
      <t>ハンイ</t>
    </rPh>
    <rPh sb="100" eb="101">
      <t>ナイ</t>
    </rPh>
    <rPh sb="109" eb="111">
      <t>ルイジ</t>
    </rPh>
    <rPh sb="111" eb="113">
      <t>ダンタイ</t>
    </rPh>
    <rPh sb="113" eb="116">
      <t>ヘイキンチ</t>
    </rPh>
    <rPh sb="127" eb="128">
      <t>ヒク</t>
    </rPh>
    <rPh sb="129" eb="131">
      <t>ジョウキョウ</t>
    </rPh>
    <rPh sb="135" eb="138">
      <t>シュウエキセイ</t>
    </rPh>
    <rPh sb="139" eb="141">
      <t>シシュツ</t>
    </rPh>
    <rPh sb="141" eb="142">
      <t>セイ</t>
    </rPh>
    <rPh sb="143" eb="145">
      <t>カイゼン</t>
    </rPh>
    <rPh sb="147" eb="149">
      <t>ヨチ</t>
    </rPh>
    <rPh sb="155" eb="157">
      <t>リュウドウ</t>
    </rPh>
    <rPh sb="157" eb="159">
      <t>ヒリツ</t>
    </rPh>
    <rPh sb="165" eb="167">
      <t>リュウドウ</t>
    </rPh>
    <rPh sb="167" eb="169">
      <t>ヒリツ</t>
    </rPh>
    <rPh sb="176" eb="179">
      <t>ヘイキンチ</t>
    </rPh>
    <rPh sb="186" eb="188">
      <t>ヒカク</t>
    </rPh>
    <rPh sb="190" eb="191">
      <t>オオ</t>
    </rPh>
    <rPh sb="193" eb="195">
      <t>カイリ</t>
    </rPh>
    <rPh sb="200" eb="203">
      <t>タンキテキ</t>
    </rPh>
    <rPh sb="204" eb="206">
      <t>フサイ</t>
    </rPh>
    <rPh sb="207" eb="209">
      <t>ヘンサイ</t>
    </rPh>
    <rPh sb="214" eb="216">
      <t>シキン</t>
    </rPh>
    <rPh sb="217" eb="219">
      <t>フソク</t>
    </rPh>
    <rPh sb="226" eb="228">
      <t>イミ</t>
    </rPh>
    <rPh sb="233" eb="235">
      <t>シキン</t>
    </rPh>
    <rPh sb="235" eb="236">
      <t>グ</t>
    </rPh>
    <rPh sb="238" eb="241">
      <t>コウリツカ</t>
    </rPh>
    <rPh sb="243" eb="246">
      <t>ジョウヨキン</t>
    </rPh>
    <rPh sb="247" eb="249">
      <t>ゾウカ</t>
    </rPh>
    <rPh sb="253" eb="255">
      <t>タイサク</t>
    </rPh>
    <rPh sb="256" eb="258">
      <t>ヒツヨウ</t>
    </rPh>
    <rPh sb="264" eb="266">
      <t>ケイヒ</t>
    </rPh>
    <rPh sb="266" eb="268">
      <t>カイシュウ</t>
    </rPh>
    <rPh sb="268" eb="269">
      <t>リツ</t>
    </rPh>
    <rPh sb="275" eb="277">
      <t>ケイヒ</t>
    </rPh>
    <rPh sb="277" eb="279">
      <t>カイシュウ</t>
    </rPh>
    <rPh sb="279" eb="280">
      <t>リツ</t>
    </rPh>
    <rPh sb="287" eb="290">
      <t>ヘイキンチ</t>
    </rPh>
    <rPh sb="299" eb="300">
      <t>ヒク</t>
    </rPh>
    <rPh sb="302" eb="304">
      <t>シヨウ</t>
    </rPh>
    <rPh sb="304" eb="305">
      <t>リョウ</t>
    </rPh>
    <rPh sb="306" eb="309">
      <t>ゲスイドウ</t>
    </rPh>
    <rPh sb="310" eb="312">
      <t>ウンエイ</t>
    </rPh>
    <rPh sb="313" eb="315">
      <t>イジ</t>
    </rPh>
    <rPh sb="315" eb="317">
      <t>カンリ</t>
    </rPh>
    <rPh sb="317" eb="318">
      <t>ヒ</t>
    </rPh>
    <rPh sb="319" eb="320">
      <t>マカナ</t>
    </rPh>
    <rPh sb="323" eb="325">
      <t>ジョウキョウ</t>
    </rPh>
    <rPh sb="329" eb="331">
      <t>リョウキン</t>
    </rPh>
    <rPh sb="331" eb="333">
      <t>タイケイ</t>
    </rPh>
    <rPh sb="334" eb="336">
      <t>ミナオ</t>
    </rPh>
    <rPh sb="337" eb="338">
      <t>オヨ</t>
    </rPh>
    <rPh sb="339" eb="342">
      <t>コウリツテキ</t>
    </rPh>
    <rPh sb="343" eb="345">
      <t>ウンエイ</t>
    </rPh>
    <rPh sb="348" eb="350">
      <t>タイサク</t>
    </rPh>
    <rPh sb="351" eb="353">
      <t>ヒツヨウ</t>
    </rPh>
    <rPh sb="354" eb="355">
      <t>カンガ</t>
    </rPh>
    <rPh sb="360" eb="362">
      <t>オスイ</t>
    </rPh>
    <rPh sb="362" eb="364">
      <t>ショリ</t>
    </rPh>
    <rPh sb="364" eb="366">
      <t>ゲンカ</t>
    </rPh>
    <rPh sb="372" eb="374">
      <t>オスイ</t>
    </rPh>
    <rPh sb="374" eb="376">
      <t>ショリ</t>
    </rPh>
    <rPh sb="376" eb="378">
      <t>ゲンカ</t>
    </rPh>
    <rPh sb="384" eb="385">
      <t>エン</t>
    </rPh>
    <rPh sb="386" eb="389">
      <t>ヘイキンチ</t>
    </rPh>
    <rPh sb="395" eb="396">
      <t>エン</t>
    </rPh>
    <rPh sb="399" eb="400">
      <t>タカ</t>
    </rPh>
    <rPh sb="402" eb="404">
      <t>オスイ</t>
    </rPh>
    <rPh sb="404" eb="406">
      <t>ショリ</t>
    </rPh>
    <rPh sb="414" eb="416">
      <t>ヘイキン</t>
    </rPh>
    <rPh sb="419" eb="421">
      <t>ワリダカ</t>
    </rPh>
    <rPh sb="427" eb="428">
      <t>シメ</t>
    </rPh>
    <rPh sb="433" eb="435">
      <t>ケイヒ</t>
    </rPh>
    <rPh sb="435" eb="437">
      <t>カイシュウ</t>
    </rPh>
    <rPh sb="437" eb="438">
      <t>リツ</t>
    </rPh>
    <rPh sb="439" eb="441">
      <t>ドウヨウ</t>
    </rPh>
    <rPh sb="464" eb="465">
      <t>アワ</t>
    </rPh>
    <rPh sb="468" eb="470">
      <t>セツゾク</t>
    </rPh>
    <rPh sb="470" eb="471">
      <t>リツ</t>
    </rPh>
    <rPh sb="472" eb="473">
      <t>ア</t>
    </rPh>
    <rPh sb="475" eb="476">
      <t>ト</t>
    </rPh>
    <rPh sb="477" eb="478">
      <t>ク</t>
    </rPh>
    <rPh sb="479" eb="480">
      <t>トウ</t>
    </rPh>
    <rPh sb="481" eb="482">
      <t>ツト</t>
    </rPh>
    <rPh sb="487" eb="489">
      <t>シセツ</t>
    </rPh>
    <rPh sb="489" eb="491">
      <t>リヨウ</t>
    </rPh>
    <rPh sb="491" eb="492">
      <t>リツ</t>
    </rPh>
    <rPh sb="498" eb="500">
      <t>シセツ</t>
    </rPh>
    <rPh sb="500" eb="502">
      <t>リヨウ</t>
    </rPh>
    <rPh sb="502" eb="503">
      <t>リツ</t>
    </rPh>
    <rPh sb="510" eb="513">
      <t>ヘイキンチ</t>
    </rPh>
    <rPh sb="520" eb="521">
      <t>オオ</t>
    </rPh>
    <rPh sb="523" eb="525">
      <t>ウワマワ</t>
    </rPh>
    <rPh sb="530" eb="532">
      <t>シセツ</t>
    </rPh>
    <rPh sb="532" eb="534">
      <t>リヨウ</t>
    </rPh>
    <rPh sb="534" eb="535">
      <t>リツ</t>
    </rPh>
    <rPh sb="536" eb="537">
      <t>タカ</t>
    </rPh>
    <rPh sb="538" eb="541">
      <t>コウリツテキ</t>
    </rPh>
    <rPh sb="542" eb="544">
      <t>ウンエイ</t>
    </rPh>
    <rPh sb="550" eb="552">
      <t>ハンダン</t>
    </rPh>
    <rPh sb="557" eb="559">
      <t>カンキョ</t>
    </rPh>
    <rPh sb="560" eb="562">
      <t>テンケン</t>
    </rPh>
    <rPh sb="562" eb="564">
      <t>チョウサ</t>
    </rPh>
    <rPh sb="568" eb="570">
      <t>フメイ</t>
    </rPh>
    <rPh sb="570" eb="571">
      <t>スイ</t>
    </rPh>
    <rPh sb="572" eb="574">
      <t>リュウニュウ</t>
    </rPh>
    <rPh sb="575" eb="577">
      <t>カクニン</t>
    </rPh>
    <rPh sb="583" eb="586">
      <t>ユウシュウリツ</t>
    </rPh>
    <rPh sb="587" eb="588">
      <t>ア</t>
    </rPh>
    <rPh sb="590" eb="592">
      <t>タイサク</t>
    </rPh>
    <rPh sb="593" eb="595">
      <t>フメイ</t>
    </rPh>
    <rPh sb="595" eb="596">
      <t>スイ</t>
    </rPh>
    <rPh sb="596" eb="598">
      <t>タイサク</t>
    </rPh>
    <rPh sb="600" eb="602">
      <t>ケイゾク</t>
    </rPh>
    <rPh sb="604" eb="605">
      <t>オコナ</t>
    </rPh>
    <rPh sb="612" eb="615">
      <t>スイセンカ</t>
    </rPh>
    <rPh sb="615" eb="616">
      <t>リツ</t>
    </rPh>
    <rPh sb="622" eb="626">
      <t>スイセンカリツ</t>
    </rPh>
    <rPh sb="632" eb="635">
      <t>ヘイキンチ</t>
    </rPh>
    <rPh sb="648" eb="649">
      <t>ヒク</t>
    </rPh>
    <rPh sb="650" eb="652">
      <t>ジョウキョウ</t>
    </rPh>
    <rPh sb="656" eb="659">
      <t>コウキョウヨウ</t>
    </rPh>
    <rPh sb="659" eb="661">
      <t>スイイキ</t>
    </rPh>
    <rPh sb="662" eb="664">
      <t>スイシツ</t>
    </rPh>
    <rPh sb="664" eb="666">
      <t>ホゼン</t>
    </rPh>
    <rPh sb="667" eb="670">
      <t>シヨウリョウ</t>
    </rPh>
    <rPh sb="670" eb="672">
      <t>シュウニュウ</t>
    </rPh>
    <rPh sb="673" eb="675">
      <t>ゾウカ</t>
    </rPh>
    <rPh sb="675" eb="676">
      <t>トウ</t>
    </rPh>
    <rPh sb="677" eb="679">
      <t>カンテン</t>
    </rPh>
    <rPh sb="692" eb="694">
      <t>ケイハツ</t>
    </rPh>
    <rPh sb="694" eb="696">
      <t>カツドウ</t>
    </rPh>
    <rPh sb="697" eb="699">
      <t>キョウカ</t>
    </rPh>
    <rPh sb="700" eb="703">
      <t>ミフキュウ</t>
    </rPh>
    <rPh sb="703" eb="705">
      <t>タイサク</t>
    </rPh>
    <rPh sb="710" eb="712">
      <t>セイビ</t>
    </rPh>
    <rPh sb="714" eb="716">
      <t>キョウカ</t>
    </rPh>
    <rPh sb="717" eb="719">
      <t>ヒツヨウ</t>
    </rPh>
    <rPh sb="720" eb="721">
      <t>カンガ</t>
    </rPh>
    <phoneticPr fontId="4"/>
  </si>
  <si>
    <t xml:space="preserve">令和２年度に、「阿蘇市公共下水道ストックマネジメント計画」を策定し令和６年度に計画更新し、終末処理施設（浄化センター）及び管路施設の改築・更新を計画的に行っている。現在は管渠老朽化率は0％であるが、今後（最短2年）法定対応年数を超える管渠が発生するため、計画的な点検・調査を行い、リスク評価に基づく対策の優先順位により、効率的に管理を行っていく。
</t>
    <rPh sb="0" eb="2">
      <t>レイワ</t>
    </rPh>
    <rPh sb="3" eb="5">
      <t>ネンド</t>
    </rPh>
    <rPh sb="8" eb="11">
      <t>アソシ</t>
    </rPh>
    <rPh sb="11" eb="13">
      <t>コウキョウ</t>
    </rPh>
    <rPh sb="13" eb="16">
      <t>ゲスイドウ</t>
    </rPh>
    <rPh sb="26" eb="28">
      <t>ケイカク</t>
    </rPh>
    <rPh sb="30" eb="32">
      <t>サクテイ</t>
    </rPh>
    <rPh sb="33" eb="35">
      <t>レイワ</t>
    </rPh>
    <rPh sb="36" eb="37">
      <t>ネン</t>
    </rPh>
    <rPh sb="37" eb="38">
      <t>ド</t>
    </rPh>
    <rPh sb="39" eb="41">
      <t>ケイカク</t>
    </rPh>
    <rPh sb="41" eb="43">
      <t>コウシン</t>
    </rPh>
    <rPh sb="45" eb="47">
      <t>シュウマツ</t>
    </rPh>
    <rPh sb="47" eb="49">
      <t>ショリ</t>
    </rPh>
    <rPh sb="49" eb="51">
      <t>シセツ</t>
    </rPh>
    <rPh sb="52" eb="54">
      <t>ジョウカ</t>
    </rPh>
    <rPh sb="59" eb="60">
      <t>オヨ</t>
    </rPh>
    <rPh sb="61" eb="63">
      <t>カンロ</t>
    </rPh>
    <rPh sb="63" eb="65">
      <t>シセツ</t>
    </rPh>
    <rPh sb="66" eb="68">
      <t>カイチク</t>
    </rPh>
    <rPh sb="69" eb="71">
      <t>コウシン</t>
    </rPh>
    <rPh sb="72" eb="74">
      <t>ケイカク</t>
    </rPh>
    <rPh sb="74" eb="75">
      <t>テキ</t>
    </rPh>
    <rPh sb="76" eb="77">
      <t>オコナ</t>
    </rPh>
    <rPh sb="82" eb="84">
      <t>ゲンザイ</t>
    </rPh>
    <rPh sb="85" eb="87">
      <t>カンキョ</t>
    </rPh>
    <rPh sb="87" eb="90">
      <t>ロウキュウカ</t>
    </rPh>
    <rPh sb="90" eb="91">
      <t>リツ</t>
    </rPh>
    <rPh sb="99" eb="101">
      <t>コンゴ</t>
    </rPh>
    <rPh sb="102" eb="104">
      <t>サイタン</t>
    </rPh>
    <rPh sb="105" eb="106">
      <t>ネン</t>
    </rPh>
    <rPh sb="107" eb="109">
      <t>ホウテイ</t>
    </rPh>
    <rPh sb="109" eb="111">
      <t>タイオウ</t>
    </rPh>
    <rPh sb="111" eb="113">
      <t>ネンスウ</t>
    </rPh>
    <rPh sb="114" eb="115">
      <t>コ</t>
    </rPh>
    <rPh sb="117" eb="119">
      <t>カンキョ</t>
    </rPh>
    <rPh sb="120" eb="122">
      <t>ハッセイ</t>
    </rPh>
    <rPh sb="127" eb="130">
      <t>ケイカクテキ</t>
    </rPh>
    <rPh sb="131" eb="133">
      <t>テンケン</t>
    </rPh>
    <rPh sb="134" eb="136">
      <t>チョウサ</t>
    </rPh>
    <rPh sb="137" eb="138">
      <t>オコナ</t>
    </rPh>
    <rPh sb="143" eb="145">
      <t>ヒョウカ</t>
    </rPh>
    <rPh sb="146" eb="147">
      <t>モト</t>
    </rPh>
    <rPh sb="149" eb="151">
      <t>タイサク</t>
    </rPh>
    <rPh sb="152" eb="154">
      <t>ユウセン</t>
    </rPh>
    <rPh sb="154" eb="156">
      <t>ジュンイ</t>
    </rPh>
    <rPh sb="160" eb="163">
      <t>コウリツテキ</t>
    </rPh>
    <rPh sb="164" eb="166">
      <t>カンリ</t>
    </rPh>
    <rPh sb="167" eb="168">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</si>
</sst>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3000000000000007"/>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0.32</c:v>
                </c:pt>
              </c:numCache>
            </c:numRef>
          </c:val>
          <c:extLst>
            <c:ext xmlns:c16="http://schemas.microsoft.com/office/drawing/2014/chart" uri="{C3380CC4-5D6E-409C-BE32-E72D297353CC}">
              <c16:uniqueId val="{00000000-2467-4F18-A5B2-F64B3F5BDCC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7.0000000000000007E-2</c:v>
                </c:pt>
              </c:numCache>
            </c:numRef>
          </c:val>
          <c:smooth val="0"/>
          <c:extLst>
            <c:ext xmlns:c16="http://schemas.microsoft.com/office/drawing/2014/chart" uri="{C3380CC4-5D6E-409C-BE32-E72D297353CC}">
              <c16:uniqueId val="{00000001-2467-4F18-A5B2-F64B3F5BDCC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71.75</c:v>
                </c:pt>
              </c:numCache>
            </c:numRef>
          </c:val>
          <c:extLst>
            <c:ext xmlns:c16="http://schemas.microsoft.com/office/drawing/2014/chart" uri="{C3380CC4-5D6E-409C-BE32-E72D297353CC}">
              <c16:uniqueId val="{00000000-BFD8-44C0-89EC-BF79E1013F8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53.26</c:v>
                </c:pt>
              </c:numCache>
            </c:numRef>
          </c:val>
          <c:smooth val="0"/>
          <c:extLst>
            <c:ext xmlns:c16="http://schemas.microsoft.com/office/drawing/2014/chart" uri="{C3380CC4-5D6E-409C-BE32-E72D297353CC}">
              <c16:uniqueId val="{00000001-BFD8-44C0-89EC-BF79E1013F8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82.3</c:v>
                </c:pt>
              </c:numCache>
            </c:numRef>
          </c:val>
          <c:extLst>
            <c:ext xmlns:c16="http://schemas.microsoft.com/office/drawing/2014/chart" uri="{C3380CC4-5D6E-409C-BE32-E72D297353CC}">
              <c16:uniqueId val="{00000000-D298-461D-BE9B-DE8EB2320AF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91.12</c:v>
                </c:pt>
              </c:numCache>
            </c:numRef>
          </c:val>
          <c:smooth val="0"/>
          <c:extLst>
            <c:ext xmlns:c16="http://schemas.microsoft.com/office/drawing/2014/chart" uri="{C3380CC4-5D6E-409C-BE32-E72D297353CC}">
              <c16:uniqueId val="{00000001-D298-461D-BE9B-DE8EB2320AF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103.66</c:v>
                </c:pt>
              </c:numCache>
            </c:numRef>
          </c:val>
          <c:extLst>
            <c:ext xmlns:c16="http://schemas.microsoft.com/office/drawing/2014/chart" uri="{C3380CC4-5D6E-409C-BE32-E72D297353CC}">
              <c16:uniqueId val="{00000000-6A4C-44CB-B390-AE751B6C570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104.65</c:v>
                </c:pt>
              </c:numCache>
            </c:numRef>
          </c:val>
          <c:smooth val="0"/>
          <c:extLst>
            <c:ext xmlns:c16="http://schemas.microsoft.com/office/drawing/2014/chart" uri="{C3380CC4-5D6E-409C-BE32-E72D297353CC}">
              <c16:uniqueId val="{00000001-6A4C-44CB-B390-AE751B6C570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4.41</c:v>
                </c:pt>
              </c:numCache>
            </c:numRef>
          </c:val>
          <c:extLst>
            <c:ext xmlns:c16="http://schemas.microsoft.com/office/drawing/2014/chart" uri="{C3380CC4-5D6E-409C-BE32-E72D297353CC}">
              <c16:uniqueId val="{00000000-C307-4C00-9155-D88F7FE82AD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33.11</c:v>
                </c:pt>
              </c:numCache>
            </c:numRef>
          </c:val>
          <c:smooth val="0"/>
          <c:extLst>
            <c:ext xmlns:c16="http://schemas.microsoft.com/office/drawing/2014/chart" uri="{C3380CC4-5D6E-409C-BE32-E72D297353CC}">
              <c16:uniqueId val="{00000001-C307-4C00-9155-D88F7FE82AD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841-49B3-9791-0FD8FD94170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0.94</c:v>
                </c:pt>
              </c:numCache>
            </c:numRef>
          </c:val>
          <c:smooth val="0"/>
          <c:extLst>
            <c:ext xmlns:c16="http://schemas.microsoft.com/office/drawing/2014/chart" uri="{C3380CC4-5D6E-409C-BE32-E72D297353CC}">
              <c16:uniqueId val="{00000001-B841-49B3-9791-0FD8FD94170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B6E-427D-B783-1428EFF0673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23.18</c:v>
                </c:pt>
              </c:numCache>
            </c:numRef>
          </c:val>
          <c:smooth val="0"/>
          <c:extLst>
            <c:ext xmlns:c16="http://schemas.microsoft.com/office/drawing/2014/chart" uri="{C3380CC4-5D6E-409C-BE32-E72D297353CC}">
              <c16:uniqueId val="{00000001-8B6E-427D-B783-1428EFF0673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46.13</c:v>
                </c:pt>
              </c:numCache>
            </c:numRef>
          </c:val>
          <c:extLst>
            <c:ext xmlns:c16="http://schemas.microsoft.com/office/drawing/2014/chart" uri="{C3380CC4-5D6E-409C-BE32-E72D297353CC}">
              <c16:uniqueId val="{00000000-8AAD-4A3C-BC1C-F78D41C47AC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80.010000000000005</c:v>
                </c:pt>
              </c:numCache>
            </c:numRef>
          </c:val>
          <c:smooth val="0"/>
          <c:extLst>
            <c:ext xmlns:c16="http://schemas.microsoft.com/office/drawing/2014/chart" uri="{C3380CC4-5D6E-409C-BE32-E72D297353CC}">
              <c16:uniqueId val="{00000001-8AAD-4A3C-BC1C-F78D41C47AC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1149.32</c:v>
                </c:pt>
              </c:numCache>
            </c:numRef>
          </c:val>
          <c:extLst>
            <c:ext xmlns:c16="http://schemas.microsoft.com/office/drawing/2014/chart" uri="{C3380CC4-5D6E-409C-BE32-E72D297353CC}">
              <c16:uniqueId val="{00000000-60EA-49C3-919D-64E06BEB61C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706.45</c:v>
                </c:pt>
              </c:numCache>
            </c:numRef>
          </c:val>
          <c:smooth val="0"/>
          <c:extLst>
            <c:ext xmlns:c16="http://schemas.microsoft.com/office/drawing/2014/chart" uri="{C3380CC4-5D6E-409C-BE32-E72D297353CC}">
              <c16:uniqueId val="{00000001-60EA-49C3-919D-64E06BEB61C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55.57</c:v>
                </c:pt>
              </c:numCache>
            </c:numRef>
          </c:val>
          <c:extLst>
            <c:ext xmlns:c16="http://schemas.microsoft.com/office/drawing/2014/chart" uri="{C3380CC4-5D6E-409C-BE32-E72D297353CC}">
              <c16:uniqueId val="{00000000-CFCF-48C4-9043-B5903665C5C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85.67</c:v>
                </c:pt>
              </c:numCache>
            </c:numRef>
          </c:val>
          <c:smooth val="0"/>
          <c:extLst>
            <c:ext xmlns:c16="http://schemas.microsoft.com/office/drawing/2014/chart" uri="{C3380CC4-5D6E-409C-BE32-E72D297353CC}">
              <c16:uniqueId val="{00000001-CFCF-48C4-9043-B5903665C5C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238.56</c:v>
                </c:pt>
              </c:numCache>
            </c:numRef>
          </c:val>
          <c:extLst>
            <c:ext xmlns:c16="http://schemas.microsoft.com/office/drawing/2014/chart" uri="{C3380CC4-5D6E-409C-BE32-E72D297353CC}">
              <c16:uniqueId val="{00000000-9BA3-461E-B7F5-63BF553A87C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194.78</c:v>
                </c:pt>
              </c:numCache>
            </c:numRef>
          </c:val>
          <c:smooth val="0"/>
          <c:extLst>
            <c:ext xmlns:c16="http://schemas.microsoft.com/office/drawing/2014/chart" uri="{C3380CC4-5D6E-409C-BE32-E72D297353CC}">
              <c16:uniqueId val="{00000001-9BA3-461E-B7F5-63BF553A87C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G90" sqref="BG9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熊本県　阿蘇市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Cd1</v>
      </c>
      <c r="X8" s="39"/>
      <c r="Y8" s="39"/>
      <c r="Z8" s="39"/>
      <c r="AA8" s="39"/>
      <c r="AB8" s="39"/>
      <c r="AC8" s="39"/>
      <c r="AD8" s="40" t="str">
        <f>データ!$M$6</f>
        <v>非設置</v>
      </c>
      <c r="AE8" s="40"/>
      <c r="AF8" s="40"/>
      <c r="AG8" s="40"/>
      <c r="AH8" s="40"/>
      <c r="AI8" s="40"/>
      <c r="AJ8" s="40"/>
      <c r="AK8" s="3"/>
      <c r="AL8" s="41">
        <f>データ!S6</f>
        <v>24170</v>
      </c>
      <c r="AM8" s="41"/>
      <c r="AN8" s="41"/>
      <c r="AO8" s="41"/>
      <c r="AP8" s="41"/>
      <c r="AQ8" s="41"/>
      <c r="AR8" s="41"/>
      <c r="AS8" s="41"/>
      <c r="AT8" s="34">
        <f>データ!T6</f>
        <v>376.3</v>
      </c>
      <c r="AU8" s="34"/>
      <c r="AV8" s="34"/>
      <c r="AW8" s="34"/>
      <c r="AX8" s="34"/>
      <c r="AY8" s="34"/>
      <c r="AZ8" s="34"/>
      <c r="BA8" s="34"/>
      <c r="BB8" s="34">
        <f>データ!U6</f>
        <v>64.23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72.08</v>
      </c>
      <c r="J10" s="34"/>
      <c r="K10" s="34"/>
      <c r="L10" s="34"/>
      <c r="M10" s="34"/>
      <c r="N10" s="34"/>
      <c r="O10" s="34"/>
      <c r="P10" s="34">
        <f>データ!P6</f>
        <v>26.33</v>
      </c>
      <c r="Q10" s="34"/>
      <c r="R10" s="34"/>
      <c r="S10" s="34"/>
      <c r="T10" s="34"/>
      <c r="U10" s="34"/>
      <c r="V10" s="34"/>
      <c r="W10" s="34">
        <f>データ!Q6</f>
        <v>60.3</v>
      </c>
      <c r="X10" s="34"/>
      <c r="Y10" s="34"/>
      <c r="Z10" s="34"/>
      <c r="AA10" s="34"/>
      <c r="AB10" s="34"/>
      <c r="AC10" s="34"/>
      <c r="AD10" s="41">
        <f>データ!R6</f>
        <v>2585</v>
      </c>
      <c r="AE10" s="41"/>
      <c r="AF10" s="41"/>
      <c r="AG10" s="41"/>
      <c r="AH10" s="41"/>
      <c r="AI10" s="41"/>
      <c r="AJ10" s="41"/>
      <c r="AK10" s="2"/>
      <c r="AL10" s="41">
        <f>データ!V6</f>
        <v>6323</v>
      </c>
      <c r="AM10" s="41"/>
      <c r="AN10" s="41"/>
      <c r="AO10" s="41"/>
      <c r="AP10" s="41"/>
      <c r="AQ10" s="41"/>
      <c r="AR10" s="41"/>
      <c r="AS10" s="41"/>
      <c r="AT10" s="34">
        <f>データ!W6</f>
        <v>4.01</v>
      </c>
      <c r="AU10" s="34"/>
      <c r="AV10" s="34"/>
      <c r="AW10" s="34"/>
      <c r="AX10" s="34"/>
      <c r="AY10" s="34"/>
      <c r="AZ10" s="34"/>
      <c r="BA10" s="34"/>
      <c r="BB10" s="34">
        <f>データ!X6</f>
        <v>1576.81</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115</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113</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bT70/XLPs6FNATsFSPhBEwLhqTV5g51QcNwIsDTexrvSISjGjlJwJ0M8e5+GITHrEDyxXG/Qw2oVEyX84HLjhw==" saltValue="vUTUN+tkykT0dWxaQ/STG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432148</v>
      </c>
      <c r="D6" s="19">
        <f t="shared" si="3"/>
        <v>46</v>
      </c>
      <c r="E6" s="19">
        <f t="shared" si="3"/>
        <v>17</v>
      </c>
      <c r="F6" s="19">
        <f t="shared" si="3"/>
        <v>1</v>
      </c>
      <c r="G6" s="19">
        <f t="shared" si="3"/>
        <v>0</v>
      </c>
      <c r="H6" s="19" t="str">
        <f t="shared" si="3"/>
        <v>熊本県　阿蘇市</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72.08</v>
      </c>
      <c r="P6" s="20">
        <f t="shared" si="3"/>
        <v>26.33</v>
      </c>
      <c r="Q6" s="20">
        <f t="shared" si="3"/>
        <v>60.3</v>
      </c>
      <c r="R6" s="20">
        <f t="shared" si="3"/>
        <v>2585</v>
      </c>
      <c r="S6" s="20">
        <f t="shared" si="3"/>
        <v>24170</v>
      </c>
      <c r="T6" s="20">
        <f t="shared" si="3"/>
        <v>376.3</v>
      </c>
      <c r="U6" s="20">
        <f t="shared" si="3"/>
        <v>64.23</v>
      </c>
      <c r="V6" s="20">
        <f t="shared" si="3"/>
        <v>6323</v>
      </c>
      <c r="W6" s="20">
        <f t="shared" si="3"/>
        <v>4.01</v>
      </c>
      <c r="X6" s="20">
        <f t="shared" si="3"/>
        <v>1576.81</v>
      </c>
      <c r="Y6" s="21" t="str">
        <f>IF(Y7="",NA(),Y7)</f>
        <v>-</v>
      </c>
      <c r="Z6" s="21" t="str">
        <f t="shared" ref="Z6:AH6" si="4">IF(Z7="",NA(),Z7)</f>
        <v>-</v>
      </c>
      <c r="AA6" s="21" t="str">
        <f t="shared" si="4"/>
        <v>-</v>
      </c>
      <c r="AB6" s="21" t="str">
        <f t="shared" si="4"/>
        <v>-</v>
      </c>
      <c r="AC6" s="21">
        <f t="shared" si="4"/>
        <v>103.66</v>
      </c>
      <c r="AD6" s="21" t="str">
        <f t="shared" si="4"/>
        <v>-</v>
      </c>
      <c r="AE6" s="21" t="str">
        <f t="shared" si="4"/>
        <v>-</v>
      </c>
      <c r="AF6" s="21" t="str">
        <f t="shared" si="4"/>
        <v>-</v>
      </c>
      <c r="AG6" s="21" t="str">
        <f t="shared" si="4"/>
        <v>-</v>
      </c>
      <c r="AH6" s="21">
        <f t="shared" si="4"/>
        <v>104.65</v>
      </c>
      <c r="AI6" s="20" t="str">
        <f>IF(AI7="","",IF(AI7="-","【-】","【"&amp;SUBSTITUTE(TEXT(AI7,"#,##0.00"),"-","△")&amp;"】"))</f>
        <v>【105.36】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23.18</v>
      </c>
      <c r="AT6" s="20" t="str">
        <f>IF(AT7="","",IF(AT7="-","【-】","【"&amp;SUBSTITUTE(TEXT(AT7,"#,##0.00"),"-","△")&amp;"】"))</f>
        <v>【3.12】</v>
      </c>
      <c r="AU6" s="21" t="str">
        <f>IF(AU7="",NA(),AU7)</f>
        <v>-</v>
      </c>
      <c r="AV6" s="21" t="str">
        <f t="shared" ref="AV6:BD6" si="6">IF(AV7="",NA(),AV7)</f>
        <v>-</v>
      </c>
      <c r="AW6" s="21" t="str">
        <f t="shared" si="6"/>
        <v>-</v>
      </c>
      <c r="AX6" s="21" t="str">
        <f t="shared" si="6"/>
        <v>-</v>
      </c>
      <c r="AY6" s="21">
        <f t="shared" si="6"/>
        <v>46.13</v>
      </c>
      <c r="AZ6" s="21" t="str">
        <f t="shared" si="6"/>
        <v>-</v>
      </c>
      <c r="BA6" s="21" t="str">
        <f t="shared" si="6"/>
        <v>-</v>
      </c>
      <c r="BB6" s="21" t="str">
        <f t="shared" si="6"/>
        <v>-</v>
      </c>
      <c r="BC6" s="21" t="str">
        <f t="shared" si="6"/>
        <v>-</v>
      </c>
      <c r="BD6" s="21">
        <f t="shared" si="6"/>
        <v>80.010000000000005</v>
      </c>
      <c r="BE6" s="20" t="str">
        <f>IF(BE7="","",IF(BE7="-","【-】","【"&amp;SUBSTITUTE(TEXT(BE7,"#,##0.00"),"-","△")&amp;"】"))</f>
        <v>【82.75】</v>
      </c>
      <c r="BF6" s="21" t="str">
        <f>IF(BF7="",NA(),BF7)</f>
        <v>-</v>
      </c>
      <c r="BG6" s="21" t="str">
        <f t="shared" ref="BG6:BO6" si="7">IF(BG7="",NA(),BG7)</f>
        <v>-</v>
      </c>
      <c r="BH6" s="21" t="str">
        <f t="shared" si="7"/>
        <v>-</v>
      </c>
      <c r="BI6" s="21" t="str">
        <f t="shared" si="7"/>
        <v>-</v>
      </c>
      <c r="BJ6" s="21">
        <f t="shared" si="7"/>
        <v>1149.32</v>
      </c>
      <c r="BK6" s="21" t="str">
        <f t="shared" si="7"/>
        <v>-</v>
      </c>
      <c r="BL6" s="21" t="str">
        <f t="shared" si="7"/>
        <v>-</v>
      </c>
      <c r="BM6" s="21" t="str">
        <f t="shared" si="7"/>
        <v>-</v>
      </c>
      <c r="BN6" s="21" t="str">
        <f t="shared" si="7"/>
        <v>-</v>
      </c>
      <c r="BO6" s="21">
        <f t="shared" si="7"/>
        <v>706.45</v>
      </c>
      <c r="BP6" s="20" t="str">
        <f>IF(BP7="","",IF(BP7="-","【-】","【"&amp;SUBSTITUTE(TEXT(BP7,"#,##0.00"),"-","△")&amp;"】"))</f>
        <v>【602.56】</v>
      </c>
      <c r="BQ6" s="21" t="str">
        <f>IF(BQ7="",NA(),BQ7)</f>
        <v>-</v>
      </c>
      <c r="BR6" s="21" t="str">
        <f t="shared" ref="BR6:BZ6" si="8">IF(BR7="",NA(),BR7)</f>
        <v>-</v>
      </c>
      <c r="BS6" s="21" t="str">
        <f t="shared" si="8"/>
        <v>-</v>
      </c>
      <c r="BT6" s="21" t="str">
        <f t="shared" si="8"/>
        <v>-</v>
      </c>
      <c r="BU6" s="21">
        <f t="shared" si="8"/>
        <v>55.57</v>
      </c>
      <c r="BV6" s="21" t="str">
        <f t="shared" si="8"/>
        <v>-</v>
      </c>
      <c r="BW6" s="21" t="str">
        <f t="shared" si="8"/>
        <v>-</v>
      </c>
      <c r="BX6" s="21" t="str">
        <f t="shared" si="8"/>
        <v>-</v>
      </c>
      <c r="BY6" s="21" t="str">
        <f t="shared" si="8"/>
        <v>-</v>
      </c>
      <c r="BZ6" s="21">
        <f t="shared" si="8"/>
        <v>85.67</v>
      </c>
      <c r="CA6" s="20" t="str">
        <f>IF(CA7="","",IF(CA7="-","【-】","【"&amp;SUBSTITUTE(TEXT(CA7,"#,##0.00"),"-","△")&amp;"】"))</f>
        <v>【97.94】</v>
      </c>
      <c r="CB6" s="21" t="str">
        <f>IF(CB7="",NA(),CB7)</f>
        <v>-</v>
      </c>
      <c r="CC6" s="21" t="str">
        <f t="shared" ref="CC6:CK6" si="9">IF(CC7="",NA(),CC7)</f>
        <v>-</v>
      </c>
      <c r="CD6" s="21" t="str">
        <f t="shared" si="9"/>
        <v>-</v>
      </c>
      <c r="CE6" s="21" t="str">
        <f t="shared" si="9"/>
        <v>-</v>
      </c>
      <c r="CF6" s="21">
        <f t="shared" si="9"/>
        <v>238.56</v>
      </c>
      <c r="CG6" s="21" t="str">
        <f t="shared" si="9"/>
        <v>-</v>
      </c>
      <c r="CH6" s="21" t="str">
        <f t="shared" si="9"/>
        <v>-</v>
      </c>
      <c r="CI6" s="21" t="str">
        <f t="shared" si="9"/>
        <v>-</v>
      </c>
      <c r="CJ6" s="21" t="str">
        <f t="shared" si="9"/>
        <v>-</v>
      </c>
      <c r="CK6" s="21">
        <f t="shared" si="9"/>
        <v>194.78</v>
      </c>
      <c r="CL6" s="20" t="str">
        <f>IF(CL7="","",IF(CL7="-","【-】","【"&amp;SUBSTITUTE(TEXT(CL7,"#,##0.00"),"-","△")&amp;"】"))</f>
        <v>【140.98】</v>
      </c>
      <c r="CM6" s="21" t="str">
        <f>IF(CM7="",NA(),CM7)</f>
        <v>-</v>
      </c>
      <c r="CN6" s="21" t="str">
        <f t="shared" ref="CN6:CV6" si="10">IF(CN7="",NA(),CN7)</f>
        <v>-</v>
      </c>
      <c r="CO6" s="21" t="str">
        <f t="shared" si="10"/>
        <v>-</v>
      </c>
      <c r="CP6" s="21" t="str">
        <f t="shared" si="10"/>
        <v>-</v>
      </c>
      <c r="CQ6" s="21">
        <f t="shared" si="10"/>
        <v>71.75</v>
      </c>
      <c r="CR6" s="21" t="str">
        <f t="shared" si="10"/>
        <v>-</v>
      </c>
      <c r="CS6" s="21" t="str">
        <f t="shared" si="10"/>
        <v>-</v>
      </c>
      <c r="CT6" s="21" t="str">
        <f t="shared" si="10"/>
        <v>-</v>
      </c>
      <c r="CU6" s="21" t="str">
        <f t="shared" si="10"/>
        <v>-</v>
      </c>
      <c r="CV6" s="21">
        <f t="shared" si="10"/>
        <v>53.26</v>
      </c>
      <c r="CW6" s="20" t="str">
        <f>IF(CW7="","",IF(CW7="-","【-】","【"&amp;SUBSTITUTE(TEXT(CW7,"#,##0.00"),"-","△")&amp;"】"))</f>
        <v>【60.13】</v>
      </c>
      <c r="CX6" s="21" t="str">
        <f>IF(CX7="",NA(),CX7)</f>
        <v>-</v>
      </c>
      <c r="CY6" s="21" t="str">
        <f t="shared" ref="CY6:DG6" si="11">IF(CY7="",NA(),CY7)</f>
        <v>-</v>
      </c>
      <c r="CZ6" s="21" t="str">
        <f t="shared" si="11"/>
        <v>-</v>
      </c>
      <c r="DA6" s="21" t="str">
        <f t="shared" si="11"/>
        <v>-</v>
      </c>
      <c r="DB6" s="21">
        <f t="shared" si="11"/>
        <v>82.3</v>
      </c>
      <c r="DC6" s="21" t="str">
        <f t="shared" si="11"/>
        <v>-</v>
      </c>
      <c r="DD6" s="21" t="str">
        <f t="shared" si="11"/>
        <v>-</v>
      </c>
      <c r="DE6" s="21" t="str">
        <f t="shared" si="11"/>
        <v>-</v>
      </c>
      <c r="DF6" s="21" t="str">
        <f t="shared" si="11"/>
        <v>-</v>
      </c>
      <c r="DG6" s="21">
        <f t="shared" si="11"/>
        <v>91.12</v>
      </c>
      <c r="DH6" s="20" t="str">
        <f>IF(DH7="","",IF(DH7="-","【-】","【"&amp;SUBSTITUTE(TEXT(DH7,"#,##0.00"),"-","△")&amp;"】"))</f>
        <v>【96.00】</v>
      </c>
      <c r="DI6" s="21" t="str">
        <f>IF(DI7="",NA(),DI7)</f>
        <v>-</v>
      </c>
      <c r="DJ6" s="21" t="str">
        <f t="shared" ref="DJ6:DR6" si="12">IF(DJ7="",NA(),DJ7)</f>
        <v>-</v>
      </c>
      <c r="DK6" s="21" t="str">
        <f t="shared" si="12"/>
        <v>-</v>
      </c>
      <c r="DL6" s="21" t="str">
        <f t="shared" si="12"/>
        <v>-</v>
      </c>
      <c r="DM6" s="21">
        <f t="shared" si="12"/>
        <v>4.41</v>
      </c>
      <c r="DN6" s="21" t="str">
        <f t="shared" si="12"/>
        <v>-</v>
      </c>
      <c r="DO6" s="21" t="str">
        <f t="shared" si="12"/>
        <v>-</v>
      </c>
      <c r="DP6" s="21" t="str">
        <f t="shared" si="12"/>
        <v>-</v>
      </c>
      <c r="DQ6" s="21" t="str">
        <f t="shared" si="12"/>
        <v>-</v>
      </c>
      <c r="DR6" s="21">
        <f t="shared" si="12"/>
        <v>33.11</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0.94</v>
      </c>
      <c r="ED6" s="20" t="str">
        <f>IF(ED7="","",IF(ED7="-","【-】","【"&amp;SUBSTITUTE(TEXT(ED7,"#,##0.00"),"-","△")&amp;"】"))</f>
        <v>【9.46】</v>
      </c>
      <c r="EE6" s="21" t="str">
        <f>IF(EE7="",NA(),EE7)</f>
        <v>-</v>
      </c>
      <c r="EF6" s="21" t="str">
        <f t="shared" ref="EF6:EN6" si="14">IF(EF7="",NA(),EF7)</f>
        <v>-</v>
      </c>
      <c r="EG6" s="21" t="str">
        <f t="shared" si="14"/>
        <v>-</v>
      </c>
      <c r="EH6" s="21" t="str">
        <f t="shared" si="14"/>
        <v>-</v>
      </c>
      <c r="EI6" s="21">
        <f t="shared" si="14"/>
        <v>0.32</v>
      </c>
      <c r="EJ6" s="21" t="str">
        <f t="shared" si="14"/>
        <v>-</v>
      </c>
      <c r="EK6" s="21" t="str">
        <f t="shared" si="14"/>
        <v>-</v>
      </c>
      <c r="EL6" s="21" t="str">
        <f t="shared" si="14"/>
        <v>-</v>
      </c>
      <c r="EM6" s="21" t="str">
        <f t="shared" si="14"/>
        <v>-</v>
      </c>
      <c r="EN6" s="21">
        <f t="shared" si="14"/>
        <v>7.0000000000000007E-2</v>
      </c>
      <c r="EO6" s="20" t="str">
        <f>IF(EO7="","",IF(EO7="-","【-】","【"&amp;SUBSTITUTE(TEXT(EO7,"#,##0.00"),"-","△")&amp;"】"))</f>
        <v>【0.19】</v>
      </c>
    </row>
    <row r="7" spans="1:148" s="22" customFormat="1" x14ac:dyDescent="0.15">
      <c r="A7" s="14"/>
      <c r="B7" s="23">
        <v>2024</v>
      </c>
      <c r="C7" s="23">
        <v>432148</v>
      </c>
      <c r="D7" s="23">
        <v>46</v>
      </c>
      <c r="E7" s="23">
        <v>17</v>
      </c>
      <c r="F7" s="23">
        <v>1</v>
      </c>
      <c r="G7" s="23">
        <v>0</v>
      </c>
      <c r="H7" s="23" t="s">
        <v>96</v>
      </c>
      <c r="I7" s="23" t="s">
        <v>97</v>
      </c>
      <c r="J7" s="23" t="s">
        <v>98</v>
      </c>
      <c r="K7" s="23" t="s">
        <v>99</v>
      </c>
      <c r="L7" s="23" t="s">
        <v>100</v>
      </c>
      <c r="M7" s="23" t="s">
        <v>101</v>
      </c>
      <c r="N7" s="24" t="s">
        <v>102</v>
      </c>
      <c r="O7" s="24">
        <v>72.08</v>
      </c>
      <c r="P7" s="24">
        <v>26.33</v>
      </c>
      <c r="Q7" s="24">
        <v>60.3</v>
      </c>
      <c r="R7" s="24">
        <v>2585</v>
      </c>
      <c r="S7" s="24">
        <v>24170</v>
      </c>
      <c r="T7" s="24">
        <v>376.3</v>
      </c>
      <c r="U7" s="24">
        <v>64.23</v>
      </c>
      <c r="V7" s="24">
        <v>6323</v>
      </c>
      <c r="W7" s="24">
        <v>4.01</v>
      </c>
      <c r="X7" s="24">
        <v>1576.81</v>
      </c>
      <c r="Y7" s="24" t="s">
        <v>102</v>
      </c>
      <c r="Z7" s="24" t="s">
        <v>102</v>
      </c>
      <c r="AA7" s="24" t="s">
        <v>102</v>
      </c>
      <c r="AB7" s="24" t="s">
        <v>102</v>
      </c>
      <c r="AC7" s="24">
        <v>103.66</v>
      </c>
      <c r="AD7" s="24" t="s">
        <v>102</v>
      </c>
      <c r="AE7" s="24" t="s">
        <v>102</v>
      </c>
      <c r="AF7" s="24" t="s">
        <v>102</v>
      </c>
      <c r="AG7" s="24" t="s">
        <v>102</v>
      </c>
      <c r="AH7" s="24">
        <v>104.65</v>
      </c>
      <c r="AI7" s="24">
        <v>105.36</v>
      </c>
      <c r="AJ7" s="24" t="s">
        <v>102</v>
      </c>
      <c r="AK7" s="24" t="s">
        <v>102</v>
      </c>
      <c r="AL7" s="24" t="s">
        <v>102</v>
      </c>
      <c r="AM7" s="24" t="s">
        <v>102</v>
      </c>
      <c r="AN7" s="24">
        <v>0</v>
      </c>
      <c r="AO7" s="24" t="s">
        <v>102</v>
      </c>
      <c r="AP7" s="24" t="s">
        <v>102</v>
      </c>
      <c r="AQ7" s="24" t="s">
        <v>102</v>
      </c>
      <c r="AR7" s="24" t="s">
        <v>102</v>
      </c>
      <c r="AS7" s="24">
        <v>23.18</v>
      </c>
      <c r="AT7" s="24">
        <v>3.12</v>
      </c>
      <c r="AU7" s="24" t="s">
        <v>102</v>
      </c>
      <c r="AV7" s="24" t="s">
        <v>102</v>
      </c>
      <c r="AW7" s="24" t="s">
        <v>102</v>
      </c>
      <c r="AX7" s="24" t="s">
        <v>102</v>
      </c>
      <c r="AY7" s="24">
        <v>46.13</v>
      </c>
      <c r="AZ7" s="24" t="s">
        <v>102</v>
      </c>
      <c r="BA7" s="24" t="s">
        <v>102</v>
      </c>
      <c r="BB7" s="24" t="s">
        <v>102</v>
      </c>
      <c r="BC7" s="24" t="s">
        <v>102</v>
      </c>
      <c r="BD7" s="24">
        <v>80.010000000000005</v>
      </c>
      <c r="BE7" s="24">
        <v>82.75</v>
      </c>
      <c r="BF7" s="24" t="s">
        <v>102</v>
      </c>
      <c r="BG7" s="24" t="s">
        <v>102</v>
      </c>
      <c r="BH7" s="24" t="s">
        <v>102</v>
      </c>
      <c r="BI7" s="24" t="s">
        <v>102</v>
      </c>
      <c r="BJ7" s="24">
        <v>1149.32</v>
      </c>
      <c r="BK7" s="24" t="s">
        <v>102</v>
      </c>
      <c r="BL7" s="24" t="s">
        <v>102</v>
      </c>
      <c r="BM7" s="24" t="s">
        <v>102</v>
      </c>
      <c r="BN7" s="24" t="s">
        <v>102</v>
      </c>
      <c r="BO7" s="24">
        <v>706.45</v>
      </c>
      <c r="BP7" s="24">
        <v>602.55999999999995</v>
      </c>
      <c r="BQ7" s="24" t="s">
        <v>102</v>
      </c>
      <c r="BR7" s="24" t="s">
        <v>102</v>
      </c>
      <c r="BS7" s="24" t="s">
        <v>102</v>
      </c>
      <c r="BT7" s="24" t="s">
        <v>102</v>
      </c>
      <c r="BU7" s="24">
        <v>55.57</v>
      </c>
      <c r="BV7" s="24" t="s">
        <v>102</v>
      </c>
      <c r="BW7" s="24" t="s">
        <v>102</v>
      </c>
      <c r="BX7" s="24" t="s">
        <v>102</v>
      </c>
      <c r="BY7" s="24" t="s">
        <v>102</v>
      </c>
      <c r="BZ7" s="24">
        <v>85.67</v>
      </c>
      <c r="CA7" s="24">
        <v>97.94</v>
      </c>
      <c r="CB7" s="24" t="s">
        <v>102</v>
      </c>
      <c r="CC7" s="24" t="s">
        <v>102</v>
      </c>
      <c r="CD7" s="24" t="s">
        <v>102</v>
      </c>
      <c r="CE7" s="24" t="s">
        <v>102</v>
      </c>
      <c r="CF7" s="24">
        <v>238.56</v>
      </c>
      <c r="CG7" s="24" t="s">
        <v>102</v>
      </c>
      <c r="CH7" s="24" t="s">
        <v>102</v>
      </c>
      <c r="CI7" s="24" t="s">
        <v>102</v>
      </c>
      <c r="CJ7" s="24" t="s">
        <v>102</v>
      </c>
      <c r="CK7" s="24">
        <v>194.78</v>
      </c>
      <c r="CL7" s="24">
        <v>140.97999999999999</v>
      </c>
      <c r="CM7" s="24" t="s">
        <v>102</v>
      </c>
      <c r="CN7" s="24" t="s">
        <v>102</v>
      </c>
      <c r="CO7" s="24" t="s">
        <v>102</v>
      </c>
      <c r="CP7" s="24" t="s">
        <v>102</v>
      </c>
      <c r="CQ7" s="24">
        <v>71.75</v>
      </c>
      <c r="CR7" s="24" t="s">
        <v>102</v>
      </c>
      <c r="CS7" s="24" t="s">
        <v>102</v>
      </c>
      <c r="CT7" s="24" t="s">
        <v>102</v>
      </c>
      <c r="CU7" s="24" t="s">
        <v>102</v>
      </c>
      <c r="CV7" s="24">
        <v>53.26</v>
      </c>
      <c r="CW7" s="24">
        <v>60.13</v>
      </c>
      <c r="CX7" s="24" t="s">
        <v>102</v>
      </c>
      <c r="CY7" s="24" t="s">
        <v>102</v>
      </c>
      <c r="CZ7" s="24" t="s">
        <v>102</v>
      </c>
      <c r="DA7" s="24" t="s">
        <v>102</v>
      </c>
      <c r="DB7" s="24">
        <v>82.3</v>
      </c>
      <c r="DC7" s="24" t="s">
        <v>102</v>
      </c>
      <c r="DD7" s="24" t="s">
        <v>102</v>
      </c>
      <c r="DE7" s="24" t="s">
        <v>102</v>
      </c>
      <c r="DF7" s="24" t="s">
        <v>102</v>
      </c>
      <c r="DG7" s="24">
        <v>91.12</v>
      </c>
      <c r="DH7" s="24">
        <v>96</v>
      </c>
      <c r="DI7" s="24" t="s">
        <v>102</v>
      </c>
      <c r="DJ7" s="24" t="s">
        <v>102</v>
      </c>
      <c r="DK7" s="24" t="s">
        <v>102</v>
      </c>
      <c r="DL7" s="24" t="s">
        <v>102</v>
      </c>
      <c r="DM7" s="24">
        <v>4.41</v>
      </c>
      <c r="DN7" s="24" t="s">
        <v>102</v>
      </c>
      <c r="DO7" s="24" t="s">
        <v>102</v>
      </c>
      <c r="DP7" s="24" t="s">
        <v>102</v>
      </c>
      <c r="DQ7" s="24" t="s">
        <v>102</v>
      </c>
      <c r="DR7" s="24">
        <v>33.11</v>
      </c>
      <c r="DS7" s="24">
        <v>42.2</v>
      </c>
      <c r="DT7" s="24" t="s">
        <v>102</v>
      </c>
      <c r="DU7" s="24" t="s">
        <v>102</v>
      </c>
      <c r="DV7" s="24" t="s">
        <v>102</v>
      </c>
      <c r="DW7" s="24" t="s">
        <v>102</v>
      </c>
      <c r="DX7" s="24">
        <v>0</v>
      </c>
      <c r="DY7" s="24" t="s">
        <v>102</v>
      </c>
      <c r="DZ7" s="24" t="s">
        <v>102</v>
      </c>
      <c r="EA7" s="24" t="s">
        <v>102</v>
      </c>
      <c r="EB7" s="24" t="s">
        <v>102</v>
      </c>
      <c r="EC7" s="24">
        <v>0.94</v>
      </c>
      <c r="ED7" s="24">
        <v>9.4600000000000009</v>
      </c>
      <c r="EE7" s="24" t="s">
        <v>102</v>
      </c>
      <c r="EF7" s="24" t="s">
        <v>102</v>
      </c>
      <c r="EG7" s="24" t="s">
        <v>102</v>
      </c>
      <c r="EH7" s="24" t="s">
        <v>102</v>
      </c>
      <c r="EI7" s="24">
        <v>0.32</v>
      </c>
      <c r="EJ7" s="24" t="s">
        <v>102</v>
      </c>
      <c r="EK7" s="24" t="s">
        <v>102</v>
      </c>
      <c r="EL7" s="24" t="s">
        <v>102</v>
      </c>
      <c r="EM7" s="24" t="s">
        <v>102</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2026-01-27T02:49:42Z</cp:lastPrinted>
  <dcterms:created xsi:type="dcterms:W3CDTF">2025-12-23T06:06:12Z</dcterms:created>
  <dcterms:modified xsi:type="dcterms:W3CDTF">2026-02-06T08:49:33Z</dcterms:modified>
  <cp:category/>
</cp:coreProperties>
</file>