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hare-server\106_本庁_財政課\11財政部門\財政係\照会・通知（一般）\R7年度\照会\2026.1.16公営企業に係る経営比較分析表（令和６年度（２０２４年度）決算）の分析\水道回答\玉名市\下水道\"/>
    </mc:Choice>
  </mc:AlternateContent>
  <xr:revisionPtr revIDLastSave="0" documentId="13_ncr:1_{9F737B5F-B23C-498F-8A04-59A84391675E}" xr6:coauthVersionLast="47" xr6:coauthVersionMax="47" xr10:uidLastSave="{00000000-0000-0000-0000-000000000000}"/>
  <workbookProtection workbookAlgorithmName="SHA-512" workbookHashValue="IwkFaC/BuY24t+NZy+JdXM/Tt5g9FvAYMW6QM4XYCCIV4Do86qP1diDfEIXsdmW4N9AbMKEHf3KgeikyLlOwAA==" workbookSaltValue="U0xexD7wjjV1HKyu9zMHGg==" workbookSpinCount="100000" lockStructure="1"/>
  <bookViews>
    <workbookView xWindow="-75" yWindow="-163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G85" i="4"/>
  <c r="E85" i="4"/>
  <c r="BB10" i="4"/>
  <c r="AT10" i="4"/>
  <c r="P10" i="4"/>
  <c r="W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<sst xmlns="http://schemas.openxmlformats.org/spreadsheetml/2006/main" count="231" uniqueCount="116">
  <si>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</si>
  <si>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</si>
  <si>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</si>
  <si>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</si>
  <si>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</si>
  <si>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</si>
  <si>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</si>
  <si>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</si>
  <si>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</si>
  <si>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</si>
  <si>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</si>
  <si>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</si>
  <si>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</si>
  <si>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</si>
  <si>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</si>
  <si>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</si>
  <si>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</si>
  <si>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</si>
  <si>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</si>
  <si>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</si>
  <si>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</si>
  <si>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</si>
  <si>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</si>
  <si>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</si>
  <si>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</si>
  <si>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</si>
  <si>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</si>
  <si>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</si>
  <si>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</si>
  <si>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</si>
  <si>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</si>
  <si>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</si>
  <si>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</si>
  <si>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</si>
  <si>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</si>
  <si>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</si>
  <si>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</si>
  <si>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</si>
  <si>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</si>
  <si>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</si>
  <si>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</si>
  <si>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</si>
  <si>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</si>
  <si>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</si>
  <si>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</si>
  <si>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</si>
  <si>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</si>
  <si>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</si>
  <si>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</si>
  <si>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</si>
  <si>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</si>
  <si>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</si>
  <si>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</si>
  <si>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</si>
  <si>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</si>
  <si>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</si>
  <si>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</si>
  <si>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</si>
  <si>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</si>
  <si>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</si>
  <si>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</si>
  <si>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</si>
  <si>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</si>
  <si>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</si>
  <si>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</si>
  <si>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</si>
  <si>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</si>
  <si>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</si>
  <si>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</si>
  <si>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</si>
  <si>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</si>
  <si>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</si>
  <si>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</si>
  <si>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</si>
  <si>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</si>
  <si>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</si>
  <si>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</si>
  <si>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</si>
  <si>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</si>
  <si>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</si>
  <si>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</si>
  <si>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</si>
  <si>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</si>
  <si>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</si>
  <si>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</si>
  <si>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</si>
  <si>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</si>
  <si>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</si>
  <si>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</si>
  <si>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</si>
  <si>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</si>
  <si>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</si>
  <si>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</si>
  <si>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</si>
  <si>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</si>
  <si>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</si>
  <si>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玉名市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</si>
  <si>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</si>
  <si>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</si>
  <si>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</si>
  <si>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</si>
  <si>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</si>
  <si>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</si>
  <si>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</si>
  <si>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</si>
  <si>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</si>
  <si>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</si>
  <si>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</si>
  <si>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</si>
  <si>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</si>
  <si>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</si>
  <si>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</si>
  <si>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</si>
  <si>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2年度に策定したストックマネジメント計画を令和6年度に見直しを行い、新たな計画に沿った事業運営を行うこととしていますが、近年の状況として、人口減少及び節水型家電の普及などによる収入の減少や施設等の老朽化や物価の高騰による更新費用の増大により経営環境は更に厳しさを増しています。将来の安定経営に向けて使用料の見直しによる収入の確保に向けた検討を行うとともに、効率的な維持管理費の抑制など経営改善に取組んでいきたいと考えています。</t>
    <rPh sb="1" eb="3">
      <t>レイワ</t>
    </rPh>
    <rPh sb="4" eb="6">
      <t>ネンド</t>
    </rPh>
    <rPh sb="7" eb="9">
      <t>サクテイ</t>
    </rPh>
    <rPh sb="21" eb="23">
      <t>ケイカク</t>
    </rPh>
    <rPh sb="24" eb="26">
      <t>レイワ</t>
    </rPh>
    <rPh sb="27" eb="29">
      <t>ネンド</t>
    </rPh>
    <rPh sb="30" eb="32">
      <t>ミナオ</t>
    </rPh>
    <rPh sb="34" eb="35">
      <t>オコナ</t>
    </rPh>
    <rPh sb="37" eb="38">
      <t>アラ</t>
    </rPh>
    <rPh sb="40" eb="42">
      <t>ケイカク</t>
    </rPh>
    <rPh sb="43" eb="44">
      <t>ソ</t>
    </rPh>
    <rPh sb="46" eb="48">
      <t>ジギョウ</t>
    </rPh>
    <rPh sb="48" eb="50">
      <t>ウンエイ</t>
    </rPh>
    <rPh sb="51" eb="52">
      <t>オコナ</t>
    </rPh>
    <rPh sb="63" eb="65">
      <t>キンネン</t>
    </rPh>
    <rPh sb="66" eb="68">
      <t>ジョウキョウ</t>
    </rPh>
    <rPh sb="72" eb="74">
      <t>ジンコウ</t>
    </rPh>
    <rPh sb="74" eb="76">
      <t>ゲンショウ</t>
    </rPh>
    <rPh sb="76" eb="77">
      <t>オヨ</t>
    </rPh>
    <rPh sb="78" eb="81">
      <t>セッスイガタ</t>
    </rPh>
    <rPh sb="81" eb="83">
      <t>カデン</t>
    </rPh>
    <rPh sb="84" eb="86">
      <t>フキュウ</t>
    </rPh>
    <rPh sb="91" eb="93">
      <t>シュウニュウ</t>
    </rPh>
    <rPh sb="94" eb="96">
      <t>ゲンショウ</t>
    </rPh>
    <rPh sb="97" eb="99">
      <t>シセツ</t>
    </rPh>
    <rPh sb="99" eb="100">
      <t>トウ</t>
    </rPh>
    <rPh sb="101" eb="104">
      <t>ロウキュウカ</t>
    </rPh>
    <rPh sb="105" eb="107">
      <t>ブッカ</t>
    </rPh>
    <rPh sb="108" eb="110">
      <t>コウトウ</t>
    </rPh>
    <rPh sb="113" eb="115">
      <t>コウシン</t>
    </rPh>
    <rPh sb="115" eb="117">
      <t>ヒヨウ</t>
    </rPh>
    <rPh sb="118" eb="120">
      <t>ゾウダイ</t>
    </rPh>
    <rPh sb="123" eb="125">
      <t>ケイエイ</t>
    </rPh>
    <rPh sb="125" eb="127">
      <t>カンキョウ</t>
    </rPh>
    <rPh sb="128" eb="129">
      <t>サラ</t>
    </rPh>
    <rPh sb="130" eb="131">
      <t>キビ</t>
    </rPh>
    <rPh sb="134" eb="135">
      <t>マ</t>
    </rPh>
    <rPh sb="141" eb="143">
      <t>ショウライ</t>
    </rPh>
    <rPh sb="144" eb="146">
      <t>アンテイ</t>
    </rPh>
    <rPh sb="146" eb="148">
      <t>ケイエイ</t>
    </rPh>
    <rPh sb="149" eb="150">
      <t>ム</t>
    </rPh>
    <rPh sb="152" eb="155">
      <t>シヨウリョウ</t>
    </rPh>
    <rPh sb="156" eb="158">
      <t>ミナオ</t>
    </rPh>
    <rPh sb="162" eb="164">
      <t>シュウニュウ</t>
    </rPh>
    <rPh sb="165" eb="167">
      <t>カクホ</t>
    </rPh>
    <rPh sb="168" eb="169">
      <t>ム</t>
    </rPh>
    <rPh sb="171" eb="173">
      <t>ケントウ</t>
    </rPh>
    <rPh sb="174" eb="175">
      <t>オコナ</t>
    </rPh>
    <rPh sb="181" eb="184">
      <t>コウリツテキ</t>
    </rPh>
    <rPh sb="185" eb="187">
      <t>イジ</t>
    </rPh>
    <rPh sb="187" eb="190">
      <t>カンリヒ</t>
    </rPh>
    <rPh sb="191" eb="193">
      <t>ヨクセイ</t>
    </rPh>
    <rPh sb="195" eb="197">
      <t>ケイエイ</t>
    </rPh>
    <rPh sb="197" eb="199">
      <t>カイゼン</t>
    </rPh>
    <rPh sb="200" eb="202">
      <t>トリク</t>
    </rPh>
    <rPh sb="209" eb="210">
      <t>カンガ</t>
    </rPh>
    <phoneticPr fontId="4"/>
  </si>
  <si>
    <t>・経常収支比率は、令和6年度決算で赤字となったため100％を下回り、累積欠損金比率についても数値が上昇しています。使用料収入も減少傾向にあることから、今後は更に経営状況が厳しくなると想定されます。
・流動比率は、全国平均及び類似団体平均値を大きく上回っており、支払能力は確保されているが、流動資産(現金預金)の減少に伴い減少傾向であるため、今後も流動資産の値に注意する必要があります。
・企業債残高対事業規模比率は、全国平均及び類似団体平均値を大きく下回っており、適切な投資規模であると考えています。
・経費回収率は、100％で推移しており回収すべき経費については使用料で賄えている状況です。今後も適正な使用料収入の確保及び経費の効率化による汚水処理費の削減に努めます。
・汚水処理原価は、全国平均及び類似団体平均値を上回っています。令和4年度は使用料減免により減少となっています。引き続き投資の効率化や維持管理費の削減等の取組といった経営改善に努めます。
・施設利用率は、全国平均及び類似団体平均値を下回っています。将来の汚水処理人口の減少を踏まえ施設の非効率性を検証していきます。
・水洗化率は、人口の減少に伴い、全国平均及び類似団体平均値を大きく下回り推移しています。汚水処理の観点から水質保全に問題が生じる可能性もあることや使用料収入を確保するため、未接続世帯に対する接続勧奨を進め使用料の確保に努めます。</t>
    <rPh sb="1" eb="3">
      <t>ケイジョウ</t>
    </rPh>
    <rPh sb="3" eb="5">
      <t>シュウシ</t>
    </rPh>
    <rPh sb="5" eb="7">
      <t>ヒリツ</t>
    </rPh>
    <rPh sb="9" eb="11">
      <t>レイワ</t>
    </rPh>
    <rPh sb="12" eb="13">
      <t>ネン</t>
    </rPh>
    <rPh sb="13" eb="14">
      <t>ド</t>
    </rPh>
    <rPh sb="14" eb="16">
      <t>ケッサン</t>
    </rPh>
    <rPh sb="17" eb="19">
      <t>アカジ</t>
    </rPh>
    <rPh sb="30" eb="32">
      <t>シタマワ</t>
    </rPh>
    <rPh sb="34" eb="36">
      <t>ルイセキ</t>
    </rPh>
    <rPh sb="36" eb="38">
      <t>ケッソン</t>
    </rPh>
    <rPh sb="38" eb="39">
      <t>キン</t>
    </rPh>
    <rPh sb="39" eb="41">
      <t>ヒリツ</t>
    </rPh>
    <rPh sb="46" eb="48">
      <t>スウチ</t>
    </rPh>
    <rPh sb="49" eb="51">
      <t>ジョウショウ</t>
    </rPh>
    <rPh sb="57" eb="60">
      <t>シヨウリョウ</t>
    </rPh>
    <rPh sb="60" eb="62">
      <t>シュウニュウ</t>
    </rPh>
    <rPh sb="63" eb="65">
      <t>ゲンショウ</t>
    </rPh>
    <rPh sb="65" eb="67">
      <t>ケイコウ</t>
    </rPh>
    <rPh sb="75" eb="77">
      <t>コンゴ</t>
    </rPh>
    <rPh sb="78" eb="79">
      <t>サラ</t>
    </rPh>
    <rPh sb="80" eb="82">
      <t>ケイエイ</t>
    </rPh>
    <rPh sb="82" eb="84">
      <t>ジョウキョウ</t>
    </rPh>
    <rPh sb="85" eb="86">
      <t>キビ</t>
    </rPh>
    <rPh sb="91" eb="93">
      <t>ソウテイ</t>
    </rPh>
    <rPh sb="100" eb="102">
      <t>リュウドウ</t>
    </rPh>
    <rPh sb="102" eb="104">
      <t>ヒリツ</t>
    </rPh>
    <rPh sb="106" eb="108">
      <t>ゼンコク</t>
    </rPh>
    <rPh sb="108" eb="110">
      <t>ヘイキン</t>
    </rPh>
    <rPh sb="110" eb="111">
      <t>オヨ</t>
    </rPh>
    <rPh sb="112" eb="114">
      <t>ルイジ</t>
    </rPh>
    <rPh sb="114" eb="116">
      <t>ダンタイ</t>
    </rPh>
    <rPh sb="116" eb="119">
      <t>ヘイキンチ</t>
    </rPh>
    <rPh sb="120" eb="121">
      <t>オオ</t>
    </rPh>
    <rPh sb="123" eb="125">
      <t>ウワマワ</t>
    </rPh>
    <rPh sb="130" eb="132">
      <t>シハラ</t>
    </rPh>
    <rPh sb="132" eb="134">
      <t>ノウリョク</t>
    </rPh>
    <rPh sb="135" eb="137">
      <t>カクホ</t>
    </rPh>
    <rPh sb="158" eb="159">
      <t>トモナ</t>
    </rPh>
    <rPh sb="160" eb="162">
      <t>ゲンショウ</t>
    </rPh>
    <rPh sb="162" eb="164">
      <t>ケイコウ</t>
    </rPh>
    <rPh sb="170" eb="172">
      <t>コンゴ</t>
    </rPh>
    <rPh sb="173" eb="175">
      <t>リュウドウ</t>
    </rPh>
    <rPh sb="175" eb="177">
      <t>シサン</t>
    </rPh>
    <rPh sb="178" eb="179">
      <t>アタイ</t>
    </rPh>
    <rPh sb="180" eb="182">
      <t>チュウイ</t>
    </rPh>
    <rPh sb="184" eb="186">
      <t>ヒツヨウ</t>
    </rPh>
    <rPh sb="194" eb="196">
      <t>キギョウ</t>
    </rPh>
    <rPh sb="196" eb="197">
      <t>サイ</t>
    </rPh>
    <rPh sb="197" eb="199">
      <t>ザンダカ</t>
    </rPh>
    <rPh sb="199" eb="200">
      <t>タイ</t>
    </rPh>
    <rPh sb="200" eb="202">
      <t>ジギョウ</t>
    </rPh>
    <rPh sb="202" eb="204">
      <t>キボ</t>
    </rPh>
    <rPh sb="204" eb="206">
      <t>ヒリツ</t>
    </rPh>
    <rPh sb="208" eb="210">
      <t>ゼンコク</t>
    </rPh>
    <rPh sb="210" eb="212">
      <t>ヘイキン</t>
    </rPh>
    <rPh sb="212" eb="213">
      <t>オヨ</t>
    </rPh>
    <rPh sb="214" eb="216">
      <t>ルイジ</t>
    </rPh>
    <rPh sb="216" eb="218">
      <t>ダンタイ</t>
    </rPh>
    <rPh sb="218" eb="221">
      <t>ヘイキンチ</t>
    </rPh>
    <rPh sb="222" eb="223">
      <t>オオ</t>
    </rPh>
    <rPh sb="225" eb="227">
      <t>シタマワ</t>
    </rPh>
    <rPh sb="232" eb="234">
      <t>テキセツ</t>
    </rPh>
    <rPh sb="235" eb="237">
      <t>トウシ</t>
    </rPh>
    <rPh sb="237" eb="239">
      <t>キボ</t>
    </rPh>
    <rPh sb="243" eb="244">
      <t>カンガ</t>
    </rPh>
    <rPh sb="252" eb="254">
      <t>ケイヒ</t>
    </rPh>
    <rPh sb="254" eb="256">
      <t>カイシュウ</t>
    </rPh>
    <rPh sb="256" eb="257">
      <t>リツ</t>
    </rPh>
    <rPh sb="264" eb="266">
      <t>スイイ</t>
    </rPh>
    <rPh sb="270" eb="272">
      <t>カイシュウ</t>
    </rPh>
    <rPh sb="275" eb="277">
      <t>ケイヒ</t>
    </rPh>
    <rPh sb="282" eb="285">
      <t>シヨウリョウ</t>
    </rPh>
    <rPh sb="286" eb="287">
      <t>マカナ</t>
    </rPh>
    <rPh sb="291" eb="293">
      <t>ジョウキョウ</t>
    </rPh>
    <rPh sb="296" eb="298">
      <t>コンゴ</t>
    </rPh>
    <rPh sb="299" eb="301">
      <t>テキセイ</t>
    </rPh>
    <rPh sb="302" eb="305">
      <t>シヨウリョウ</t>
    </rPh>
    <rPh sb="305" eb="307">
      <t>シュウニュウ</t>
    </rPh>
    <rPh sb="308" eb="310">
      <t>カクホ</t>
    </rPh>
    <rPh sb="310" eb="311">
      <t>オヨ</t>
    </rPh>
    <rPh sb="312" eb="314">
      <t>ケイヒ</t>
    </rPh>
    <rPh sb="315" eb="318">
      <t>コウリツカ</t>
    </rPh>
    <rPh sb="321" eb="323">
      <t>オスイ</t>
    </rPh>
    <rPh sb="323" eb="325">
      <t>ショリ</t>
    </rPh>
    <rPh sb="325" eb="326">
      <t>ヒ</t>
    </rPh>
    <rPh sb="327" eb="329">
      <t>サクゲン</t>
    </rPh>
    <rPh sb="330" eb="331">
      <t>ツト</t>
    </rPh>
    <rPh sb="337" eb="339">
      <t>オスイ</t>
    </rPh>
    <rPh sb="339" eb="341">
      <t>ショリ</t>
    </rPh>
    <rPh sb="341" eb="343">
      <t>ゲンカ</t>
    </rPh>
    <rPh sb="345" eb="347">
      <t>ゼンコク</t>
    </rPh>
    <rPh sb="347" eb="349">
      <t>ヘイキン</t>
    </rPh>
    <rPh sb="349" eb="350">
      <t>オヨ</t>
    </rPh>
    <rPh sb="351" eb="353">
      <t>ルイジ</t>
    </rPh>
    <rPh sb="353" eb="355">
      <t>ダンタイ</t>
    </rPh>
    <rPh sb="355" eb="357">
      <t>ヘイキン</t>
    </rPh>
    <rPh sb="357" eb="358">
      <t>チ</t>
    </rPh>
    <rPh sb="359" eb="361">
      <t>ウワマワ</t>
    </rPh>
    <rPh sb="367" eb="369">
      <t>レイワ</t>
    </rPh>
    <rPh sb="370" eb="372">
      <t>ネンド</t>
    </rPh>
    <rPh sb="373" eb="376">
      <t>シヨウリョウ</t>
    </rPh>
    <rPh sb="376" eb="378">
      <t>ゲンメン</t>
    </rPh>
    <rPh sb="381" eb="383">
      <t>ゲンショウ</t>
    </rPh>
    <rPh sb="391" eb="392">
      <t>ヒ</t>
    </rPh>
    <rPh sb="393" eb="394">
      <t>ツヅ</t>
    </rPh>
    <rPh sb="395" eb="397">
      <t>トウシ</t>
    </rPh>
    <rPh sb="398" eb="401">
      <t>コウリツカ</t>
    </rPh>
    <rPh sb="402" eb="404">
      <t>イジ</t>
    </rPh>
    <rPh sb="404" eb="407">
      <t>カンリヒ</t>
    </rPh>
    <rPh sb="408" eb="410">
      <t>サクゲン</t>
    </rPh>
    <rPh sb="410" eb="411">
      <t>ナド</t>
    </rPh>
    <rPh sb="412" eb="414">
      <t>トリクミ</t>
    </rPh>
    <rPh sb="418" eb="420">
      <t>ケイエイ</t>
    </rPh>
    <rPh sb="420" eb="422">
      <t>カイゼン</t>
    </rPh>
    <rPh sb="423" eb="424">
      <t>ツト</t>
    </rPh>
    <rPh sb="430" eb="432">
      <t>シセツ</t>
    </rPh>
    <rPh sb="432" eb="434">
      <t>リヨウ</t>
    </rPh>
    <rPh sb="434" eb="435">
      <t>リツ</t>
    </rPh>
    <rPh sb="437" eb="439">
      <t>ゼンコク</t>
    </rPh>
    <rPh sb="439" eb="441">
      <t>ヘイキン</t>
    </rPh>
    <rPh sb="441" eb="442">
      <t>オヨ</t>
    </rPh>
    <rPh sb="443" eb="445">
      <t>ルイジ</t>
    </rPh>
    <rPh sb="445" eb="447">
      <t>ダンタイ</t>
    </rPh>
    <rPh sb="447" eb="450">
      <t>ヘイキンチ</t>
    </rPh>
    <rPh sb="451" eb="453">
      <t>シタマワ</t>
    </rPh>
    <rPh sb="459" eb="461">
      <t>ショウライ</t>
    </rPh>
    <rPh sb="462" eb="464">
      <t>オスイ</t>
    </rPh>
    <rPh sb="464" eb="466">
      <t>ショリ</t>
    </rPh>
    <rPh sb="466" eb="468">
      <t>ジンコウ</t>
    </rPh>
    <rPh sb="469" eb="471">
      <t>ゲンショウ</t>
    </rPh>
    <rPh sb="472" eb="473">
      <t>フ</t>
    </rPh>
    <rPh sb="475" eb="477">
      <t>シセツ</t>
    </rPh>
    <rPh sb="478" eb="482">
      <t>ヒコウリツセイ</t>
    </rPh>
    <rPh sb="483" eb="485">
      <t>ケンショウ</t>
    </rPh>
    <rPh sb="494" eb="497">
      <t>スイセンカ</t>
    </rPh>
    <rPh sb="497" eb="498">
      <t>リツ</t>
    </rPh>
    <rPh sb="500" eb="502">
      <t>ジンコウ</t>
    </rPh>
    <rPh sb="503" eb="505">
      <t>ゲンショウ</t>
    </rPh>
    <rPh sb="506" eb="507">
      <t>トモナ</t>
    </rPh>
    <rPh sb="509" eb="511">
      <t>ゼンコク</t>
    </rPh>
    <rPh sb="511" eb="513">
      <t>ヘイキン</t>
    </rPh>
    <rPh sb="513" eb="514">
      <t>オヨ</t>
    </rPh>
    <rPh sb="515" eb="517">
      <t>ルイジ</t>
    </rPh>
    <rPh sb="517" eb="519">
      <t>ダンタイ</t>
    </rPh>
    <rPh sb="519" eb="522">
      <t>ヘイキンチ</t>
    </rPh>
    <rPh sb="523" eb="524">
      <t>オオ</t>
    </rPh>
    <rPh sb="526" eb="528">
      <t>シタマワ</t>
    </rPh>
    <rPh sb="529" eb="531">
      <t>スイイ</t>
    </rPh>
    <rPh sb="537" eb="539">
      <t>オスイ</t>
    </rPh>
    <rPh sb="539" eb="541">
      <t>ショリ</t>
    </rPh>
    <rPh sb="542" eb="544">
      <t>カンテン</t>
    </rPh>
    <rPh sb="546" eb="548">
      <t>スイシツ</t>
    </rPh>
    <rPh sb="548" eb="550">
      <t>ホゼン</t>
    </rPh>
    <rPh sb="551" eb="553">
      <t>モンダイ</t>
    </rPh>
    <rPh sb="554" eb="555">
      <t>ショウ</t>
    </rPh>
    <rPh sb="557" eb="560">
      <t>カノウセイ</t>
    </rPh>
    <rPh sb="566" eb="569">
      <t>シヨウリョウ</t>
    </rPh>
    <rPh sb="569" eb="571">
      <t>シュウニュウ</t>
    </rPh>
    <rPh sb="572" eb="574">
      <t>カクホ</t>
    </rPh>
    <rPh sb="579" eb="582">
      <t>ミセツゾク</t>
    </rPh>
    <rPh sb="582" eb="584">
      <t>セタイ</t>
    </rPh>
    <rPh sb="585" eb="586">
      <t>タイ</t>
    </rPh>
    <rPh sb="588" eb="590">
      <t>セツゾク</t>
    </rPh>
    <rPh sb="590" eb="592">
      <t>カンショウ</t>
    </rPh>
    <rPh sb="593" eb="594">
      <t>スス</t>
    </rPh>
    <rPh sb="595" eb="598">
      <t>シヨウリョウ</t>
    </rPh>
    <rPh sb="599" eb="601">
      <t>カクホ</t>
    </rPh>
    <rPh sb="602" eb="603">
      <t>ツト</t>
    </rPh>
    <phoneticPr fontId="4"/>
  </si>
  <si>
    <t>・有形固定資産減価償却率は、全国平均及び類似団体平均値を上回っており、増加傾向で推移しています。老朽化が進んでいる施設等の更新と適切な維持管理により下水道の機能確保に努めます。
・管渠老朽化率は、法定耐用年数を経過した管渠が出てきたため、数値が上昇しています。計画的に更新を行い、管渠の健全性を保つ必要があります。
・管渠改善率は、管渠カメラ調査を行い老朽管渠の改善箇所を発見した場合には速やかに更新を行っています。引き続き財源を考慮しながら適切に更新を行っていきます。</t>
    <rPh sb="1" eb="3">
      <t>ユウケイ</t>
    </rPh>
    <rPh sb="3" eb="5">
      <t>コテイ</t>
    </rPh>
    <rPh sb="5" eb="7">
      <t>シサン</t>
    </rPh>
    <rPh sb="7" eb="9">
      <t>ゲンカ</t>
    </rPh>
    <rPh sb="9" eb="11">
      <t>ショウキャク</t>
    </rPh>
    <rPh sb="11" eb="12">
      <t>リツ</t>
    </rPh>
    <rPh sb="14" eb="16">
      <t>ゼンコク</t>
    </rPh>
    <rPh sb="16" eb="18">
      <t>ヘイキン</t>
    </rPh>
    <rPh sb="18" eb="19">
      <t>オヨ</t>
    </rPh>
    <rPh sb="20" eb="22">
      <t>ルイジ</t>
    </rPh>
    <rPh sb="22" eb="24">
      <t>ダンタイ</t>
    </rPh>
    <rPh sb="24" eb="27">
      <t>ヘイキンチ</t>
    </rPh>
    <rPh sb="28" eb="30">
      <t>ウワマワ</t>
    </rPh>
    <rPh sb="35" eb="37">
      <t>ゾウカ</t>
    </rPh>
    <rPh sb="37" eb="39">
      <t>ケイコウ</t>
    </rPh>
    <rPh sb="40" eb="42">
      <t>スイイ</t>
    </rPh>
    <rPh sb="48" eb="51">
      <t>ロウキュウカ</t>
    </rPh>
    <rPh sb="52" eb="53">
      <t>スス</t>
    </rPh>
    <rPh sb="57" eb="59">
      <t>シセツ</t>
    </rPh>
    <rPh sb="59" eb="60">
      <t>トウ</t>
    </rPh>
    <rPh sb="61" eb="63">
      <t>コウシン</t>
    </rPh>
    <rPh sb="64" eb="66">
      <t>テキセツ</t>
    </rPh>
    <rPh sb="67" eb="69">
      <t>イジ</t>
    </rPh>
    <rPh sb="69" eb="71">
      <t>カンリ</t>
    </rPh>
    <rPh sb="74" eb="77">
      <t>ゲスイドウ</t>
    </rPh>
    <rPh sb="78" eb="80">
      <t>キノウ</t>
    </rPh>
    <rPh sb="80" eb="82">
      <t>カクホ</t>
    </rPh>
    <rPh sb="83" eb="84">
      <t>ツト</t>
    </rPh>
    <rPh sb="90" eb="92">
      <t>カンキョ</t>
    </rPh>
    <rPh sb="92" eb="94">
      <t>ロウキュウ</t>
    </rPh>
    <rPh sb="94" eb="95">
      <t>カ</t>
    </rPh>
    <rPh sb="95" eb="96">
      <t>リツ</t>
    </rPh>
    <rPh sb="98" eb="100">
      <t>ホウテイ</t>
    </rPh>
    <rPh sb="100" eb="102">
      <t>タイヨウ</t>
    </rPh>
    <rPh sb="102" eb="104">
      <t>ネンスウ</t>
    </rPh>
    <rPh sb="105" eb="107">
      <t>ケイカ</t>
    </rPh>
    <rPh sb="109" eb="111">
      <t>カンキョ</t>
    </rPh>
    <rPh sb="112" eb="113">
      <t>デ</t>
    </rPh>
    <rPh sb="119" eb="121">
      <t>スウチ</t>
    </rPh>
    <rPh sb="122" eb="124">
      <t>ジョウショウ</t>
    </rPh>
    <rPh sb="130" eb="133">
      <t>ケイカクテキ</t>
    </rPh>
    <rPh sb="134" eb="136">
      <t>コウシン</t>
    </rPh>
    <rPh sb="137" eb="138">
      <t>オコナ</t>
    </rPh>
    <rPh sb="140" eb="142">
      <t>カンキョ</t>
    </rPh>
    <rPh sb="143" eb="146">
      <t>ケンゼンセイ</t>
    </rPh>
    <rPh sb="147" eb="148">
      <t>タモ</t>
    </rPh>
    <rPh sb="149" eb="151">
      <t>ヒツヨウ</t>
    </rPh>
    <rPh sb="159" eb="161">
      <t>カンキョ</t>
    </rPh>
    <rPh sb="161" eb="163">
      <t>カイゼン</t>
    </rPh>
    <rPh sb="163" eb="164">
      <t>リツ</t>
    </rPh>
    <rPh sb="166" eb="168">
      <t>カンキョ</t>
    </rPh>
    <rPh sb="171" eb="173">
      <t>チョウサ</t>
    </rPh>
    <rPh sb="174" eb="175">
      <t>オコナ</t>
    </rPh>
    <rPh sb="176" eb="178">
      <t>ロウキュウ</t>
    </rPh>
    <rPh sb="178" eb="180">
      <t>カンキョ</t>
    </rPh>
    <rPh sb="181" eb="183">
      <t>カイゼン</t>
    </rPh>
    <rPh sb="183" eb="185">
      <t>カショ</t>
    </rPh>
    <rPh sb="186" eb="188">
      <t>ハッケン</t>
    </rPh>
    <rPh sb="190" eb="192">
      <t>バアイ</t>
    </rPh>
    <rPh sb="194" eb="195">
      <t>スミ</t>
    </rPh>
    <rPh sb="198" eb="200">
      <t>コウシン</t>
    </rPh>
    <rPh sb="201" eb="202">
      <t>オコナ</t>
    </rPh>
    <rPh sb="208" eb="209">
      <t>ヒ</t>
    </rPh>
    <rPh sb="210" eb="211">
      <t>ツヅ</t>
    </rPh>
    <rPh sb="212" eb="214">
      <t>ザイゲン</t>
    </rPh>
    <rPh sb="215" eb="217">
      <t>コウリョ</t>
    </rPh>
    <rPh sb="221" eb="223">
      <t>テキセツ</t>
    </rPh>
    <rPh sb="224" eb="226">
      <t>コウシン</t>
    </rPh>
    <rPh sb="227" eb="22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</si>
</sst>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0.03</c:v>
                </c:pt>
                <c:pt idx="3" formatCode="#,##0.00;&quot;△&quot;#,##0.00;&quot;-&quot;">
                  <c:v>0.03</c:v>
                </c:pt>
                <c:pt idx="4" formatCode="#,##0.00;&quot;△&quot;#,##0.00;&quot;-&quot;">
                  <c:v>0.08</c:v>
                </c:pt>
              </c:numCache>
            </c:numRef>
          </c:val>
          <c:extLst>
            <c:ext xmlns:c16="http://schemas.microsoft.com/office/drawing/2014/chart" uri="{C3380CC4-5D6E-409C-BE32-E72D297353CC}">
              <c16:uniqueId val="{00000000-48E5-4E57-88A0-218B4B01684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48E5-4E57-88A0-218B4B01684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53.39</c:v>
                </c:pt>
                <c:pt idx="1">
                  <c:v>62.29</c:v>
                </c:pt>
                <c:pt idx="2">
                  <c:v>64.42</c:v>
                </c:pt>
                <c:pt idx="3">
                  <c:v>54.28</c:v>
                </c:pt>
                <c:pt idx="4">
                  <c:v>53.04</c:v>
                </c:pt>
              </c:numCache>
            </c:numRef>
          </c:val>
          <c:extLst>
            <c:ext xmlns:c16="http://schemas.microsoft.com/office/drawing/2014/chart" uri="{C3380CC4-5D6E-409C-BE32-E72D297353CC}">
              <c16:uniqueId val="{00000000-EC64-4151-9457-51FF7493367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EC64-4151-9457-51FF7493367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90.43</c:v>
                </c:pt>
                <c:pt idx="1">
                  <c:v>88.87</c:v>
                </c:pt>
                <c:pt idx="2">
                  <c:v>87.79</c:v>
                </c:pt>
                <c:pt idx="3">
                  <c:v>87.89</c:v>
                </c:pt>
                <c:pt idx="4">
                  <c:v>88.92</c:v>
                </c:pt>
              </c:numCache>
            </c:numRef>
          </c:val>
          <c:extLst>
            <c:ext xmlns:c16="http://schemas.microsoft.com/office/drawing/2014/chart" uri="{C3380CC4-5D6E-409C-BE32-E72D297353CC}">
              <c16:uniqueId val="{00000000-FFA2-46D5-95CD-478BF2D6B0D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FFA2-46D5-95CD-478BF2D6B0D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101.87</c:v>
                </c:pt>
                <c:pt idx="1">
                  <c:v>102.45</c:v>
                </c:pt>
                <c:pt idx="2">
                  <c:v>102.95</c:v>
                </c:pt>
                <c:pt idx="3">
                  <c:v>100.12</c:v>
                </c:pt>
                <c:pt idx="4">
                  <c:v>98.61</c:v>
                </c:pt>
              </c:numCache>
            </c:numRef>
          </c:val>
          <c:extLst>
            <c:ext xmlns:c16="http://schemas.microsoft.com/office/drawing/2014/chart" uri="{C3380CC4-5D6E-409C-BE32-E72D297353CC}">
              <c16:uniqueId val="{00000000-13C4-4192-A929-501AB28729B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13C4-4192-A929-501AB28729B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41.51</c:v>
                </c:pt>
                <c:pt idx="1">
                  <c:v>42.69</c:v>
                </c:pt>
                <c:pt idx="2">
                  <c:v>44.9</c:v>
                </c:pt>
                <c:pt idx="3">
                  <c:v>47.09</c:v>
                </c:pt>
                <c:pt idx="4">
                  <c:v>48.82</c:v>
                </c:pt>
              </c:numCache>
            </c:numRef>
          </c:val>
          <c:extLst>
            <c:ext xmlns:c16="http://schemas.microsoft.com/office/drawing/2014/chart" uri="{C3380CC4-5D6E-409C-BE32-E72D297353CC}">
              <c16:uniqueId val="{00000000-783E-4873-B642-E283CEDF035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783E-4873-B642-E283CEDF035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1.97</c:v>
                </c:pt>
              </c:numCache>
            </c:numRef>
          </c:val>
          <c:extLst>
            <c:ext xmlns:c16="http://schemas.microsoft.com/office/drawing/2014/chart" uri="{C3380CC4-5D6E-409C-BE32-E72D297353CC}">
              <c16:uniqueId val="{00000000-2E7C-4C11-959B-19744D71E98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2E7C-4C11-959B-19744D71E98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3.2</c:v>
                </c:pt>
              </c:numCache>
            </c:numRef>
          </c:val>
          <c:extLst>
            <c:ext xmlns:c16="http://schemas.microsoft.com/office/drawing/2014/chart" uri="{C3380CC4-5D6E-409C-BE32-E72D297353CC}">
              <c16:uniqueId val="{00000000-9267-4A09-9EC9-AEDA5BB88CD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9267-4A09-9EC9-AEDA5BB88CD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188.46</c:v>
                </c:pt>
                <c:pt idx="1">
                  <c:v>165.48</c:v>
                </c:pt>
                <c:pt idx="2">
                  <c:v>155.82</c:v>
                </c:pt>
                <c:pt idx="3">
                  <c:v>140.96</c:v>
                </c:pt>
                <c:pt idx="4">
                  <c:v>140.80000000000001</c:v>
                </c:pt>
              </c:numCache>
            </c:numRef>
          </c:val>
          <c:extLst>
            <c:ext xmlns:c16="http://schemas.microsoft.com/office/drawing/2014/chart" uri="{C3380CC4-5D6E-409C-BE32-E72D297353CC}">
              <c16:uniqueId val="{00000000-9B4C-45CE-8D2E-C471B0495B6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9B4C-45CE-8D2E-C471B0495B6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464.03</c:v>
                </c:pt>
                <c:pt idx="1">
                  <c:v>457.8</c:v>
                </c:pt>
                <c:pt idx="2">
                  <c:v>433.91</c:v>
                </c:pt>
                <c:pt idx="3">
                  <c:v>385.47</c:v>
                </c:pt>
                <c:pt idx="4">
                  <c:v>391.56</c:v>
                </c:pt>
              </c:numCache>
            </c:numRef>
          </c:val>
          <c:extLst>
            <c:ext xmlns:c16="http://schemas.microsoft.com/office/drawing/2014/chart" uri="{C3380CC4-5D6E-409C-BE32-E72D297353CC}">
              <c16:uniqueId val="{00000000-1A32-4101-8257-A5D5EF7AD1D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1A32-4101-8257-A5D5EF7AD1D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43C-4398-8F10-CEEB852BCB6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D43C-4398-8F10-CEEB852BCB6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173.73</c:v>
                </c:pt>
                <c:pt idx="1">
                  <c:v>173.72</c:v>
                </c:pt>
                <c:pt idx="2">
                  <c:v>166.02</c:v>
                </c:pt>
                <c:pt idx="3">
                  <c:v>174.68</c:v>
                </c:pt>
                <c:pt idx="4">
                  <c:v>175.6</c:v>
                </c:pt>
              </c:numCache>
            </c:numRef>
          </c:val>
          <c:extLst>
            <c:ext xmlns:c16="http://schemas.microsoft.com/office/drawing/2014/chart" uri="{C3380CC4-5D6E-409C-BE32-E72D297353CC}">
              <c16:uniqueId val="{00000000-F00B-43C7-AA9B-96A71DFA89F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F00B-43C7-AA9B-96A71DFA89F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熊本県　玉名市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5">
        <f>データ!S6</f>
        <v>62582</v>
      </c>
      <c r="AM8" s="45"/>
      <c r="AN8" s="45"/>
      <c r="AO8" s="45"/>
      <c r="AP8" s="45"/>
      <c r="AQ8" s="45"/>
      <c r="AR8" s="45"/>
      <c r="AS8" s="45"/>
      <c r="AT8" s="44">
        <f>データ!T6</f>
        <v>152.6</v>
      </c>
      <c r="AU8" s="44"/>
      <c r="AV8" s="44"/>
      <c r="AW8" s="44"/>
      <c r="AX8" s="44"/>
      <c r="AY8" s="44"/>
      <c r="AZ8" s="44"/>
      <c r="BA8" s="44"/>
      <c r="BB8" s="44">
        <f>データ!U6</f>
        <v>410.1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63.88</v>
      </c>
      <c r="J10" s="44"/>
      <c r="K10" s="44"/>
      <c r="L10" s="44"/>
      <c r="M10" s="44"/>
      <c r="N10" s="44"/>
      <c r="O10" s="44"/>
      <c r="P10" s="44">
        <f>データ!P6</f>
        <v>56.43</v>
      </c>
      <c r="Q10" s="44"/>
      <c r="R10" s="44"/>
      <c r="S10" s="44"/>
      <c r="T10" s="44"/>
      <c r="U10" s="44"/>
      <c r="V10" s="44"/>
      <c r="W10" s="44">
        <f>データ!Q6</f>
        <v>74.900000000000006</v>
      </c>
      <c r="X10" s="44"/>
      <c r="Y10" s="44"/>
      <c r="Z10" s="44"/>
      <c r="AA10" s="44"/>
      <c r="AB10" s="44"/>
      <c r="AC10" s="44"/>
      <c r="AD10" s="45">
        <f>データ!R6</f>
        <v>3610</v>
      </c>
      <c r="AE10" s="45"/>
      <c r="AF10" s="45"/>
      <c r="AG10" s="45"/>
      <c r="AH10" s="45"/>
      <c r="AI10" s="45"/>
      <c r="AJ10" s="45"/>
      <c r="AK10" s="2"/>
      <c r="AL10" s="45">
        <f>データ!V6</f>
        <v>35044</v>
      </c>
      <c r="AM10" s="45"/>
      <c r="AN10" s="45"/>
      <c r="AO10" s="45"/>
      <c r="AP10" s="45"/>
      <c r="AQ10" s="45"/>
      <c r="AR10" s="45"/>
      <c r="AS10" s="45"/>
      <c r="AT10" s="44">
        <f>データ!W6</f>
        <v>11.83</v>
      </c>
      <c r="AU10" s="44"/>
      <c r="AV10" s="44"/>
      <c r="AW10" s="44"/>
      <c r="AX10" s="44"/>
      <c r="AY10" s="44"/>
      <c r="AZ10" s="44"/>
      <c r="BA10" s="44"/>
      <c r="BB10" s="44">
        <f>データ!X6</f>
        <v>2962.3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AycuN6CODT/pvliuRlBVwMWpR72rD31Eop2NgfhqEXo5dY7Ov+vR8FBT1/CqMVp3AUza9X0qd+FskZPsRa5D4Q==" saltValue="8Ad9MruVv70AZChRTy/hZ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432067</v>
      </c>
      <c r="D6" s="19">
        <f t="shared" si="3"/>
        <v>46</v>
      </c>
      <c r="E6" s="19">
        <f t="shared" si="3"/>
        <v>17</v>
      </c>
      <c r="F6" s="19">
        <f t="shared" si="3"/>
        <v>1</v>
      </c>
      <c r="G6" s="19">
        <f t="shared" si="3"/>
        <v>0</v>
      </c>
      <c r="H6" s="19" t="str">
        <f t="shared" si="3"/>
        <v>熊本県　玉名市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63.88</v>
      </c>
      <c r="P6" s="20">
        <f t="shared" si="3"/>
        <v>56.43</v>
      </c>
      <c r="Q6" s="20">
        <f t="shared" si="3"/>
        <v>74.900000000000006</v>
      </c>
      <c r="R6" s="20">
        <f t="shared" si="3"/>
        <v>3610</v>
      </c>
      <c r="S6" s="20">
        <f t="shared" si="3"/>
        <v>62582</v>
      </c>
      <c r="T6" s="20">
        <f t="shared" si="3"/>
        <v>152.6</v>
      </c>
      <c r="U6" s="20">
        <f t="shared" si="3"/>
        <v>410.1</v>
      </c>
      <c r="V6" s="20">
        <f t="shared" si="3"/>
        <v>35044</v>
      </c>
      <c r="W6" s="20">
        <f t="shared" si="3"/>
        <v>11.83</v>
      </c>
      <c r="X6" s="20">
        <f t="shared" si="3"/>
        <v>2962.3</v>
      </c>
      <c r="Y6" s="21">
        <f>IF(Y7="",NA(),Y7)</f>
        <v>101.87</v>
      </c>
      <c r="Z6" s="21">
        <f t="shared" ref="Z6:AH6" si="4">IF(Z7="",NA(),Z7)</f>
        <v>102.45</v>
      </c>
      <c r="AA6" s="21">
        <f t="shared" si="4"/>
        <v>102.95</v>
      </c>
      <c r="AB6" s="21">
        <f t="shared" si="4"/>
        <v>100.12</v>
      </c>
      <c r="AC6" s="21">
        <f t="shared" si="4"/>
        <v>98.61</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1">
        <f t="shared" si="5"/>
        <v>3.2</v>
      </c>
      <c r="AO6" s="21">
        <f t="shared" si="5"/>
        <v>4.72</v>
      </c>
      <c r="AP6" s="21">
        <f t="shared" si="5"/>
        <v>4.49</v>
      </c>
      <c r="AQ6" s="21">
        <f t="shared" si="5"/>
        <v>5.41</v>
      </c>
      <c r="AR6" s="21">
        <f t="shared" si="5"/>
        <v>5.61</v>
      </c>
      <c r="AS6" s="21">
        <f t="shared" si="5"/>
        <v>6.26</v>
      </c>
      <c r="AT6" s="20" t="str">
        <f>IF(AT7="","",IF(AT7="-","【-】","【"&amp;SUBSTITUTE(TEXT(AT7,"#,##0.00"),"-","△")&amp;"】"))</f>
        <v>【3.12】</v>
      </c>
      <c r="AU6" s="21">
        <f>IF(AU7="",NA(),AU7)</f>
        <v>188.46</v>
      </c>
      <c r="AV6" s="21">
        <f t="shared" ref="AV6:BD6" si="6">IF(AV7="",NA(),AV7)</f>
        <v>165.48</v>
      </c>
      <c r="AW6" s="21">
        <f t="shared" si="6"/>
        <v>155.82</v>
      </c>
      <c r="AX6" s="21">
        <f t="shared" si="6"/>
        <v>140.96</v>
      </c>
      <c r="AY6" s="21">
        <f t="shared" si="6"/>
        <v>140.80000000000001</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464.03</v>
      </c>
      <c r="BG6" s="21">
        <f t="shared" ref="BG6:BO6" si="7">IF(BG7="",NA(),BG7)</f>
        <v>457.8</v>
      </c>
      <c r="BH6" s="21">
        <f t="shared" si="7"/>
        <v>433.91</v>
      </c>
      <c r="BI6" s="21">
        <f t="shared" si="7"/>
        <v>385.47</v>
      </c>
      <c r="BJ6" s="21">
        <f t="shared" si="7"/>
        <v>391.56</v>
      </c>
      <c r="BK6" s="21">
        <f t="shared" si="7"/>
        <v>857.88</v>
      </c>
      <c r="BL6" s="21">
        <f t="shared" si="7"/>
        <v>825.1</v>
      </c>
      <c r="BM6" s="21">
        <f t="shared" si="7"/>
        <v>789.87</v>
      </c>
      <c r="BN6" s="21">
        <f t="shared" si="7"/>
        <v>749.43</v>
      </c>
      <c r="BO6" s="21">
        <f t="shared" si="7"/>
        <v>698.04</v>
      </c>
      <c r="BP6" s="20" t="str">
        <f>IF(BP7="","",IF(BP7="-","【-】","【"&amp;SUBSTITUTE(TEXT(BP7,"#,##0.00"),"-","△")&amp;"】"))</f>
        <v>【602.56】</v>
      </c>
      <c r="BQ6" s="21">
        <f>IF(BQ7="",NA(),BQ7)</f>
        <v>100</v>
      </c>
      <c r="BR6" s="21">
        <f t="shared" ref="BR6:BZ6" si="8">IF(BR7="",NA(),BR7)</f>
        <v>100</v>
      </c>
      <c r="BS6" s="21">
        <f t="shared" si="8"/>
        <v>100</v>
      </c>
      <c r="BT6" s="21">
        <f t="shared" si="8"/>
        <v>100</v>
      </c>
      <c r="BU6" s="21">
        <f t="shared" si="8"/>
        <v>100</v>
      </c>
      <c r="BV6" s="21">
        <f t="shared" si="8"/>
        <v>94.97</v>
      </c>
      <c r="BW6" s="21">
        <f t="shared" si="8"/>
        <v>97.07</v>
      </c>
      <c r="BX6" s="21">
        <f t="shared" si="8"/>
        <v>98.06</v>
      </c>
      <c r="BY6" s="21">
        <f t="shared" si="8"/>
        <v>98.46</v>
      </c>
      <c r="BZ6" s="21">
        <f t="shared" si="8"/>
        <v>97.98</v>
      </c>
      <c r="CA6" s="20" t="str">
        <f>IF(CA7="","",IF(CA7="-","【-】","【"&amp;SUBSTITUTE(TEXT(CA7,"#,##0.00"),"-","△")&amp;"】"))</f>
        <v>【97.94】</v>
      </c>
      <c r="CB6" s="21">
        <f>IF(CB7="",NA(),CB7)</f>
        <v>173.73</v>
      </c>
      <c r="CC6" s="21">
        <f t="shared" ref="CC6:CK6" si="9">IF(CC7="",NA(),CC7)</f>
        <v>173.72</v>
      </c>
      <c r="CD6" s="21">
        <f t="shared" si="9"/>
        <v>166.02</v>
      </c>
      <c r="CE6" s="21">
        <f t="shared" si="9"/>
        <v>174.68</v>
      </c>
      <c r="CF6" s="21">
        <f t="shared" si="9"/>
        <v>175.6</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53.39</v>
      </c>
      <c r="CN6" s="21">
        <f t="shared" ref="CN6:CV6" si="10">IF(CN7="",NA(),CN7)</f>
        <v>62.29</v>
      </c>
      <c r="CO6" s="21">
        <f t="shared" si="10"/>
        <v>64.42</v>
      </c>
      <c r="CP6" s="21">
        <f t="shared" si="10"/>
        <v>54.28</v>
      </c>
      <c r="CQ6" s="21">
        <f t="shared" si="10"/>
        <v>53.04</v>
      </c>
      <c r="CR6" s="21">
        <f t="shared" si="10"/>
        <v>65.28</v>
      </c>
      <c r="CS6" s="21">
        <f t="shared" si="10"/>
        <v>64.92</v>
      </c>
      <c r="CT6" s="21">
        <f t="shared" si="10"/>
        <v>64.14</v>
      </c>
      <c r="CU6" s="21">
        <f t="shared" si="10"/>
        <v>63.71</v>
      </c>
      <c r="CV6" s="21">
        <f t="shared" si="10"/>
        <v>64.95</v>
      </c>
      <c r="CW6" s="20" t="str">
        <f>IF(CW7="","",IF(CW7="-","【-】","【"&amp;SUBSTITUTE(TEXT(CW7,"#,##0.00"),"-","△")&amp;"】"))</f>
        <v>【60.13】</v>
      </c>
      <c r="CX6" s="21">
        <f>IF(CX7="",NA(),CX7)</f>
        <v>90.43</v>
      </c>
      <c r="CY6" s="21">
        <f t="shared" ref="CY6:DG6" si="11">IF(CY7="",NA(),CY7)</f>
        <v>88.87</v>
      </c>
      <c r="CZ6" s="21">
        <f t="shared" si="11"/>
        <v>87.79</v>
      </c>
      <c r="DA6" s="21">
        <f t="shared" si="11"/>
        <v>87.89</v>
      </c>
      <c r="DB6" s="21">
        <f t="shared" si="11"/>
        <v>88.92</v>
      </c>
      <c r="DC6" s="21">
        <f t="shared" si="11"/>
        <v>92.72</v>
      </c>
      <c r="DD6" s="21">
        <f t="shared" si="11"/>
        <v>92.88</v>
      </c>
      <c r="DE6" s="21">
        <f t="shared" si="11"/>
        <v>92.9</v>
      </c>
      <c r="DF6" s="21">
        <f t="shared" si="11"/>
        <v>92.89</v>
      </c>
      <c r="DG6" s="21">
        <f t="shared" si="11"/>
        <v>93.08</v>
      </c>
      <c r="DH6" s="20" t="str">
        <f>IF(DH7="","",IF(DH7="-","【-】","【"&amp;SUBSTITUTE(TEXT(DH7,"#,##0.00"),"-","△")&amp;"】"))</f>
        <v>【96.00】</v>
      </c>
      <c r="DI6" s="21">
        <f>IF(DI7="",NA(),DI7)</f>
        <v>41.51</v>
      </c>
      <c r="DJ6" s="21">
        <f t="shared" ref="DJ6:DR6" si="12">IF(DJ7="",NA(),DJ7)</f>
        <v>42.69</v>
      </c>
      <c r="DK6" s="21">
        <f t="shared" si="12"/>
        <v>44.9</v>
      </c>
      <c r="DL6" s="21">
        <f t="shared" si="12"/>
        <v>47.09</v>
      </c>
      <c r="DM6" s="21">
        <f t="shared" si="12"/>
        <v>48.82</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1">
        <f t="shared" si="13"/>
        <v>1.97</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1">
        <f t="shared" si="14"/>
        <v>0.03</v>
      </c>
      <c r="EH6" s="21">
        <f t="shared" si="14"/>
        <v>0.03</v>
      </c>
      <c r="EI6" s="21">
        <f t="shared" si="14"/>
        <v>0.08</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432067</v>
      </c>
      <c r="D7" s="23">
        <v>46</v>
      </c>
      <c r="E7" s="23">
        <v>17</v>
      </c>
      <c r="F7" s="23">
        <v>1</v>
      </c>
      <c r="G7" s="23">
        <v>0</v>
      </c>
      <c r="H7" s="23" t="s">
        <v>96</v>
      </c>
      <c r="I7" s="23" t="s">
        <v>97</v>
      </c>
      <c r="J7" s="23" t="s">
        <v>98</v>
      </c>
      <c r="K7" s="23" t="s">
        <v>99</v>
      </c>
      <c r="L7" s="23" t="s">
        <v>100</v>
      </c>
      <c r="M7" s="23" t="s">
        <v>101</v>
      </c>
      <c r="N7" s="24" t="s">
        <v>102</v>
      </c>
      <c r="O7" s="24">
        <v>63.88</v>
      </c>
      <c r="P7" s="24">
        <v>56.43</v>
      </c>
      <c r="Q7" s="24">
        <v>74.900000000000006</v>
      </c>
      <c r="R7" s="24">
        <v>3610</v>
      </c>
      <c r="S7" s="24">
        <v>62582</v>
      </c>
      <c r="T7" s="24">
        <v>152.6</v>
      </c>
      <c r="U7" s="24">
        <v>410.1</v>
      </c>
      <c r="V7" s="24">
        <v>35044</v>
      </c>
      <c r="W7" s="24">
        <v>11.83</v>
      </c>
      <c r="X7" s="24">
        <v>2962.3</v>
      </c>
      <c r="Y7" s="24">
        <v>101.87</v>
      </c>
      <c r="Z7" s="24">
        <v>102.45</v>
      </c>
      <c r="AA7" s="24">
        <v>102.95</v>
      </c>
      <c r="AB7" s="24">
        <v>100.12</v>
      </c>
      <c r="AC7" s="24">
        <v>98.61</v>
      </c>
      <c r="AD7" s="24">
        <v>107.85</v>
      </c>
      <c r="AE7" s="24">
        <v>108.04</v>
      </c>
      <c r="AF7" s="24">
        <v>107.49</v>
      </c>
      <c r="AG7" s="24">
        <v>107.64</v>
      </c>
      <c r="AH7" s="24">
        <v>106.35</v>
      </c>
      <c r="AI7" s="24">
        <v>105.36</v>
      </c>
      <c r="AJ7" s="24">
        <v>0</v>
      </c>
      <c r="AK7" s="24">
        <v>0</v>
      </c>
      <c r="AL7" s="24">
        <v>0</v>
      </c>
      <c r="AM7" s="24">
        <v>0</v>
      </c>
      <c r="AN7" s="24">
        <v>3.2</v>
      </c>
      <c r="AO7" s="24">
        <v>4.72</v>
      </c>
      <c r="AP7" s="24">
        <v>4.49</v>
      </c>
      <c r="AQ7" s="24">
        <v>5.41</v>
      </c>
      <c r="AR7" s="24">
        <v>5.61</v>
      </c>
      <c r="AS7" s="24">
        <v>6.26</v>
      </c>
      <c r="AT7" s="24">
        <v>3.12</v>
      </c>
      <c r="AU7" s="24">
        <v>188.46</v>
      </c>
      <c r="AV7" s="24">
        <v>165.48</v>
      </c>
      <c r="AW7" s="24">
        <v>155.82</v>
      </c>
      <c r="AX7" s="24">
        <v>140.96</v>
      </c>
      <c r="AY7" s="24">
        <v>140.80000000000001</v>
      </c>
      <c r="AZ7" s="24">
        <v>67.930000000000007</v>
      </c>
      <c r="BA7" s="24">
        <v>68.53</v>
      </c>
      <c r="BB7" s="24">
        <v>69.180000000000007</v>
      </c>
      <c r="BC7" s="24">
        <v>76.319999999999993</v>
      </c>
      <c r="BD7" s="24">
        <v>80.33</v>
      </c>
      <c r="BE7" s="24">
        <v>82.75</v>
      </c>
      <c r="BF7" s="24">
        <v>464.03</v>
      </c>
      <c r="BG7" s="24">
        <v>457.8</v>
      </c>
      <c r="BH7" s="24">
        <v>433.91</v>
      </c>
      <c r="BI7" s="24">
        <v>385.47</v>
      </c>
      <c r="BJ7" s="24">
        <v>391.56</v>
      </c>
      <c r="BK7" s="24">
        <v>857.88</v>
      </c>
      <c r="BL7" s="24">
        <v>825.1</v>
      </c>
      <c r="BM7" s="24">
        <v>789.87</v>
      </c>
      <c r="BN7" s="24">
        <v>749.43</v>
      </c>
      <c r="BO7" s="24">
        <v>698.04</v>
      </c>
      <c r="BP7" s="24">
        <v>602.55999999999995</v>
      </c>
      <c r="BQ7" s="24">
        <v>100</v>
      </c>
      <c r="BR7" s="24">
        <v>100</v>
      </c>
      <c r="BS7" s="24">
        <v>100</v>
      </c>
      <c r="BT7" s="24">
        <v>100</v>
      </c>
      <c r="BU7" s="24">
        <v>100</v>
      </c>
      <c r="BV7" s="24">
        <v>94.97</v>
      </c>
      <c r="BW7" s="24">
        <v>97.07</v>
      </c>
      <c r="BX7" s="24">
        <v>98.06</v>
      </c>
      <c r="BY7" s="24">
        <v>98.46</v>
      </c>
      <c r="BZ7" s="24">
        <v>97.98</v>
      </c>
      <c r="CA7" s="24">
        <v>97.94</v>
      </c>
      <c r="CB7" s="24">
        <v>173.73</v>
      </c>
      <c r="CC7" s="24">
        <v>173.72</v>
      </c>
      <c r="CD7" s="24">
        <v>166.02</v>
      </c>
      <c r="CE7" s="24">
        <v>174.68</v>
      </c>
      <c r="CF7" s="24">
        <v>175.6</v>
      </c>
      <c r="CG7" s="24">
        <v>159.49</v>
      </c>
      <c r="CH7" s="24">
        <v>157.81</v>
      </c>
      <c r="CI7" s="24">
        <v>157.37</v>
      </c>
      <c r="CJ7" s="24">
        <v>157.44999999999999</v>
      </c>
      <c r="CK7" s="24">
        <v>159.75</v>
      </c>
      <c r="CL7" s="24">
        <v>140.97999999999999</v>
      </c>
      <c r="CM7" s="24">
        <v>53.39</v>
      </c>
      <c r="CN7" s="24">
        <v>62.29</v>
      </c>
      <c r="CO7" s="24">
        <v>64.42</v>
      </c>
      <c r="CP7" s="24">
        <v>54.28</v>
      </c>
      <c r="CQ7" s="24">
        <v>53.04</v>
      </c>
      <c r="CR7" s="24">
        <v>65.28</v>
      </c>
      <c r="CS7" s="24">
        <v>64.92</v>
      </c>
      <c r="CT7" s="24">
        <v>64.14</v>
      </c>
      <c r="CU7" s="24">
        <v>63.71</v>
      </c>
      <c r="CV7" s="24">
        <v>64.95</v>
      </c>
      <c r="CW7" s="24">
        <v>60.13</v>
      </c>
      <c r="CX7" s="24">
        <v>90.43</v>
      </c>
      <c r="CY7" s="24">
        <v>88.87</v>
      </c>
      <c r="CZ7" s="24">
        <v>87.79</v>
      </c>
      <c r="DA7" s="24">
        <v>87.89</v>
      </c>
      <c r="DB7" s="24">
        <v>88.92</v>
      </c>
      <c r="DC7" s="24">
        <v>92.72</v>
      </c>
      <c r="DD7" s="24">
        <v>92.88</v>
      </c>
      <c r="DE7" s="24">
        <v>92.9</v>
      </c>
      <c r="DF7" s="24">
        <v>92.89</v>
      </c>
      <c r="DG7" s="24">
        <v>93.08</v>
      </c>
      <c r="DH7" s="24">
        <v>96</v>
      </c>
      <c r="DI7" s="24">
        <v>41.51</v>
      </c>
      <c r="DJ7" s="24">
        <v>42.69</v>
      </c>
      <c r="DK7" s="24">
        <v>44.9</v>
      </c>
      <c r="DL7" s="24">
        <v>47.09</v>
      </c>
      <c r="DM7" s="24">
        <v>48.82</v>
      </c>
      <c r="DN7" s="24">
        <v>23.79</v>
      </c>
      <c r="DO7" s="24">
        <v>25.66</v>
      </c>
      <c r="DP7" s="24">
        <v>27.46</v>
      </c>
      <c r="DQ7" s="24">
        <v>29.93</v>
      </c>
      <c r="DR7" s="24">
        <v>31.89</v>
      </c>
      <c r="DS7" s="24">
        <v>42.2</v>
      </c>
      <c r="DT7" s="24">
        <v>0</v>
      </c>
      <c r="DU7" s="24">
        <v>0</v>
      </c>
      <c r="DV7" s="24">
        <v>0</v>
      </c>
      <c r="DW7" s="24">
        <v>0</v>
      </c>
      <c r="DX7" s="24">
        <v>1.97</v>
      </c>
      <c r="DY7" s="24">
        <v>1.22</v>
      </c>
      <c r="DZ7" s="24">
        <v>1.61</v>
      </c>
      <c r="EA7" s="24">
        <v>2.08</v>
      </c>
      <c r="EB7" s="24">
        <v>2.74</v>
      </c>
      <c r="EC7" s="24">
        <v>3.24</v>
      </c>
      <c r="ED7" s="24">
        <v>9.4600000000000009</v>
      </c>
      <c r="EE7" s="24">
        <v>0</v>
      </c>
      <c r="EF7" s="24">
        <v>0</v>
      </c>
      <c r="EG7" s="24">
        <v>0.03</v>
      </c>
      <c r="EH7" s="24">
        <v>0.03</v>
      </c>
      <c r="EI7" s="24">
        <v>0.08</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野田 優貴</cp:lastModifiedBy>
  <dcterms:created xsi:type="dcterms:W3CDTF">2025-12-23T06:06:09Z</dcterms:created>
  <dcterms:modified xsi:type="dcterms:W3CDTF">2026-02-02T10:58:53Z</dcterms:modified>
  <cp:category/>
</cp:coreProperties>
</file>