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3 人吉市\"/>
    </mc:Choice>
  </mc:AlternateContent>
  <xr:revisionPtr revIDLastSave="0" documentId="13_ncr:1_{5518910B-2282-4C06-80EF-E8BF4F5EA0D0}" xr6:coauthVersionLast="47" xr6:coauthVersionMax="47" xr10:uidLastSave="{00000000-0000-0000-0000-000000000000}"/>
  <workbookProtection workbookAlgorithmName="SHA-512" workbookHashValue="H5lrooY9UxWWGqm7TWyfc83Wy2P8UGePR2cxM8WL149ggMzcuMft9xTBYOHyQILiXG4Jju1XKXE+mzHe8uMrBg==" workbookSaltValue="7lIEfRYfXlrE57uVgir+m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W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<sst xmlns="http://schemas.openxmlformats.org/spreadsheetml/2006/main" count="231" uniqueCount="117">
  <si>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</si>
  <si>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</si>
  <si>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</si>
  <si>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</si>
  <si>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</si>
  <si>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</si>
  <si>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</si>
  <si>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</si>
  <si>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</si>
  <si>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</si>
  <si>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</si>
  <si>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</si>
  <si>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</si>
  <si>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</si>
  <si>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</si>
  <si>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</si>
  <si>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</si>
  <si>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</si>
  <si>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</si>
  <si>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</si>
  <si>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</si>
  <si>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</si>
  <si>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</si>
  <si>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</si>
  <si>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</si>
  <si>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</si>
  <si>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</si>
  <si>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</si>
  <si>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</si>
  <si>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</si>
  <si>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</si>
  <si>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</si>
  <si>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</si>
  <si>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</si>
  <si>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</si>
  <si>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</si>
  <si>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</si>
  <si>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</si>
  <si>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</si>
  <si>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</si>
  <si>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</si>
  <si>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</si>
  <si>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</si>
  <si>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</si>
  <si>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</si>
  <si>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</si>
  <si>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</si>
  <si>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</si>
  <si>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</si>
  <si>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</si>
  <si>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</si>
  <si>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</si>
  <si>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</si>
  <si>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</si>
  <si>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</si>
  <si>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</si>
  <si>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</si>
  <si>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</si>
  <si>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</si>
  <si>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</si>
  <si>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</si>
  <si>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</si>
  <si>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</si>
  <si>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</si>
  <si>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</si>
  <si>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</si>
  <si>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</si>
  <si>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</si>
  <si>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</si>
  <si>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</si>
  <si>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</si>
  <si>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</si>
  <si>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</si>
  <si>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</si>
  <si>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</si>
  <si>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</si>
  <si>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</si>
  <si>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</si>
  <si>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</si>
  <si>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</si>
  <si>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</si>
  <si>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</si>
  <si>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</si>
  <si>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</si>
  <si>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</si>
  <si>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</si>
  <si>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</si>
  <si>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</si>
  <si>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</si>
  <si>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</si>
  <si>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</si>
  <si>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</si>
  <si>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</si>
  <si>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</si>
  <si>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</si>
  <si>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</si>
  <si>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人吉市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</si>
  <si>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</si>
  <si>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</si>
  <si>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</si>
  <si>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</si>
  <si>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</si>
  <si>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</si>
  <si>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</si>
  <si>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</si>
  <si>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</si>
  <si>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</si>
  <si>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</si>
  <si>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</si>
  <si>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</si>
  <si>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</si>
  <si>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</si>
  <si>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</si>
  <si>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</si>
  <si>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①経常収支比率は、前年度に引き続き類団と比較しても高い状態を維持しているが、要因として今年度も令和２年７月豪雨災害で被災したことに伴う共済金収入が大きく寄与しており、この収入が事業全体の財政状況を改善させている。
　③流動比率についても共済金収入により類団と比較しても資金繰りは改善している。一方で安全・安心を確保するための老朽化施設の更新も進めていく必要があり、支出の増加と人口減少・節水型設備の普及による使用料の減少を勘案すると、資金繰りが厳しくなり、財政の硬直化が進むことから、注視していく必要がある。
　④企業債残高対事業規模比率は、使用料収入の減収よりも企業債の減少が大きいことから、指標としては、概ね減少傾向となっている。ただ、施設の更新等の事業を今後も継続的に進めていく必要があり、トレンドを注視していく。
　⑤経費回収率は、使用料収入は減少する一方、汚水処理費の増加により、指標が悪化していることから、経費回収率の改善に努める。
　⑥汚水処理原価についても、年間有収水量の伸びよりも、汚水処理費の伸びが大きいことから、汚水処理原価が上昇しているため、汚水処理費の削減に努める。
</t>
    <rPh sb="2" eb="6">
      <t>ケイジョウシュウシ</t>
    </rPh>
    <rPh sb="6" eb="8">
      <t>ヒリツ</t>
    </rPh>
    <rPh sb="10" eb="13">
      <t>ゼンネンド</t>
    </rPh>
    <rPh sb="14" eb="15">
      <t>ヒ</t>
    </rPh>
    <rPh sb="16" eb="17">
      <t>ツヅ</t>
    </rPh>
    <rPh sb="18" eb="20">
      <t>ルイダン</t>
    </rPh>
    <rPh sb="21" eb="23">
      <t>ヒカク</t>
    </rPh>
    <rPh sb="26" eb="27">
      <t>タカ</t>
    </rPh>
    <rPh sb="28" eb="30">
      <t>ジョウタイ</t>
    </rPh>
    <rPh sb="31" eb="33">
      <t>イジ</t>
    </rPh>
    <rPh sb="39" eb="41">
      <t>ヨウイン</t>
    </rPh>
    <rPh sb="44" eb="47">
      <t>コンネンド</t>
    </rPh>
    <rPh sb="48" eb="50">
      <t>レイワ</t>
    </rPh>
    <rPh sb="51" eb="52">
      <t>ネン</t>
    </rPh>
    <rPh sb="53" eb="54">
      <t>ガツ</t>
    </rPh>
    <rPh sb="54" eb="56">
      <t>ゴウウ</t>
    </rPh>
    <rPh sb="56" eb="58">
      <t>サイガイ</t>
    </rPh>
    <rPh sb="59" eb="61">
      <t>ヒサイ</t>
    </rPh>
    <rPh sb="66" eb="67">
      <t>トモナ</t>
    </rPh>
    <rPh sb="68" eb="71">
      <t>キョウサイキン</t>
    </rPh>
    <rPh sb="71" eb="73">
      <t>シュウニュウ</t>
    </rPh>
    <rPh sb="74" eb="75">
      <t>オオ</t>
    </rPh>
    <rPh sb="77" eb="79">
      <t>キヨ</t>
    </rPh>
    <rPh sb="86" eb="88">
      <t>シュウニュウ</t>
    </rPh>
    <rPh sb="89" eb="91">
      <t>ジギョウ</t>
    </rPh>
    <rPh sb="91" eb="93">
      <t>ゼンタイ</t>
    </rPh>
    <rPh sb="94" eb="96">
      <t>ザイセイ</t>
    </rPh>
    <rPh sb="96" eb="98">
      <t>ジョウキョウ</t>
    </rPh>
    <rPh sb="99" eb="101">
      <t>カイゼン</t>
    </rPh>
    <rPh sb="110" eb="112">
      <t>リュウドウ</t>
    </rPh>
    <rPh sb="112" eb="114">
      <t>ヒリツ</t>
    </rPh>
    <rPh sb="119" eb="122">
      <t>キョウサイキン</t>
    </rPh>
    <rPh sb="122" eb="124">
      <t>シュウニュウ</t>
    </rPh>
    <rPh sb="127" eb="129">
      <t>ルイダン</t>
    </rPh>
    <rPh sb="130" eb="132">
      <t>ヒカク</t>
    </rPh>
    <rPh sb="135" eb="137">
      <t>シキン</t>
    </rPh>
    <rPh sb="137" eb="138">
      <t>グ</t>
    </rPh>
    <rPh sb="140" eb="142">
      <t>カイゼン</t>
    </rPh>
    <rPh sb="147" eb="149">
      <t>イッポウ</t>
    </rPh>
    <rPh sb="150" eb="152">
      <t>アンゼン</t>
    </rPh>
    <rPh sb="153" eb="155">
      <t>アンシン</t>
    </rPh>
    <rPh sb="156" eb="158">
      <t>カクホ</t>
    </rPh>
    <rPh sb="163" eb="166">
      <t>ロウキュウカ</t>
    </rPh>
    <rPh sb="166" eb="168">
      <t>シセツ</t>
    </rPh>
    <rPh sb="169" eb="171">
      <t>コウシン</t>
    </rPh>
    <rPh sb="172" eb="173">
      <t>スス</t>
    </rPh>
    <rPh sb="177" eb="179">
      <t>ヒツヨウ</t>
    </rPh>
    <rPh sb="183" eb="185">
      <t>シシュツ</t>
    </rPh>
    <rPh sb="186" eb="188">
      <t>ゾウカ</t>
    </rPh>
    <rPh sb="189" eb="191">
      <t>ジンコウ</t>
    </rPh>
    <rPh sb="191" eb="193">
      <t>ゲンショウ</t>
    </rPh>
    <rPh sb="194" eb="197">
      <t>セッスイガタ</t>
    </rPh>
    <rPh sb="197" eb="199">
      <t>セツビ</t>
    </rPh>
    <rPh sb="200" eb="202">
      <t>フキュウ</t>
    </rPh>
    <rPh sb="205" eb="208">
      <t>シヨウリョウ</t>
    </rPh>
    <rPh sb="209" eb="211">
      <t>ゲンショウ</t>
    </rPh>
    <rPh sb="212" eb="214">
      <t>カンアン</t>
    </rPh>
    <rPh sb="218" eb="221">
      <t>シキング</t>
    </rPh>
    <rPh sb="223" eb="224">
      <t>キビ</t>
    </rPh>
    <rPh sb="229" eb="231">
      <t>ザイセイ</t>
    </rPh>
    <rPh sb="232" eb="234">
      <t>コウチョク</t>
    </rPh>
    <rPh sb="234" eb="235">
      <t>バ</t>
    </rPh>
    <rPh sb="236" eb="237">
      <t>ススム</t>
    </rPh>
    <rPh sb="243" eb="245">
      <t>チュウシ</t>
    </rPh>
    <rPh sb="249" eb="251">
      <t>ヒツヨウ</t>
    </rPh>
    <rPh sb="258" eb="261">
      <t>キギョウサイ</t>
    </rPh>
    <rPh sb="261" eb="263">
      <t>ザンダカ</t>
    </rPh>
    <rPh sb="263" eb="264">
      <t>タイ</t>
    </rPh>
    <rPh sb="264" eb="266">
      <t>ジギョウ</t>
    </rPh>
    <rPh sb="266" eb="268">
      <t>キボ</t>
    </rPh>
    <rPh sb="268" eb="270">
      <t>ヒリツ</t>
    </rPh>
    <rPh sb="272" eb="275">
      <t>シヨウリョウ</t>
    </rPh>
    <rPh sb="275" eb="277">
      <t>シュウニュウ</t>
    </rPh>
    <rPh sb="278" eb="280">
      <t>ゲンシュウ</t>
    </rPh>
    <rPh sb="283" eb="286">
      <t>キギョウサイ</t>
    </rPh>
    <rPh sb="287" eb="289">
      <t>ゲンショウ</t>
    </rPh>
    <rPh sb="290" eb="291">
      <t>オオ</t>
    </rPh>
    <rPh sb="298" eb="300">
      <t>シヒョウ</t>
    </rPh>
    <rPh sb="305" eb="306">
      <t>オオム</t>
    </rPh>
    <rPh sb="364" eb="366">
      <t>ケイヒ</t>
    </rPh>
    <rPh sb="366" eb="369">
      <t>カイシュウリツ</t>
    </rPh>
    <rPh sb="371" eb="374">
      <t>シヨウリョウ</t>
    </rPh>
    <rPh sb="374" eb="376">
      <t>シュウニュウ</t>
    </rPh>
    <rPh sb="377" eb="379">
      <t>ゲンショウ</t>
    </rPh>
    <rPh sb="381" eb="383">
      <t>イッポウ</t>
    </rPh>
    <rPh sb="390" eb="392">
      <t>ゾウカ</t>
    </rPh>
    <rPh sb="396" eb="398">
      <t>シヒョウ</t>
    </rPh>
    <rPh sb="399" eb="401">
      <t>アッカ</t>
    </rPh>
    <rPh sb="410" eb="412">
      <t>ケイヒ</t>
    </rPh>
    <rPh sb="412" eb="415">
      <t>カイシュウリツ</t>
    </rPh>
    <rPh sb="416" eb="418">
      <t>カイゼン</t>
    </rPh>
    <rPh sb="419" eb="420">
      <t>ツト</t>
    </rPh>
    <rPh sb="426" eb="428">
      <t>オスイ</t>
    </rPh>
    <rPh sb="428" eb="430">
      <t>ショリ</t>
    </rPh>
    <rPh sb="430" eb="432">
      <t>ゲンカ</t>
    </rPh>
    <rPh sb="438" eb="444">
      <t>ネンカンユウシュウスイリョウ</t>
    </rPh>
    <rPh sb="445" eb="446">
      <t>ノ</t>
    </rPh>
    <rPh sb="451" eb="456">
      <t>オスイショリヒ</t>
    </rPh>
    <rPh sb="457" eb="458">
      <t>ノ</t>
    </rPh>
    <rPh sb="460" eb="461">
      <t>オオ</t>
    </rPh>
    <rPh sb="468" eb="470">
      <t>オスイ</t>
    </rPh>
    <rPh sb="470" eb="472">
      <t>ショリ</t>
    </rPh>
    <rPh sb="472" eb="474">
      <t>ゲンカ</t>
    </rPh>
    <rPh sb="475" eb="477">
      <t>ジョウショウ</t>
    </rPh>
    <rPh sb="484" eb="486">
      <t>オスイ</t>
    </rPh>
    <rPh sb="486" eb="489">
      <t>ショリヒ</t>
    </rPh>
    <rPh sb="490" eb="492">
      <t>サクゲン</t>
    </rPh>
    <rPh sb="493" eb="494">
      <t>ツト</t>
    </rPh>
    <phoneticPr fontId="4"/>
  </si>
  <si>
    <t>　令和２年７月豪雨で被災した施設については、令和６年度中に復旧事業が完了し、施設の運営管理を含め、通常のオペレーションに移行している。指標の一部には、いまだ被災した影響によるイレギュラーな部分も見受けれれるが、特に顕著な特殊要因は今年度限りと思われ、次年度以降は経営や施設のトレンドが明確化する。
　しかしながら、令和７年１月に埼玉県八潮市で発生した下水道を起因とした道路陥没事故から、社会インフラのメンテナンスについて改めて注目されており、ヒト・モノ・カネが不足する中ではあるが、安心・安全で持続可能となる最適な汚水処理システムを構築していくために、限られたリソースをメリ・ハリつけて最大限生かせる体制を作り上げていく。をのついた人口減少、物価高騰等の影響といった社会の縮図が本市の下水道事業にも色濃く反映しており、課題解決に猶予はない状況にある。</t>
    <rPh sb="1" eb="3">
      <t>レイワ</t>
    </rPh>
    <rPh sb="4" eb="5">
      <t>ネン</t>
    </rPh>
    <rPh sb="6" eb="9">
      <t>ガツゴウウ</t>
    </rPh>
    <rPh sb="10" eb="12">
      <t>ヒサイ</t>
    </rPh>
    <rPh sb="14" eb="16">
      <t>シセツ</t>
    </rPh>
    <rPh sb="22" eb="24">
      <t>レイワ</t>
    </rPh>
    <rPh sb="25" eb="27">
      <t>ネンド</t>
    </rPh>
    <rPh sb="27" eb="28">
      <t>チュウ</t>
    </rPh>
    <rPh sb="29" eb="31">
      <t>フッキュウ</t>
    </rPh>
    <rPh sb="31" eb="33">
      <t>ジギョウ</t>
    </rPh>
    <rPh sb="34" eb="36">
      <t>カンリョウ</t>
    </rPh>
    <rPh sb="38" eb="40">
      <t>シセツ</t>
    </rPh>
    <rPh sb="41" eb="43">
      <t>ウンエイ</t>
    </rPh>
    <rPh sb="43" eb="45">
      <t>カンリ</t>
    </rPh>
    <rPh sb="46" eb="47">
      <t>フク</t>
    </rPh>
    <rPh sb="49" eb="51">
      <t>ツウジョウ</t>
    </rPh>
    <rPh sb="60" eb="62">
      <t>イコウ</t>
    </rPh>
    <rPh sb="67" eb="69">
      <t>シヒョウ</t>
    </rPh>
    <rPh sb="70" eb="72">
      <t>イチブ</t>
    </rPh>
    <rPh sb="78" eb="80">
      <t>ヒサイ</t>
    </rPh>
    <rPh sb="82" eb="84">
      <t>エイキョウ</t>
    </rPh>
    <rPh sb="94" eb="96">
      <t>ブブン</t>
    </rPh>
    <rPh sb="97" eb="99">
      <t>ミウ</t>
    </rPh>
    <rPh sb="105" eb="106">
      <t>トク</t>
    </rPh>
    <rPh sb="107" eb="109">
      <t>ケンチョ</t>
    </rPh>
    <rPh sb="110" eb="114">
      <t>トクシュヨウイン</t>
    </rPh>
    <rPh sb="115" eb="118">
      <t>コンネンド</t>
    </rPh>
    <rPh sb="118" eb="119">
      <t>カギ</t>
    </rPh>
    <rPh sb="121" eb="122">
      <t>オモ</t>
    </rPh>
    <rPh sb="125" eb="128">
      <t>ジネンド</t>
    </rPh>
    <rPh sb="128" eb="130">
      <t>イコウ</t>
    </rPh>
    <rPh sb="131" eb="133">
      <t>ケイエイ</t>
    </rPh>
    <rPh sb="134" eb="136">
      <t>シセツ</t>
    </rPh>
    <rPh sb="142" eb="144">
      <t>メイカク</t>
    </rPh>
    <rPh sb="144" eb="145">
      <t>カ</t>
    </rPh>
    <rPh sb="157" eb="159">
      <t>レイワ</t>
    </rPh>
    <rPh sb="160" eb="161">
      <t>ネン</t>
    </rPh>
    <rPh sb="162" eb="163">
      <t>ガツ</t>
    </rPh>
    <rPh sb="164" eb="167">
      <t>サイタマケン</t>
    </rPh>
    <rPh sb="167" eb="169">
      <t>ヤシオ</t>
    </rPh>
    <rPh sb="169" eb="170">
      <t>シ</t>
    </rPh>
    <rPh sb="171" eb="173">
      <t>ハッセイ</t>
    </rPh>
    <rPh sb="175" eb="178">
      <t>ゲスイドウ</t>
    </rPh>
    <rPh sb="179" eb="181">
      <t>キイン</t>
    </rPh>
    <rPh sb="184" eb="190">
      <t>ドウロカンボツジコ</t>
    </rPh>
    <rPh sb="193" eb="195">
      <t>シャカイ</t>
    </rPh>
    <rPh sb="210" eb="211">
      <t>アラタ</t>
    </rPh>
    <rPh sb="213" eb="215">
      <t>チュウモク</t>
    </rPh>
    <rPh sb="230" eb="232">
      <t>フソク</t>
    </rPh>
    <rPh sb="234" eb="235">
      <t>ナカ</t>
    </rPh>
    <rPh sb="241" eb="243">
      <t>アンシン</t>
    </rPh>
    <rPh sb="244" eb="246">
      <t>アンゼン</t>
    </rPh>
    <rPh sb="254" eb="256">
      <t>サイテキ</t>
    </rPh>
    <rPh sb="257" eb="259">
      <t>オスイ</t>
    </rPh>
    <rPh sb="259" eb="261">
      <t>ショリ</t>
    </rPh>
    <rPh sb="266" eb="268">
      <t>コウチク</t>
    </rPh>
    <rPh sb="276" eb="277">
      <t>カギ</t>
    </rPh>
    <rPh sb="293" eb="296">
      <t>サイダイゲン</t>
    </rPh>
    <rPh sb="296" eb="297">
      <t>イ</t>
    </rPh>
    <rPh sb="300" eb="302">
      <t>タイセイ</t>
    </rPh>
    <rPh sb="303" eb="304">
      <t>ツク</t>
    </rPh>
    <rPh sb="305" eb="306">
      <t>ア</t>
    </rPh>
    <rPh sb="316" eb="320">
      <t>ジンコウゲンショウ</t>
    </rPh>
    <rPh sb="321" eb="323">
      <t>ブッカ</t>
    </rPh>
    <rPh sb="323" eb="325">
      <t>コウトウ</t>
    </rPh>
    <rPh sb="325" eb="326">
      <t>トウ</t>
    </rPh>
    <rPh sb="327" eb="329">
      <t>エイキョウ</t>
    </rPh>
    <rPh sb="333" eb="335">
      <t>シャカイ</t>
    </rPh>
    <rPh sb="336" eb="338">
      <t>シュクズ</t>
    </rPh>
    <rPh sb="339" eb="341">
      <t>ホンシ</t>
    </rPh>
    <rPh sb="342" eb="345">
      <t>ゲスイドウ</t>
    </rPh>
    <rPh sb="345" eb="347">
      <t>ジギョウ</t>
    </rPh>
    <rPh sb="349" eb="351">
      <t>イロコ</t>
    </rPh>
    <rPh sb="352" eb="354">
      <t>ハンエイ</t>
    </rPh>
    <rPh sb="359" eb="363">
      <t>カダイカイケツ</t>
    </rPh>
    <rPh sb="364" eb="366">
      <t>ユウヨ</t>
    </rPh>
    <rPh sb="369" eb="371">
      <t>ジョウキョウ</t>
    </rPh>
    <phoneticPr fontId="4"/>
  </si>
  <si>
    <t xml:space="preserve">　①有形固定資産減価償却率は、類団と比較すると同様の水準となっているが、人口減少を意識した投資計画を計画的に進めていく必要がある。
　②管渠老朽化率は現在法定耐用年数を迎えていないが、埼玉県八潮市の事故を教訓に、限られた財源、人財をメリハリつけて老朽化対策を進めていく。
</t>
    <rPh sb="2" eb="4">
      <t>ユウケイ</t>
    </rPh>
    <rPh sb="4" eb="6">
      <t>コテイ</t>
    </rPh>
    <rPh sb="6" eb="8">
      <t>シサン</t>
    </rPh>
    <rPh sb="8" eb="10">
      <t>ゲンカ</t>
    </rPh>
    <rPh sb="10" eb="13">
      <t>ショウキャクリツ</t>
    </rPh>
    <rPh sb="15" eb="17">
      <t>ルイダン</t>
    </rPh>
    <rPh sb="18" eb="20">
      <t>ヒカク</t>
    </rPh>
    <rPh sb="23" eb="25">
      <t>ドウヨウ</t>
    </rPh>
    <rPh sb="26" eb="28">
      <t>スイジュン</t>
    </rPh>
    <rPh sb="36" eb="38">
      <t>ジンコウ</t>
    </rPh>
    <rPh sb="38" eb="40">
      <t>ゲンショウ</t>
    </rPh>
    <rPh sb="41" eb="43">
      <t>イシキ</t>
    </rPh>
    <rPh sb="45" eb="49">
      <t>トウシケイカク</t>
    </rPh>
    <rPh sb="50" eb="53">
      <t>ケイカクテキ</t>
    </rPh>
    <rPh sb="54" eb="55">
      <t>スス</t>
    </rPh>
    <rPh sb="59" eb="61">
      <t>ヒツヨウ</t>
    </rPh>
    <rPh sb="68" eb="70">
      <t>カンキョ</t>
    </rPh>
    <rPh sb="70" eb="74">
      <t>ロウキュウカリツ</t>
    </rPh>
    <rPh sb="75" eb="77">
      <t>ゲンザイ</t>
    </rPh>
    <rPh sb="77" eb="81">
      <t>ホウテイタイヨウ</t>
    </rPh>
    <rPh sb="81" eb="83">
      <t>ネンスウ</t>
    </rPh>
    <rPh sb="84" eb="85">
      <t>ムカ</t>
    </rPh>
    <rPh sb="92" eb="98">
      <t>サイタマケンヤシオシ</t>
    </rPh>
    <rPh sb="99" eb="101">
      <t>ジコ</t>
    </rPh>
    <rPh sb="102" eb="104">
      <t>キョウクン</t>
    </rPh>
    <rPh sb="106" eb="107">
      <t>カギ</t>
    </rPh>
    <rPh sb="110" eb="112">
      <t>ザイゲン</t>
    </rPh>
    <rPh sb="113" eb="115">
      <t>ジンザイ</t>
    </rPh>
    <rPh sb="123" eb="126">
      <t>ロウキュウカ</t>
    </rPh>
    <rPh sb="126" eb="128">
      <t>タイサク</t>
    </rPh>
    <rPh sb="129" eb="13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</si>
</sst>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36-41B3-BFEB-F069108159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8E36-41B3-BFEB-F069108159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c:v>
                </c:pt>
                <c:pt idx="1">
                  <c:v>54.87</c:v>
                </c:pt>
                <c:pt idx="2">
                  <c:v>67.28</c:v>
                </c:pt>
                <c:pt idx="3">
                  <c:v>76.319999999999993</c:v>
                </c:pt>
                <c:pt idx="4">
                  <c:v>70.69</c:v>
                </c:pt>
              </c:numCache>
            </c:numRef>
          </c:val>
          <c:extLst>
            <c:ext xmlns:c16="http://schemas.microsoft.com/office/drawing/2014/chart" uri="{C3380CC4-5D6E-409C-BE32-E72D297353CC}">
              <c16:uniqueId val="{00000000-8709-41B2-9924-11C11F3DD7B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8709-41B2-9924-11C11F3DD7B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92.76</c:v>
                </c:pt>
                <c:pt idx="1">
                  <c:v>93.97</c:v>
                </c:pt>
                <c:pt idx="2">
                  <c:v>94.64</c:v>
                </c:pt>
                <c:pt idx="3">
                  <c:v>95.48</c:v>
                </c:pt>
                <c:pt idx="4">
                  <c:v>95.79</c:v>
                </c:pt>
              </c:numCache>
            </c:numRef>
          </c:val>
          <c:extLst>
            <c:ext xmlns:c16="http://schemas.microsoft.com/office/drawing/2014/chart" uri="{C3380CC4-5D6E-409C-BE32-E72D297353CC}">
              <c16:uniqueId val="{00000000-949A-478C-AFB7-C42076CD33C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949A-478C-AFB7-C42076CD33C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99.67</c:v>
                </c:pt>
                <c:pt idx="1">
                  <c:v>101.91</c:v>
                </c:pt>
                <c:pt idx="2">
                  <c:v>105.33</c:v>
                </c:pt>
                <c:pt idx="3">
                  <c:v>125.51</c:v>
                </c:pt>
                <c:pt idx="4">
                  <c:v>116.51</c:v>
                </c:pt>
              </c:numCache>
            </c:numRef>
          </c:val>
          <c:extLst>
            <c:ext xmlns:c16="http://schemas.microsoft.com/office/drawing/2014/chart" uri="{C3380CC4-5D6E-409C-BE32-E72D297353CC}">
              <c16:uniqueId val="{00000000-EA61-4CD2-88BE-F1829B89C73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EA61-4CD2-88BE-F1829B89C73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24.43</c:v>
                </c:pt>
                <c:pt idx="1">
                  <c:v>25.16</c:v>
                </c:pt>
                <c:pt idx="2">
                  <c:v>22.81</c:v>
                </c:pt>
                <c:pt idx="3">
                  <c:v>26.53</c:v>
                </c:pt>
                <c:pt idx="4">
                  <c:v>29.78</c:v>
                </c:pt>
              </c:numCache>
            </c:numRef>
          </c:val>
          <c:extLst>
            <c:ext xmlns:c16="http://schemas.microsoft.com/office/drawing/2014/chart" uri="{C3380CC4-5D6E-409C-BE32-E72D297353CC}">
              <c16:uniqueId val="{00000000-B7B7-4644-A06C-B7A3EC04BB3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B7B7-4644-A06C-B7A3EC04BB3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55-4875-A98E-9CA682C109C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BB55-4875-A98E-9CA682C109C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8A-4344-BFE0-4A11AD01CA7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C48A-4344-BFE0-4A11AD01CA7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84.86</c:v>
                </c:pt>
                <c:pt idx="1">
                  <c:v>31.15</c:v>
                </c:pt>
                <c:pt idx="2">
                  <c:v>32.24</c:v>
                </c:pt>
                <c:pt idx="3">
                  <c:v>108.96</c:v>
                </c:pt>
                <c:pt idx="4">
                  <c:v>136.13999999999999</c:v>
                </c:pt>
              </c:numCache>
            </c:numRef>
          </c:val>
          <c:extLst>
            <c:ext xmlns:c16="http://schemas.microsoft.com/office/drawing/2014/chart" uri="{C3380CC4-5D6E-409C-BE32-E72D297353CC}">
              <c16:uniqueId val="{00000000-4AF1-4EEF-B509-DD338F06839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4AF1-4EEF-B509-DD338F06839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702.15</c:v>
                </c:pt>
                <c:pt idx="1">
                  <c:v>573.02</c:v>
                </c:pt>
                <c:pt idx="2">
                  <c:v>584.52</c:v>
                </c:pt>
                <c:pt idx="3">
                  <c:v>504.9</c:v>
                </c:pt>
                <c:pt idx="4">
                  <c:v>485.74</c:v>
                </c:pt>
              </c:numCache>
            </c:numRef>
          </c:val>
          <c:extLst>
            <c:ext xmlns:c16="http://schemas.microsoft.com/office/drawing/2014/chart" uri="{C3380CC4-5D6E-409C-BE32-E72D297353CC}">
              <c16:uniqueId val="{00000000-8166-43D7-A2B4-298AE9513E5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8166-43D7-A2B4-298AE9513E5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87.82</c:v>
                </c:pt>
                <c:pt idx="1">
                  <c:v>97.85</c:v>
                </c:pt>
                <c:pt idx="2">
                  <c:v>89.33</c:v>
                </c:pt>
                <c:pt idx="3">
                  <c:v>99.4</c:v>
                </c:pt>
                <c:pt idx="4">
                  <c:v>91.68</c:v>
                </c:pt>
              </c:numCache>
            </c:numRef>
          </c:val>
          <c:extLst>
            <c:ext xmlns:c16="http://schemas.microsoft.com/office/drawing/2014/chart" uri="{C3380CC4-5D6E-409C-BE32-E72D297353CC}">
              <c16:uniqueId val="{00000000-393F-49C7-B19C-7BD01A8546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393F-49C7-B19C-7BD01A8546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229.84</c:v>
                </c:pt>
                <c:pt idx="1">
                  <c:v>212.85</c:v>
                </c:pt>
                <c:pt idx="2">
                  <c:v>211.2</c:v>
                </c:pt>
                <c:pt idx="3">
                  <c:v>208.78</c:v>
                </c:pt>
                <c:pt idx="4">
                  <c:v>221.69</c:v>
                </c:pt>
              </c:numCache>
            </c:numRef>
          </c:val>
          <c:extLst>
            <c:ext xmlns:c16="http://schemas.microsoft.com/office/drawing/2014/chart" uri="{C3380CC4-5D6E-409C-BE32-E72D297353CC}">
              <c16:uniqueId val="{00000000-9AB4-479E-B630-81094BF548E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9AB4-479E-B630-81094BF548E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人吉市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29742</v>
      </c>
      <c r="AM8" s="36"/>
      <c r="AN8" s="36"/>
      <c r="AO8" s="36"/>
      <c r="AP8" s="36"/>
      <c r="AQ8" s="36"/>
      <c r="AR8" s="36"/>
      <c r="AS8" s="36"/>
      <c r="AT8" s="37">
        <f>データ!T6</f>
        <v>210.55</v>
      </c>
      <c r="AU8" s="37"/>
      <c r="AV8" s="37"/>
      <c r="AW8" s="37"/>
      <c r="AX8" s="37"/>
      <c r="AY8" s="37"/>
      <c r="AZ8" s="37"/>
      <c r="BA8" s="37"/>
      <c r="BB8" s="37">
        <f>データ!U6</f>
        <v>141.26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79.319999999999993</v>
      </c>
      <c r="J10" s="37"/>
      <c r="K10" s="37"/>
      <c r="L10" s="37"/>
      <c r="M10" s="37"/>
      <c r="N10" s="37"/>
      <c r="O10" s="37"/>
      <c r="P10" s="37">
        <f>データ!P6</f>
        <v>76.2</v>
      </c>
      <c r="Q10" s="37"/>
      <c r="R10" s="37"/>
      <c r="S10" s="37"/>
      <c r="T10" s="37"/>
      <c r="U10" s="37"/>
      <c r="V10" s="37"/>
      <c r="W10" s="37">
        <f>データ!Q6</f>
        <v>68.7</v>
      </c>
      <c r="X10" s="37"/>
      <c r="Y10" s="37"/>
      <c r="Z10" s="37"/>
      <c r="AA10" s="37"/>
      <c r="AB10" s="37"/>
      <c r="AC10" s="37"/>
      <c r="AD10" s="36">
        <f>データ!R6</f>
        <v>3850</v>
      </c>
      <c r="AE10" s="36"/>
      <c r="AF10" s="36"/>
      <c r="AG10" s="36"/>
      <c r="AH10" s="36"/>
      <c r="AI10" s="36"/>
      <c r="AJ10" s="36"/>
      <c r="AK10" s="2"/>
      <c r="AL10" s="36">
        <f>データ!V6</f>
        <v>22295</v>
      </c>
      <c r="AM10" s="36"/>
      <c r="AN10" s="36"/>
      <c r="AO10" s="36"/>
      <c r="AP10" s="36"/>
      <c r="AQ10" s="36"/>
      <c r="AR10" s="36"/>
      <c r="AS10" s="36"/>
      <c r="AT10" s="37">
        <f>データ!W6</f>
        <v>7.92</v>
      </c>
      <c r="AU10" s="37"/>
      <c r="AV10" s="37"/>
      <c r="AW10" s="37"/>
      <c r="AX10" s="37"/>
      <c r="AY10" s="37"/>
      <c r="AZ10" s="37"/>
      <c r="BA10" s="37"/>
      <c r="BB10" s="37">
        <f>データ!X6</f>
        <v>2815.03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3Xq8+izb6OUbvVVViRK33tkQvNg3SYYmtzjO7P4JPulVQ4xBofgPXljoXK+3dYuP2VfpGgZciwHJkfQkaZtlA==" saltValue="yZ0Pe9+s/YyMeg/mxjmb7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432032</v>
      </c>
      <c r="D6" s="19">
        <f t="shared" si="3"/>
        <v>46</v>
      </c>
      <c r="E6" s="19">
        <f t="shared" si="3"/>
        <v>17</v>
      </c>
      <c r="F6" s="19">
        <f t="shared" si="3"/>
        <v>1</v>
      </c>
      <c r="G6" s="19">
        <f t="shared" si="3"/>
        <v>0</v>
      </c>
      <c r="H6" s="19" t="str">
        <f t="shared" si="3"/>
        <v>熊本県　人吉市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79.319999999999993</v>
      </c>
      <c r="P6" s="20">
        <f t="shared" si="3"/>
        <v>76.2</v>
      </c>
      <c r="Q6" s="20">
        <f t="shared" si="3"/>
        <v>68.7</v>
      </c>
      <c r="R6" s="20">
        <f t="shared" si="3"/>
        <v>3850</v>
      </c>
      <c r="S6" s="20">
        <f t="shared" si="3"/>
        <v>29742</v>
      </c>
      <c r="T6" s="20">
        <f t="shared" si="3"/>
        <v>210.55</v>
      </c>
      <c r="U6" s="20">
        <f t="shared" si="3"/>
        <v>141.26</v>
      </c>
      <c r="V6" s="20">
        <f t="shared" si="3"/>
        <v>22295</v>
      </c>
      <c r="W6" s="20">
        <f t="shared" si="3"/>
        <v>7.92</v>
      </c>
      <c r="X6" s="20">
        <f t="shared" si="3"/>
        <v>2815.03</v>
      </c>
      <c r="Y6" s="21">
        <f>IF(Y7="",NA(),Y7)</f>
        <v>99.67</v>
      </c>
      <c r="Z6" s="21">
        <f t="shared" ref="Z6:AH6" si="4">IF(Z7="",NA(),Z7)</f>
        <v>101.91</v>
      </c>
      <c r="AA6" s="21">
        <f t="shared" si="4"/>
        <v>105.33</v>
      </c>
      <c r="AB6" s="21">
        <f t="shared" si="4"/>
        <v>125.51</v>
      </c>
      <c r="AC6" s="21">
        <f t="shared" si="4"/>
        <v>116.51</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84.86</v>
      </c>
      <c r="AV6" s="21">
        <f t="shared" ref="AV6:BD6" si="6">IF(AV7="",NA(),AV7)</f>
        <v>31.15</v>
      </c>
      <c r="AW6" s="21">
        <f t="shared" si="6"/>
        <v>32.24</v>
      </c>
      <c r="AX6" s="21">
        <f t="shared" si="6"/>
        <v>108.96</v>
      </c>
      <c r="AY6" s="21">
        <f t="shared" si="6"/>
        <v>136.13999999999999</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702.15</v>
      </c>
      <c r="BG6" s="21">
        <f t="shared" ref="BG6:BO6" si="7">IF(BG7="",NA(),BG7)</f>
        <v>573.02</v>
      </c>
      <c r="BH6" s="21">
        <f t="shared" si="7"/>
        <v>584.52</v>
      </c>
      <c r="BI6" s="21">
        <f t="shared" si="7"/>
        <v>504.9</v>
      </c>
      <c r="BJ6" s="21">
        <f t="shared" si="7"/>
        <v>485.74</v>
      </c>
      <c r="BK6" s="21">
        <f t="shared" si="7"/>
        <v>789.08</v>
      </c>
      <c r="BL6" s="21">
        <f t="shared" si="7"/>
        <v>747.84</v>
      </c>
      <c r="BM6" s="21">
        <f t="shared" si="7"/>
        <v>804.98</v>
      </c>
      <c r="BN6" s="21">
        <f t="shared" si="7"/>
        <v>767.56</v>
      </c>
      <c r="BO6" s="21">
        <f t="shared" si="7"/>
        <v>795.22</v>
      </c>
      <c r="BP6" s="20" t="str">
        <f>IF(BP7="","",IF(BP7="-","【-】","【"&amp;SUBSTITUTE(TEXT(BP7,"#,##0.00"),"-","△")&amp;"】"))</f>
        <v>【602.56】</v>
      </c>
      <c r="BQ6" s="21">
        <f>IF(BQ7="",NA(),BQ7)</f>
        <v>87.82</v>
      </c>
      <c r="BR6" s="21">
        <f t="shared" ref="BR6:BZ6" si="8">IF(BR7="",NA(),BR7)</f>
        <v>97.85</v>
      </c>
      <c r="BS6" s="21">
        <f t="shared" si="8"/>
        <v>89.33</v>
      </c>
      <c r="BT6" s="21">
        <f t="shared" si="8"/>
        <v>99.4</v>
      </c>
      <c r="BU6" s="21">
        <f t="shared" si="8"/>
        <v>91.68</v>
      </c>
      <c r="BV6" s="21">
        <f t="shared" si="8"/>
        <v>88.25</v>
      </c>
      <c r="BW6" s="21">
        <f t="shared" si="8"/>
        <v>90.17</v>
      </c>
      <c r="BX6" s="21">
        <f t="shared" si="8"/>
        <v>88.71</v>
      </c>
      <c r="BY6" s="21">
        <f t="shared" si="8"/>
        <v>90.23</v>
      </c>
      <c r="BZ6" s="21">
        <f t="shared" si="8"/>
        <v>90.78</v>
      </c>
      <c r="CA6" s="20" t="str">
        <f>IF(CA7="","",IF(CA7="-","【-】","【"&amp;SUBSTITUTE(TEXT(CA7,"#,##0.00"),"-","△")&amp;"】"))</f>
        <v>【97.94】</v>
      </c>
      <c r="CB6" s="21">
        <f>IF(CB7="",NA(),CB7)</f>
        <v>229.84</v>
      </c>
      <c r="CC6" s="21">
        <f t="shared" ref="CC6:CK6" si="9">IF(CC7="",NA(),CC7)</f>
        <v>212.85</v>
      </c>
      <c r="CD6" s="21">
        <f t="shared" si="9"/>
        <v>211.2</v>
      </c>
      <c r="CE6" s="21">
        <f t="shared" si="9"/>
        <v>208.78</v>
      </c>
      <c r="CF6" s="21">
        <f t="shared" si="9"/>
        <v>221.69</v>
      </c>
      <c r="CG6" s="21">
        <f t="shared" si="9"/>
        <v>176.37</v>
      </c>
      <c r="CH6" s="21">
        <f t="shared" si="9"/>
        <v>173.17</v>
      </c>
      <c r="CI6" s="21">
        <f t="shared" si="9"/>
        <v>174.8</v>
      </c>
      <c r="CJ6" s="21">
        <f t="shared" si="9"/>
        <v>170.2</v>
      </c>
      <c r="CK6" s="21">
        <f t="shared" si="9"/>
        <v>170.83</v>
      </c>
      <c r="CL6" s="20" t="str">
        <f>IF(CL7="","",IF(CL7="-","【-】","【"&amp;SUBSTITUTE(TEXT(CL7,"#,##0.00"),"-","△")&amp;"】"))</f>
        <v>【140.98】</v>
      </c>
      <c r="CM6" s="21">
        <f>IF(CM7="",NA(),CM7)</f>
        <v>59</v>
      </c>
      <c r="CN6" s="21">
        <f t="shared" ref="CN6:CV6" si="10">IF(CN7="",NA(),CN7)</f>
        <v>54.87</v>
      </c>
      <c r="CO6" s="21">
        <f t="shared" si="10"/>
        <v>67.28</v>
      </c>
      <c r="CP6" s="21">
        <f t="shared" si="10"/>
        <v>76.319999999999993</v>
      </c>
      <c r="CQ6" s="21">
        <f t="shared" si="10"/>
        <v>70.69</v>
      </c>
      <c r="CR6" s="21">
        <f t="shared" si="10"/>
        <v>56.72</v>
      </c>
      <c r="CS6" s="21">
        <f t="shared" si="10"/>
        <v>56.43</v>
      </c>
      <c r="CT6" s="21">
        <f t="shared" si="10"/>
        <v>55.82</v>
      </c>
      <c r="CU6" s="21">
        <f t="shared" si="10"/>
        <v>56.51</v>
      </c>
      <c r="CV6" s="21">
        <f t="shared" si="10"/>
        <v>56.85</v>
      </c>
      <c r="CW6" s="20" t="str">
        <f>IF(CW7="","",IF(CW7="-","【-】","【"&amp;SUBSTITUTE(TEXT(CW7,"#,##0.00"),"-","△")&amp;"】"))</f>
        <v>【60.13】</v>
      </c>
      <c r="CX6" s="21">
        <f>IF(CX7="",NA(),CX7)</f>
        <v>92.76</v>
      </c>
      <c r="CY6" s="21">
        <f t="shared" ref="CY6:DG6" si="11">IF(CY7="",NA(),CY7)</f>
        <v>93.97</v>
      </c>
      <c r="CZ6" s="21">
        <f t="shared" si="11"/>
        <v>94.64</v>
      </c>
      <c r="DA6" s="21">
        <f t="shared" si="11"/>
        <v>95.48</v>
      </c>
      <c r="DB6" s="21">
        <f t="shared" si="11"/>
        <v>95.79</v>
      </c>
      <c r="DC6" s="21">
        <f t="shared" si="11"/>
        <v>90.72</v>
      </c>
      <c r="DD6" s="21">
        <f t="shared" si="11"/>
        <v>91.07</v>
      </c>
      <c r="DE6" s="21">
        <f t="shared" si="11"/>
        <v>90.67</v>
      </c>
      <c r="DF6" s="21">
        <f t="shared" si="11"/>
        <v>90.62</v>
      </c>
      <c r="DG6" s="21">
        <f t="shared" si="11"/>
        <v>90.79</v>
      </c>
      <c r="DH6" s="20" t="str">
        <f>IF(DH7="","",IF(DH7="-","【-】","【"&amp;SUBSTITUTE(TEXT(DH7,"#,##0.00"),"-","△")&amp;"】"))</f>
        <v>【96.00】</v>
      </c>
      <c r="DI6" s="21">
        <f>IF(DI7="",NA(),DI7)</f>
        <v>24.43</v>
      </c>
      <c r="DJ6" s="21">
        <f t="shared" ref="DJ6:DR6" si="12">IF(DJ7="",NA(),DJ7)</f>
        <v>25.16</v>
      </c>
      <c r="DK6" s="21">
        <f t="shared" si="12"/>
        <v>22.81</v>
      </c>
      <c r="DL6" s="21">
        <f t="shared" si="12"/>
        <v>26.53</v>
      </c>
      <c r="DM6" s="21">
        <f t="shared" si="12"/>
        <v>29.78</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432032</v>
      </c>
      <c r="D7" s="23">
        <v>46</v>
      </c>
      <c r="E7" s="23">
        <v>17</v>
      </c>
      <c r="F7" s="23">
        <v>1</v>
      </c>
      <c r="G7" s="23">
        <v>0</v>
      </c>
      <c r="H7" s="23" t="s">
        <v>96</v>
      </c>
      <c r="I7" s="23" t="s">
        <v>97</v>
      </c>
      <c r="J7" s="23" t="s">
        <v>98</v>
      </c>
      <c r="K7" s="23" t="s">
        <v>99</v>
      </c>
      <c r="L7" s="23" t="s">
        <v>100</v>
      </c>
      <c r="M7" s="23" t="s">
        <v>101</v>
      </c>
      <c r="N7" s="24" t="s">
        <v>102</v>
      </c>
      <c r="O7" s="24">
        <v>79.319999999999993</v>
      </c>
      <c r="P7" s="24">
        <v>76.2</v>
      </c>
      <c r="Q7" s="24">
        <v>68.7</v>
      </c>
      <c r="R7" s="24">
        <v>3850</v>
      </c>
      <c r="S7" s="24">
        <v>29742</v>
      </c>
      <c r="T7" s="24">
        <v>210.55</v>
      </c>
      <c r="U7" s="24">
        <v>141.26</v>
      </c>
      <c r="V7" s="24">
        <v>22295</v>
      </c>
      <c r="W7" s="24">
        <v>7.92</v>
      </c>
      <c r="X7" s="24">
        <v>2815.03</v>
      </c>
      <c r="Y7" s="24">
        <v>99.67</v>
      </c>
      <c r="Z7" s="24">
        <v>101.91</v>
      </c>
      <c r="AA7" s="24">
        <v>105.33</v>
      </c>
      <c r="AB7" s="24">
        <v>125.51</v>
      </c>
      <c r="AC7" s="24">
        <v>116.51</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84.86</v>
      </c>
      <c r="AV7" s="24">
        <v>31.15</v>
      </c>
      <c r="AW7" s="24">
        <v>32.24</v>
      </c>
      <c r="AX7" s="24">
        <v>108.96</v>
      </c>
      <c r="AY7" s="24">
        <v>136.13999999999999</v>
      </c>
      <c r="AZ7" s="24">
        <v>55.6</v>
      </c>
      <c r="BA7" s="24">
        <v>59.4</v>
      </c>
      <c r="BB7" s="24">
        <v>68.27</v>
      </c>
      <c r="BC7" s="24">
        <v>74.790000000000006</v>
      </c>
      <c r="BD7" s="24">
        <v>73.930000000000007</v>
      </c>
      <c r="BE7" s="24">
        <v>82.75</v>
      </c>
      <c r="BF7" s="24">
        <v>702.15</v>
      </c>
      <c r="BG7" s="24">
        <v>573.02</v>
      </c>
      <c r="BH7" s="24">
        <v>584.52</v>
      </c>
      <c r="BI7" s="24">
        <v>504.9</v>
      </c>
      <c r="BJ7" s="24">
        <v>485.74</v>
      </c>
      <c r="BK7" s="24">
        <v>789.08</v>
      </c>
      <c r="BL7" s="24">
        <v>747.84</v>
      </c>
      <c r="BM7" s="24">
        <v>804.98</v>
      </c>
      <c r="BN7" s="24">
        <v>767.56</v>
      </c>
      <c r="BO7" s="24">
        <v>795.22</v>
      </c>
      <c r="BP7" s="24">
        <v>602.55999999999995</v>
      </c>
      <c r="BQ7" s="24">
        <v>87.82</v>
      </c>
      <c r="BR7" s="24">
        <v>97.85</v>
      </c>
      <c r="BS7" s="24">
        <v>89.33</v>
      </c>
      <c r="BT7" s="24">
        <v>99.4</v>
      </c>
      <c r="BU7" s="24">
        <v>91.68</v>
      </c>
      <c r="BV7" s="24">
        <v>88.25</v>
      </c>
      <c r="BW7" s="24">
        <v>90.17</v>
      </c>
      <c r="BX7" s="24">
        <v>88.71</v>
      </c>
      <c r="BY7" s="24">
        <v>90.23</v>
      </c>
      <c r="BZ7" s="24">
        <v>90.78</v>
      </c>
      <c r="CA7" s="24">
        <v>97.94</v>
      </c>
      <c r="CB7" s="24">
        <v>229.84</v>
      </c>
      <c r="CC7" s="24">
        <v>212.85</v>
      </c>
      <c r="CD7" s="24">
        <v>211.2</v>
      </c>
      <c r="CE7" s="24">
        <v>208.78</v>
      </c>
      <c r="CF7" s="24">
        <v>221.69</v>
      </c>
      <c r="CG7" s="24">
        <v>176.37</v>
      </c>
      <c r="CH7" s="24">
        <v>173.17</v>
      </c>
      <c r="CI7" s="24">
        <v>174.8</v>
      </c>
      <c r="CJ7" s="24">
        <v>170.2</v>
      </c>
      <c r="CK7" s="24">
        <v>170.83</v>
      </c>
      <c r="CL7" s="24">
        <v>140.97999999999999</v>
      </c>
      <c r="CM7" s="24">
        <v>59</v>
      </c>
      <c r="CN7" s="24">
        <v>54.87</v>
      </c>
      <c r="CO7" s="24">
        <v>67.28</v>
      </c>
      <c r="CP7" s="24">
        <v>76.319999999999993</v>
      </c>
      <c r="CQ7" s="24">
        <v>70.69</v>
      </c>
      <c r="CR7" s="24">
        <v>56.72</v>
      </c>
      <c r="CS7" s="24">
        <v>56.43</v>
      </c>
      <c r="CT7" s="24">
        <v>55.82</v>
      </c>
      <c r="CU7" s="24">
        <v>56.51</v>
      </c>
      <c r="CV7" s="24">
        <v>56.85</v>
      </c>
      <c r="CW7" s="24">
        <v>60.13</v>
      </c>
      <c r="CX7" s="24">
        <v>92.76</v>
      </c>
      <c r="CY7" s="24">
        <v>93.97</v>
      </c>
      <c r="CZ7" s="24">
        <v>94.64</v>
      </c>
      <c r="DA7" s="24">
        <v>95.48</v>
      </c>
      <c r="DB7" s="24">
        <v>95.79</v>
      </c>
      <c r="DC7" s="24">
        <v>90.72</v>
      </c>
      <c r="DD7" s="24">
        <v>91.07</v>
      </c>
      <c r="DE7" s="24">
        <v>90.67</v>
      </c>
      <c r="DF7" s="24">
        <v>90.62</v>
      </c>
      <c r="DG7" s="24">
        <v>90.79</v>
      </c>
      <c r="DH7" s="24">
        <v>96</v>
      </c>
      <c r="DI7" s="24">
        <v>24.43</v>
      </c>
      <c r="DJ7" s="24">
        <v>25.16</v>
      </c>
      <c r="DK7" s="24">
        <v>22.81</v>
      </c>
      <c r="DL7" s="24">
        <v>26.53</v>
      </c>
      <c r="DM7" s="24">
        <v>29.78</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2025-12-23T06:06:07Z</dcterms:created>
  <dcterms:modified xsi:type="dcterms:W3CDTF">2026-02-05T09:39:54Z</dcterms:modified>
  <cp:category/>
</cp:coreProperties>
</file>