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3C212AAB-4BA6-405E-874B-5D55B5842853}" xr6:coauthVersionLast="47" xr6:coauthVersionMax="47" xr10:uidLastSave="{00000000-0000-0000-0000-000000000000}"/>
  <workbookProtection workbookAlgorithmName="SHA-512" workbookHashValue="ZDIiNraxYscfg81/KBUR5tgeSaJ3XH1ZjMoEMbcUrYHWyLs4ti8Jj1v2a2KdlSPr/IZLL5ZExBmvDhPe4IceVg==" workbookSaltValue="KJaPLGXbQ9lFWNWZkaOt1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MO79" i="4" s="1"/>
  <c r="FC7" i="5"/>
  <c r="FB7" i="5"/>
  <c r="FA7" i="5"/>
  <c r="KV79" i="4" s="1"/>
  <c r="EZ7" i="5"/>
  <c r="EX7" i="5"/>
  <c r="EW7" i="5"/>
  <c r="EV7" i="5"/>
  <c r="HX80" i="4" s="1"/>
  <c r="EU7" i="5"/>
  <c r="ET7" i="5"/>
  <c r="ES7" i="5"/>
  <c r="ER7" i="5"/>
  <c r="IM79" i="4" s="1"/>
  <c r="EQ7" i="5"/>
  <c r="HX79" i="4" s="1"/>
  <c r="EP7" i="5"/>
  <c r="EO7" i="5"/>
  <c r="EM7" i="5"/>
  <c r="EL7" i="5"/>
  <c r="EK7" i="5"/>
  <c r="EJ7" i="5"/>
  <c r="EI7" i="5"/>
  <c r="EH7" i="5"/>
  <c r="EG7" i="5"/>
  <c r="EZ79" i="4" s="1"/>
  <c r="EF7" i="5"/>
  <c r="EE7" i="5"/>
  <c r="ED7" i="5"/>
  <c r="DG79" i="4" s="1"/>
  <c r="EB7" i="5"/>
  <c r="BX80" i="4" s="1"/>
  <c r="EA7" i="5"/>
  <c r="DZ7" i="5"/>
  <c r="DY7" i="5"/>
  <c r="DX7" i="5"/>
  <c r="P80" i="4" s="1"/>
  <c r="DW7" i="5"/>
  <c r="BX79" i="4" s="1"/>
  <c r="DV7" i="5"/>
  <c r="DU7" i="5"/>
  <c r="DT7" i="5"/>
  <c r="DS7" i="5"/>
  <c r="P79" i="4" s="1"/>
  <c r="DQ7" i="5"/>
  <c r="MN56" i="4" s="1"/>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KF33" i="4" s="1"/>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AU12" i="4" s="1"/>
  <c r="U6" i="5"/>
  <c r="B12" i="4" s="1"/>
  <c r="T6" i="5"/>
  <c r="FZ10" i="4" s="1"/>
  <c r="S6" i="5"/>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H90" i="4"/>
  <c r="G90" i="4"/>
  <c r="E90" i="4"/>
  <c r="D90" i="4"/>
  <c r="MO80" i="4"/>
  <c r="LZ80" i="4"/>
  <c r="LK80" i="4"/>
  <c r="JB80" i="4"/>
  <c r="IM80" i="4"/>
  <c r="HI80" i="4"/>
  <c r="GT80" i="4"/>
  <c r="FO80" i="4"/>
  <c r="EZ80" i="4"/>
  <c r="EK80" i="4"/>
  <c r="DV80" i="4"/>
  <c r="DG80" i="4"/>
  <c r="BI80" i="4"/>
  <c r="AT80" i="4"/>
  <c r="AE80" i="4"/>
  <c r="LZ79" i="4"/>
  <c r="LK79" i="4"/>
  <c r="KG79" i="4"/>
  <c r="JB79" i="4"/>
  <c r="HI79" i="4"/>
  <c r="GT79" i="4"/>
  <c r="FO79" i="4"/>
  <c r="EK79" i="4"/>
  <c r="DV79" i="4"/>
  <c r="BI79" i="4"/>
  <c r="AT79" i="4"/>
  <c r="AE79"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MN33" i="4"/>
  <c r="LY33" i="4"/>
  <c r="LJ33" i="4"/>
  <c r="IZ33" i="4"/>
  <c r="IK33" i="4"/>
  <c r="HV33" i="4"/>
  <c r="HG33" i="4"/>
  <c r="GR33" i="4"/>
  <c r="FL33" i="4"/>
  <c r="EH33" i="4"/>
  <c r="DS33" i="4"/>
  <c r="DD33" i="4"/>
  <c r="BI33" i="4"/>
  <c r="AT33" i="4"/>
  <c r="AE33" i="4"/>
  <c r="FL32" i="4"/>
  <c r="LP12" i="4"/>
  <c r="JW12" i="4"/>
  <c r="ID12" i="4"/>
  <c r="LP10" i="4"/>
  <c r="JW10" i="4"/>
  <c r="ID10" i="4"/>
  <c r="EG10" i="4"/>
  <c r="CN10" i="4"/>
  <c r="AU10" i="4"/>
  <c r="JW8" i="4"/>
  <c r="ID8" i="4"/>
  <c r="EG8" i="4"/>
  <c r="CN8" i="4"/>
  <c r="AU8" i="4"/>
  <c r="BX78" i="4" l="1"/>
  <c r="BX54" i="4"/>
  <c r="BX32" i="4"/>
  <c r="MO78" i="4"/>
  <c r="MN54" i="4"/>
  <c r="JB78" i="4"/>
  <c r="IZ54" i="4"/>
  <c r="IZ32" i="4"/>
  <c r="FO78" i="4"/>
  <c r="FL54" i="4"/>
  <c r="MN32" i="4"/>
  <c r="C11" i="5"/>
  <c r="D11" i="5"/>
  <c r="E11" i="5"/>
  <c r="B11" i="5"/>
  <c r="DS54" i="4" l="1"/>
  <c r="KV78" i="4"/>
  <c r="KU54" i="4"/>
  <c r="KU32" i="4"/>
  <c r="HI78" i="4"/>
  <c r="HG54" i="4"/>
  <c r="HG32" i="4"/>
  <c r="DV78" i="4"/>
  <c r="DS32" i="4"/>
  <c r="AE78" i="4"/>
  <c r="AE32" i="4"/>
  <c r="AE54" i="4"/>
  <c r="P78" i="4"/>
  <c r="P54" i="4"/>
  <c r="P32" i="4"/>
  <c r="KG78" i="4"/>
  <c r="KF54" i="4"/>
  <c r="KF32" i="4"/>
  <c r="GT78" i="4"/>
  <c r="GR54" i="4"/>
  <c r="GR32" i="4"/>
  <c r="DG78" i="4"/>
  <c r="DD54" i="4"/>
  <c r="DD32" i="4"/>
  <c r="IM78" i="4"/>
  <c r="EZ78" i="4"/>
  <c r="EW54" i="4"/>
  <c r="EW32" i="4"/>
  <c r="BI78" i="4"/>
  <c r="BI54" i="4"/>
  <c r="BI32" i="4"/>
  <c r="LZ78" i="4"/>
  <c r="LY54" i="4"/>
  <c r="LY32" i="4"/>
  <c r="IK54" i="4"/>
  <c r="IK32" i="4"/>
  <c r="HX78" i="4"/>
  <c r="HV54" i="4"/>
  <c r="HV32" i="4"/>
  <c r="EK78" i="4"/>
  <c r="AT78" i="4"/>
  <c r="AT54" i="4"/>
  <c r="AT32" i="4"/>
  <c r="LK78" i="4"/>
  <c r="LJ54" i="4"/>
  <c r="EH54" i="4"/>
  <c r="EH32" i="4"/>
  <c r="LJ32"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<sst xmlns="http://schemas.openxmlformats.org/spreadsheetml/2006/main" count="344" uniqueCount="188">
  <si>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</si>
  <si>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</si>
  <si>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</si>
  <si>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</si>
  <si>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</si>
  <si>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</si>
  <si>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</si>
  <si>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</si>
  <si>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</si>
  <si>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</si>
  <si>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</si>
  <si>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</si>
  <si>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</si>
  <si>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</si>
  <si>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</si>
  <si>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</si>
  <si>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</si>
  <si>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</si>
  <si>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</si>
  <si>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</si>
  <si>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</si>
  <si>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</si>
  <si>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</si>
  <si>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</si>
  <si>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</si>
  <si>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</si>
  <si>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</si>
  <si>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</si>
  <si>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</si>
  <si>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</si>
  <si>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</si>
  <si>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</si>
  <si>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</si>
  <si>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</si>
  <si>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</si>
  <si>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</si>
  <si>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</si>
  <si>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</si>
  <si>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</si>
  <si>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</si>
  <si>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</si>
  <si>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</si>
  <si>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</si>
  <si>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</si>
  <si>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</si>
  <si>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</si>
  <si>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</si>
  <si>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</si>
  <si>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</si>
  <si>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</si>
  <si>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</si>
  <si>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</si>
  <si>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</si>
  <si>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</si>
  <si>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</si>
  <si>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</si>
  <si>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</si>
  <si>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</si>
  <si>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</si>
  <si>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</si>
  <si>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</si>
  <si>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</si>
  <si>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</si>
  <si>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</si>
  <si>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</si>
  <si>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</si>
  <si>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</si>
  <si>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</si>
  <si>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</si>
  <si>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</si>
  <si>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</si>
  <si>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</si>
  <si>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</si>
  <si>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</si>
  <si>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</si>
  <si>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</si>
  <si>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</si>
  <si>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</si>
  <si>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</si>
  <si>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</si>
  <si>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</si>
  <si>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</si>
  <si>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</si>
  <si>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</si>
  <si>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</si>
  <si>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</si>
  <si>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</si>
  <si>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</si>
  <si>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</si>
  <si>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</si>
  <si>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</si>
  <si>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</si>
  <si>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</si>
  <si>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</si>
  <si>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</si>
  <si>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</si>
  <si>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</si>
  <si>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</si>
  <si>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</si>
  <si>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</si>
  <si>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</si>
  <si>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</si>
  <si>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</si>
  <si>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</si>
  <si>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</si>
  <si>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</si>
  <si>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</si>
  <si>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</si>
  <si>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</si>
  <si>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</si>
  <si>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</si>
  <si>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</si>
  <si>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</si>
  <si>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</si>
  <si>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</si>
  <si>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</si>
  <si>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</si>
  <si>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</si>
  <si>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</si>
  <si>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</si>
  <si>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</si>
  <si>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</si>
  <si>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</si>
  <si>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</si>
  <si>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</si>
  <si>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</si>
  <si>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</si>
  <si>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</si>
  <si>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</si>
  <si>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</si>
  <si>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</si>
  <si>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</si>
  <si>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</si>
  <si>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</si>
  <si>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</si>
  <si>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</si>
  <si>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</si>
  <si>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</si>
  <si>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</si>
  <si>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</si>
  <si>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</si>
  <si>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</si>
  <si>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</si>
  <si>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</si>
  <si>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</si>
  <si>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</si>
  <si>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</si>
  <si>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</si>
  <si>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</si>
  <si>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</si>
  <si>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</si>
  <si>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</si>
  <si>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</si>
  <si>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</si>
  <si>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</si>
  <si>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</si>
  <si>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</si>
  <si>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</si>
  <si>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</si>
  <si>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</si>
  <si>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</si>
  <si>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</si>
  <si>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</si>
  <si>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</si>
  <si>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</si>
  <si>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</si>
  <si>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荒尾市</t>
  </si>
  <si>
    <t>荒尾市立有明医療センター</t>
  </si>
  <si>
    <t>条例全部</t>
  </si>
  <si>
    <t>病院事業</t>
  </si>
  <si>
    <t>一般病院</t>
  </si>
  <si>
    <t>200床以上～300床未満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</si>
  <si>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</si>
  <si>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</si>
  <si>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</si>
  <si>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</si>
  <si>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</si>
  <si>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</si>
  <si>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</si>
  <si>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</si>
  <si>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</si>
  <si>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</si>
  <si>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</si>
  <si>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</si>
  <si>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当院は荒尾市の唯一の急性期病院として、また有明地域の中核病院として地域完結型の医療を目指しています。
　県北唯一の国指定「地域がん診療連携拠点病院」を始め、「脳卒中急性期拠点病院」「急性心筋梗塞拠点病院」「感染症指定医療機関」などの指定を受けており、また、救急医療に積極的に取り組み、365日24時間体制で診療を行い、夜間の緊急手術や緊急カテーテル治療にも対応しています。
　新病院開院と同時に歯科口腔外科を新設し、また全国でも稀な周産期医療体制を整え、令和６年４月には、高齢化が著しい有明医療圏において、肺がん、肺炎、その他の呼吸器疾患への対応を拡充するために、呼吸器内科の常勤医師を招聘するなど、医療の充実に努めています。屋上にはヘリポートを有した建屋で最新の免振装置を備えています。
　また、災害拠点病院の指定も受けており、災害医療を行う医療機関等を支援する機能、災害派遣医療チームを有しています。
　</t>
    <rPh sb="8" eb="10">
      <t>ユイツ</t>
    </rPh>
    <rPh sb="54" eb="56">
      <t>ユイイツ</t>
    </rPh>
    <rPh sb="57" eb="60">
      <t>コクシテイ</t>
    </rPh>
    <rPh sb="61" eb="63">
      <t>チイキ</t>
    </rPh>
    <rPh sb="65" eb="73">
      <t>シンリョウレンケイキョテンビョウイン</t>
    </rPh>
    <rPh sb="75" eb="76">
      <t>ハジ</t>
    </rPh>
    <rPh sb="78" eb="79">
      <t>ケン</t>
    </rPh>
    <rPh sb="79" eb="82">
      <t>ノウソッチュウ</t>
    </rPh>
    <rPh sb="82" eb="85">
      <t>キュウセイキ</t>
    </rPh>
    <rPh sb="85" eb="89">
      <t>キョテンビョウイン</t>
    </rPh>
    <rPh sb="91" eb="97">
      <t>キュウセイシンキンコウソク</t>
    </rPh>
    <rPh sb="97" eb="101">
      <t>キョテンビョウイン</t>
    </rPh>
    <rPh sb="104" eb="107">
      <t>カンセンショウ</t>
    </rPh>
    <rPh sb="107" eb="109">
      <t>シテイ</t>
    </rPh>
    <rPh sb="109" eb="111">
      <t>イリョウ</t>
    </rPh>
    <rPh sb="111" eb="113">
      <t>キカン</t>
    </rPh>
    <rPh sb="116" eb="118">
      <t>シテイ</t>
    </rPh>
    <rPh sb="119" eb="120">
      <t>ウ</t>
    </rPh>
    <rPh sb="129" eb="133">
      <t>キュウキュウイリョウ</t>
    </rPh>
    <rPh sb="134" eb="137">
      <t>セッキョクテキ</t>
    </rPh>
    <rPh sb="138" eb="139">
      <t>ト</t>
    </rPh>
    <rPh sb="140" eb="141">
      <t>ク</t>
    </rPh>
    <rPh sb="146" eb="147">
      <t>ニチ</t>
    </rPh>
    <rPh sb="149" eb="151">
      <t>ジカン</t>
    </rPh>
    <rPh sb="151" eb="153">
      <t>タイセイ</t>
    </rPh>
    <rPh sb="154" eb="156">
      <t>シンリョウ</t>
    </rPh>
    <rPh sb="157" eb="158">
      <t>オコナ</t>
    </rPh>
    <rPh sb="160" eb="162">
      <t>ヤカン</t>
    </rPh>
    <rPh sb="163" eb="167">
      <t>キンキュウシュジュツ</t>
    </rPh>
    <rPh sb="168" eb="170">
      <t>キンキュウ</t>
    </rPh>
    <rPh sb="175" eb="177">
      <t>チリョウ</t>
    </rPh>
    <rPh sb="179" eb="181">
      <t>タイオウ</t>
    </rPh>
    <rPh sb="191" eb="193">
      <t>カイイン</t>
    </rPh>
    <rPh sb="194" eb="196">
      <t>ドウジ</t>
    </rPh>
    <rPh sb="201" eb="203">
      <t>ゲカ</t>
    </rPh>
    <rPh sb="214" eb="215">
      <t>マレ</t>
    </rPh>
    <rPh sb="225" eb="226">
      <t>トトノ</t>
    </rPh>
    <rPh sb="306" eb="307">
      <t>ツト</t>
    </rPh>
    <phoneticPr fontId="5"/>
  </si>
  <si>
    <t>　当院の令和６年度の経営状況は類似病院と比較して総合的に判断しますと、厳しい状況にあると考えます。
　新病院効果もあり、入院患者数及び外来患者数も前年度を大きく上回り、医業収益も前年度比９３０百万円増加したものの、人件費の増加や物価高騰による費用の増加で医業費用は１，３５２百万円増加したことから、２年連続の赤字決算となりました。
　令和４年度に作成した第三期中期経営計画（令和４年度から９年度）について、病院を取り巻く環境が当時と劇的に変化しており、当初の収支計画との著しい乖離が生じていたことから、令和７年度に実態に沿って見直しを行い、計画を改正しました。今後はこの第三期中期経営計画を基に地域完結型医療体制を維持し、収益の確保と費用の見直しを行い、経営健全化に努めていきます。</t>
    <rPh sb="1" eb="3">
      <t>トウイン</t>
    </rPh>
    <rPh sb="4" eb="6">
      <t>レイワ</t>
    </rPh>
    <rPh sb="7" eb="9">
      <t>ネンド</t>
    </rPh>
    <rPh sb="10" eb="12">
      <t>ケイエイ</t>
    </rPh>
    <rPh sb="12" eb="14">
      <t>ジョウキョウ</t>
    </rPh>
    <rPh sb="15" eb="19">
      <t>ルイジビョウイン</t>
    </rPh>
    <rPh sb="20" eb="22">
      <t>ヒカク</t>
    </rPh>
    <rPh sb="24" eb="27">
      <t>ソウゴウテキ</t>
    </rPh>
    <rPh sb="28" eb="30">
      <t>ハンダン</t>
    </rPh>
    <rPh sb="35" eb="36">
      <t>キビ</t>
    </rPh>
    <rPh sb="38" eb="40">
      <t>ジョウキョウ</t>
    </rPh>
    <rPh sb="44" eb="45">
      <t>カンガ</t>
    </rPh>
    <rPh sb="51" eb="54">
      <t>シンビョウイン</t>
    </rPh>
    <rPh sb="54" eb="56">
      <t>コウカ</t>
    </rPh>
    <rPh sb="60" eb="62">
      <t>ニュウイン</t>
    </rPh>
    <rPh sb="62" eb="65">
      <t>カンジャスウ</t>
    </rPh>
    <rPh sb="65" eb="66">
      <t>オヨ</t>
    </rPh>
    <rPh sb="67" eb="69">
      <t>ガイライ</t>
    </rPh>
    <rPh sb="69" eb="72">
      <t>カンジャスウ</t>
    </rPh>
    <rPh sb="73" eb="76">
      <t>ゼンネンド</t>
    </rPh>
    <rPh sb="77" eb="78">
      <t>オオ</t>
    </rPh>
    <rPh sb="80" eb="82">
      <t>ウワマワ</t>
    </rPh>
    <rPh sb="84" eb="86">
      <t>イギョウ</t>
    </rPh>
    <rPh sb="86" eb="88">
      <t>シュウエキ</t>
    </rPh>
    <rPh sb="89" eb="93">
      <t>ゼンネンドヒ</t>
    </rPh>
    <rPh sb="96" eb="99">
      <t>ヒャクマンエン</t>
    </rPh>
    <rPh sb="99" eb="101">
      <t>ゾウカ</t>
    </rPh>
    <rPh sb="107" eb="110">
      <t>ジンケンヒ</t>
    </rPh>
    <rPh sb="111" eb="113">
      <t>ゾウカ</t>
    </rPh>
    <rPh sb="114" eb="116">
      <t>ブッカ</t>
    </rPh>
    <rPh sb="116" eb="118">
      <t>コウトウ</t>
    </rPh>
    <rPh sb="121" eb="123">
      <t>ヒヨウ</t>
    </rPh>
    <rPh sb="124" eb="126">
      <t>ゾウカ</t>
    </rPh>
    <rPh sb="127" eb="129">
      <t>イギョウ</t>
    </rPh>
    <rPh sb="129" eb="131">
      <t>ヒヨウ</t>
    </rPh>
    <rPh sb="137" eb="140">
      <t>ヒャクマンエン</t>
    </rPh>
    <rPh sb="140" eb="142">
      <t>ゾウカ</t>
    </rPh>
    <rPh sb="150" eb="151">
      <t>ネン</t>
    </rPh>
    <rPh sb="151" eb="153">
      <t>レンゾク</t>
    </rPh>
    <rPh sb="154" eb="156">
      <t>アカジ</t>
    </rPh>
    <rPh sb="156" eb="158">
      <t>ケッサン</t>
    </rPh>
    <rPh sb="167" eb="169">
      <t>レイワ</t>
    </rPh>
    <rPh sb="170" eb="172">
      <t>ネンド</t>
    </rPh>
    <rPh sb="173" eb="175">
      <t>サクセイ</t>
    </rPh>
    <rPh sb="177" eb="186">
      <t>ダイサンキチュウキケイエイケイカク</t>
    </rPh>
    <rPh sb="187" eb="189">
      <t>レイワ</t>
    </rPh>
    <rPh sb="190" eb="192">
      <t>ネンド</t>
    </rPh>
    <rPh sb="195" eb="197">
      <t>ネンド</t>
    </rPh>
    <rPh sb="203" eb="205">
      <t>ビョウイン</t>
    </rPh>
    <rPh sb="206" eb="207">
      <t>ト</t>
    </rPh>
    <rPh sb="208" eb="209">
      <t>マ</t>
    </rPh>
    <rPh sb="210" eb="212">
      <t>カンキョウ</t>
    </rPh>
    <rPh sb="213" eb="215">
      <t>トウジ</t>
    </rPh>
    <rPh sb="216" eb="218">
      <t>ゲキテキ</t>
    </rPh>
    <rPh sb="219" eb="221">
      <t>ヘンカ</t>
    </rPh>
    <rPh sb="226" eb="228">
      <t>トウショ</t>
    </rPh>
    <rPh sb="229" eb="231">
      <t>シュウシ</t>
    </rPh>
    <rPh sb="231" eb="233">
      <t>ケイカク</t>
    </rPh>
    <rPh sb="235" eb="236">
      <t>イチジル</t>
    </rPh>
    <rPh sb="238" eb="240">
      <t>カイリ</t>
    </rPh>
    <rPh sb="241" eb="242">
      <t>ショウ</t>
    </rPh>
    <rPh sb="251" eb="253">
      <t>レイワ</t>
    </rPh>
    <rPh sb="254" eb="256">
      <t>ネンド</t>
    </rPh>
    <rPh sb="257" eb="259">
      <t>ジッタイ</t>
    </rPh>
    <rPh sb="260" eb="261">
      <t>ソ</t>
    </rPh>
    <rPh sb="263" eb="265">
      <t>ミナオ</t>
    </rPh>
    <rPh sb="267" eb="268">
      <t>オコナ</t>
    </rPh>
    <rPh sb="270" eb="272">
      <t>ケイカク</t>
    </rPh>
    <rPh sb="273" eb="275">
      <t>カイセイ</t>
    </rPh>
    <rPh sb="280" eb="282">
      <t>コンゴ</t>
    </rPh>
    <rPh sb="285" eb="287">
      <t>ダイサン</t>
    </rPh>
    <rPh sb="287" eb="288">
      <t>キ</t>
    </rPh>
    <rPh sb="288" eb="290">
      <t>チュウキ</t>
    </rPh>
    <rPh sb="290" eb="292">
      <t>ケイエイ</t>
    </rPh>
    <rPh sb="292" eb="294">
      <t>ケイカク</t>
    </rPh>
    <rPh sb="295" eb="296">
      <t>モト</t>
    </rPh>
    <rPh sb="297" eb="299">
      <t>チイキ</t>
    </rPh>
    <rPh sb="299" eb="301">
      <t>カンケツ</t>
    </rPh>
    <rPh sb="301" eb="302">
      <t>ガタ</t>
    </rPh>
    <rPh sb="302" eb="304">
      <t>イリョウ</t>
    </rPh>
    <rPh sb="304" eb="306">
      <t>タイセイ</t>
    </rPh>
    <rPh sb="307" eb="309">
      <t>イジ</t>
    </rPh>
    <rPh sb="311" eb="313">
      <t>シュウエキ</t>
    </rPh>
    <rPh sb="314" eb="316">
      <t>カクホ</t>
    </rPh>
    <rPh sb="317" eb="319">
      <t>ヒヨウ</t>
    </rPh>
    <rPh sb="320" eb="322">
      <t>ミナオ</t>
    </rPh>
    <rPh sb="324" eb="325">
      <t>オコナ</t>
    </rPh>
    <rPh sb="327" eb="329">
      <t>ケイエイ</t>
    </rPh>
    <rPh sb="329" eb="332">
      <t>ケンゼンカ</t>
    </rPh>
    <rPh sb="333" eb="334">
      <t>ツト</t>
    </rPh>
    <phoneticPr fontId="5"/>
  </si>
  <si>
    <t>　当院は、令和５年１０月に新病院新築移転、旧病院の解体、令和６年１２月に駐車場の整備等を行い、グランドオープンを迎えました。オープンに伴い、建物のほか、多額な設備投資も行っていることから、有形固定資産減価償却率、器械備品減価償却率は類似病院平均値を大きく下回っています。また、１床当たり有形資産も類似病院平均値や全国平均を大きく上回っています。今後も、必要な設備投資の新規購入や更新など適切に対応していきたいと考えています。</t>
    <rPh sb="1" eb="3">
      <t>トウイン</t>
    </rPh>
    <rPh sb="5" eb="7">
      <t>レイワ</t>
    </rPh>
    <rPh sb="8" eb="9">
      <t>ネン</t>
    </rPh>
    <rPh sb="11" eb="12">
      <t>ガツ</t>
    </rPh>
    <rPh sb="13" eb="16">
      <t>シンビョウイン</t>
    </rPh>
    <rPh sb="16" eb="18">
      <t>シンチク</t>
    </rPh>
    <rPh sb="18" eb="20">
      <t>イテン</t>
    </rPh>
    <rPh sb="21" eb="24">
      <t>キュウビョウイン</t>
    </rPh>
    <rPh sb="25" eb="27">
      <t>カイタイ</t>
    </rPh>
    <rPh sb="36" eb="39">
      <t>チュウシャジョウ</t>
    </rPh>
    <rPh sb="40" eb="42">
      <t>セイビ</t>
    </rPh>
    <rPh sb="42" eb="43">
      <t>トウ</t>
    </rPh>
    <rPh sb="44" eb="45">
      <t>オコナ</t>
    </rPh>
    <rPh sb="56" eb="57">
      <t>ムカ</t>
    </rPh>
    <rPh sb="67" eb="68">
      <t>トモナ</t>
    </rPh>
    <rPh sb="70" eb="72">
      <t>タテモノ</t>
    </rPh>
    <rPh sb="76" eb="78">
      <t>タガク</t>
    </rPh>
    <rPh sb="79" eb="81">
      <t>セツビ</t>
    </rPh>
    <rPh sb="81" eb="83">
      <t>トウシ</t>
    </rPh>
    <rPh sb="84" eb="85">
      <t>オコナ</t>
    </rPh>
    <rPh sb="94" eb="96">
      <t>ユウケイ</t>
    </rPh>
    <rPh sb="96" eb="98">
      <t>コテイ</t>
    </rPh>
    <rPh sb="98" eb="100">
      <t>シサン</t>
    </rPh>
    <rPh sb="100" eb="102">
      <t>ゲンカ</t>
    </rPh>
    <rPh sb="102" eb="104">
      <t>ショウキャク</t>
    </rPh>
    <rPh sb="104" eb="105">
      <t>リツ</t>
    </rPh>
    <rPh sb="116" eb="123">
      <t>ルイジビョウインヘイキンチ</t>
    </rPh>
    <rPh sb="124" eb="125">
      <t>オオ</t>
    </rPh>
    <rPh sb="127" eb="129">
      <t>シタマワ</t>
    </rPh>
    <rPh sb="139" eb="140">
      <t>ショウ</t>
    </rPh>
    <rPh sb="140" eb="141">
      <t>ア</t>
    </rPh>
    <rPh sb="143" eb="145">
      <t>ユウケイ</t>
    </rPh>
    <rPh sb="145" eb="147">
      <t>シサン</t>
    </rPh>
    <rPh sb="148" eb="150">
      <t>ルイジ</t>
    </rPh>
    <rPh sb="150" eb="152">
      <t>ビョウイン</t>
    </rPh>
    <rPh sb="152" eb="155">
      <t>ヘイキンチ</t>
    </rPh>
    <rPh sb="156" eb="158">
      <t>ゼンコク</t>
    </rPh>
    <rPh sb="158" eb="160">
      <t>ヘイキン</t>
    </rPh>
    <rPh sb="161" eb="162">
      <t>オオ</t>
    </rPh>
    <rPh sb="164" eb="166">
      <t>ウワマワ</t>
    </rPh>
    <rPh sb="172" eb="174">
      <t>コンゴ</t>
    </rPh>
    <rPh sb="176" eb="178">
      <t>ヒツヨウ</t>
    </rPh>
    <rPh sb="179" eb="181">
      <t>セツビ</t>
    </rPh>
    <rPh sb="181" eb="183">
      <t>トウシ</t>
    </rPh>
    <rPh sb="184" eb="186">
      <t>シンキ</t>
    </rPh>
    <rPh sb="186" eb="188">
      <t>コウニュウ</t>
    </rPh>
    <rPh sb="189" eb="191">
      <t>コウシン</t>
    </rPh>
    <rPh sb="193" eb="195">
      <t>テキセツ</t>
    </rPh>
    <rPh sb="196" eb="198">
      <t>タイオウ</t>
    </rPh>
    <rPh sb="205" eb="206">
      <t>カンガ</t>
    </rPh>
    <phoneticPr fontId="5"/>
  </si>
  <si>
    <t>①②③経常収支比率は、人件費の増加、物価上昇による材料費、委託料等の諸経費の増加のほか、建物消費税一括償却による一時的な費用の増加もあり、類似病院平均値を下回りましたが、医業収支比率、修正医業収支比率は上回っています。
④⑥病床利用率、外来患者１人１日あたり収益は類似病院平均値を大きく上回っています。今後も高い利用率の中で良質な医療を継続して提供し続けなければと考えています。
⑤入院単価に関しては、類似病院平均値は下回っていますが、増加傾向であり、更なる取り組みで向上させていきたいと考えています。
⑦職員給与比率は、全国平均は上回っていますが、類似病院平均値は下回っています。人事院勧告に準じ、適切な対応を行っていきます。
⑧材料費比率は、病院区分が機能（高度急性期、急性期、慢性期）によるものであり、物価上昇の影響や高額薬剤等が必要な治療の増加によるものと考えます。
⑨累積欠損金比率は、人件費、物価の高騰が著しく、収入では診療報酬が抑制されており、支出の伸びに追いついていない状況です。</t>
    <rPh sb="3" eb="5">
      <t>ケイジョウ</t>
    </rPh>
    <rPh sb="5" eb="7">
      <t>シュウシ</t>
    </rPh>
    <rPh sb="7" eb="9">
      <t>ヒリツ</t>
    </rPh>
    <rPh sb="11" eb="14">
      <t>ジンケンヒ</t>
    </rPh>
    <rPh sb="15" eb="17">
      <t>ゾウカ</t>
    </rPh>
    <rPh sb="18" eb="20">
      <t>ブッカ</t>
    </rPh>
    <rPh sb="20" eb="22">
      <t>ジョウショウ</t>
    </rPh>
    <rPh sb="25" eb="28">
      <t>ザイリョウヒ</t>
    </rPh>
    <rPh sb="29" eb="32">
      <t>イタクリョウ</t>
    </rPh>
    <rPh sb="32" eb="33">
      <t>トウ</t>
    </rPh>
    <rPh sb="34" eb="37">
      <t>ショケイヒ</t>
    </rPh>
    <rPh sb="38" eb="40">
      <t>ゾウカ</t>
    </rPh>
    <rPh sb="44" eb="46">
      <t>タテモノ</t>
    </rPh>
    <rPh sb="46" eb="49">
      <t>ショウヒゼイ</t>
    </rPh>
    <rPh sb="49" eb="51">
      <t>イッカツ</t>
    </rPh>
    <rPh sb="51" eb="53">
      <t>ショウキャク</t>
    </rPh>
    <rPh sb="56" eb="59">
      <t>イチジテキ</t>
    </rPh>
    <rPh sb="60" eb="62">
      <t>ヒヨウ</t>
    </rPh>
    <rPh sb="63" eb="65">
      <t>ゾウカ</t>
    </rPh>
    <rPh sb="69" eb="71">
      <t>ルイジ</t>
    </rPh>
    <rPh sb="71" eb="73">
      <t>ビョウイン</t>
    </rPh>
    <rPh sb="73" eb="76">
      <t>ヘイキンチ</t>
    </rPh>
    <rPh sb="77" eb="79">
      <t>シタマワ</t>
    </rPh>
    <rPh sb="85" eb="87">
      <t>イギョウ</t>
    </rPh>
    <rPh sb="87" eb="89">
      <t>シュウシ</t>
    </rPh>
    <rPh sb="89" eb="91">
      <t>ヒリツ</t>
    </rPh>
    <rPh sb="92" eb="94">
      <t>シュウセイ</t>
    </rPh>
    <rPh sb="94" eb="96">
      <t>イギョウ</t>
    </rPh>
    <rPh sb="96" eb="98">
      <t>シュウシ</t>
    </rPh>
    <rPh sb="98" eb="100">
      <t>ヒリツ</t>
    </rPh>
    <rPh sb="101" eb="103">
      <t>ウワマワ</t>
    </rPh>
    <rPh sb="112" eb="114">
      <t>ビョウショウ</t>
    </rPh>
    <rPh sb="114" eb="117">
      <t>リヨウリツ</t>
    </rPh>
    <rPh sb="118" eb="120">
      <t>ガイライ</t>
    </rPh>
    <rPh sb="120" eb="122">
      <t>カンジャ</t>
    </rPh>
    <rPh sb="122" eb="124">
      <t>ヒトリ</t>
    </rPh>
    <rPh sb="125" eb="126">
      <t>ニチ</t>
    </rPh>
    <rPh sb="129" eb="131">
      <t>シュウエキ</t>
    </rPh>
    <rPh sb="132" eb="134">
      <t>ルイジ</t>
    </rPh>
    <rPh sb="134" eb="136">
      <t>ビョウイン</t>
    </rPh>
    <rPh sb="136" eb="139">
      <t>ヘイキンチ</t>
    </rPh>
    <rPh sb="140" eb="141">
      <t>オオ</t>
    </rPh>
    <rPh sb="143" eb="145">
      <t>ウワマワ</t>
    </rPh>
    <rPh sb="151" eb="153">
      <t>コンゴ</t>
    </rPh>
    <rPh sb="154" eb="155">
      <t>タカ</t>
    </rPh>
    <rPh sb="156" eb="159">
      <t>リヨウリツ</t>
    </rPh>
    <rPh sb="160" eb="161">
      <t>ナカ</t>
    </rPh>
    <rPh sb="162" eb="164">
      <t>リョウシツ</t>
    </rPh>
    <rPh sb="165" eb="167">
      <t>イリョウ</t>
    </rPh>
    <rPh sb="168" eb="170">
      <t>ケイゾク</t>
    </rPh>
    <rPh sb="172" eb="174">
      <t>テイキョウ</t>
    </rPh>
    <rPh sb="175" eb="176">
      <t>ツヅ</t>
    </rPh>
    <rPh sb="182" eb="183">
      <t>カンガ</t>
    </rPh>
    <rPh sb="191" eb="193">
      <t>ニュウイン</t>
    </rPh>
    <rPh sb="193" eb="195">
      <t>タンカ</t>
    </rPh>
    <rPh sb="196" eb="197">
      <t>カン</t>
    </rPh>
    <rPh sb="201" eb="203">
      <t>ルイジ</t>
    </rPh>
    <rPh sb="203" eb="205">
      <t>ビョウイン</t>
    </rPh>
    <rPh sb="205" eb="208">
      <t>ヘイキンチ</t>
    </rPh>
    <rPh sb="209" eb="211">
      <t>シタマワ</t>
    </rPh>
    <rPh sb="218" eb="220">
      <t>ゾウカ</t>
    </rPh>
    <rPh sb="220" eb="222">
      <t>ケイコウ</t>
    </rPh>
    <rPh sb="226" eb="227">
      <t>サラ</t>
    </rPh>
    <rPh sb="229" eb="230">
      <t>ト</t>
    </rPh>
    <rPh sb="231" eb="232">
      <t>ク</t>
    </rPh>
    <rPh sb="234" eb="236">
      <t>コウジョウ</t>
    </rPh>
    <rPh sb="244" eb="245">
      <t>カンガ</t>
    </rPh>
    <rPh sb="253" eb="255">
      <t>ショクイン</t>
    </rPh>
    <rPh sb="255" eb="257">
      <t>キュウヨ</t>
    </rPh>
    <rPh sb="257" eb="259">
      <t>ヒリツ</t>
    </rPh>
    <rPh sb="275" eb="282">
      <t>ルイジビョウインヘイキンチ</t>
    </rPh>
    <rPh sb="283" eb="285">
      <t>シタマワ</t>
    </rPh>
    <rPh sb="291" eb="296">
      <t>ジンジインカンコク</t>
    </rPh>
    <rPh sb="297" eb="298">
      <t>ジュン</t>
    </rPh>
    <rPh sb="300" eb="302">
      <t>テキセツ</t>
    </rPh>
    <rPh sb="303" eb="305">
      <t>タイオウ</t>
    </rPh>
    <rPh sb="306" eb="307">
      <t>オコナ</t>
    </rPh>
    <rPh sb="316" eb="319">
      <t>ザイリョウヒ</t>
    </rPh>
    <rPh sb="319" eb="321">
      <t>ヒリツ</t>
    </rPh>
    <rPh sb="323" eb="325">
      <t>ビョウイン</t>
    </rPh>
    <rPh sb="325" eb="327">
      <t>クブン</t>
    </rPh>
    <rPh sb="328" eb="330">
      <t>キノウ</t>
    </rPh>
    <rPh sb="331" eb="336">
      <t>コウドキュウセイキ</t>
    </rPh>
    <rPh sb="337" eb="340">
      <t>キュウセイキ</t>
    </rPh>
    <rPh sb="341" eb="344">
      <t>マンセイキ</t>
    </rPh>
    <rPh sb="354" eb="356">
      <t>ブッカ</t>
    </rPh>
    <rPh sb="356" eb="358">
      <t>ジョウショウ</t>
    </rPh>
    <rPh sb="359" eb="361">
      <t>エイキョウ</t>
    </rPh>
    <rPh sb="362" eb="364">
      <t>コウガク</t>
    </rPh>
    <rPh sb="364" eb="366">
      <t>ヤクザイ</t>
    </rPh>
    <rPh sb="366" eb="367">
      <t>トウ</t>
    </rPh>
    <rPh sb="368" eb="370">
      <t>ヒツヨウ</t>
    </rPh>
    <rPh sb="371" eb="373">
      <t>チリョウ</t>
    </rPh>
    <rPh sb="374" eb="376">
      <t>ゾウカ</t>
    </rPh>
    <rPh sb="382" eb="383">
      <t>カンガ</t>
    </rPh>
    <rPh sb="389" eb="391">
      <t>ルイセキ</t>
    </rPh>
    <rPh sb="391" eb="393">
      <t>ケッソン</t>
    </rPh>
    <rPh sb="393" eb="394">
      <t>キン</t>
    </rPh>
    <rPh sb="394" eb="396">
      <t>ヒリツ</t>
    </rPh>
    <rPh sb="398" eb="401">
      <t>ジンケンヒ</t>
    </rPh>
    <rPh sb="402" eb="404">
      <t>ブッカ</t>
    </rPh>
    <rPh sb="405" eb="407">
      <t>コウトウ</t>
    </rPh>
    <rPh sb="408" eb="409">
      <t>イチジル</t>
    </rPh>
    <rPh sb="412" eb="414">
      <t>シュウニュウ</t>
    </rPh>
    <rPh sb="416" eb="418">
      <t>シンリョウ</t>
    </rPh>
    <rPh sb="418" eb="420">
      <t>ホウシュウ</t>
    </rPh>
    <rPh sb="421" eb="423">
      <t>ヨクセイ</t>
    </rPh>
    <rPh sb="429" eb="431">
      <t>シシュツ</t>
    </rPh>
    <rPh sb="432" eb="433">
      <t>ノ</t>
    </rPh>
    <rPh sb="435" eb="436">
      <t>オ</t>
    </rPh>
    <rPh sb="443" eb="44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</si>
</sst>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6" borderId="5" xfId="0" applyFont="1" applyFill="1" applyBorder="1" applyAlignment="1" applyProtection="1">
      <alignment horizontal="left" vertical="top" wrapText="1"/>
      <protection locked="0"/>
    </xf>
    <xf numFmtId="0" fontId="14" fillId="6" borderId="6" xfId="0" applyFont="1" applyFill="1" applyBorder="1" applyAlignment="1" applyProtection="1">
      <alignment horizontal="left" vertical="top" wrapText="1"/>
      <protection locked="0"/>
    </xf>
    <xf numFmtId="0" fontId="14" fillId="6" borderId="7" xfId="0" applyFont="1" applyFill="1" applyBorder="1" applyAlignment="1" applyProtection="1">
      <alignment horizontal="left" vertical="top" wrapText="1"/>
      <protection locked="0"/>
    </xf>
    <xf numFmtId="0" fontId="14" fillId="6" borderId="8" xfId="0" applyFont="1" applyFill="1" applyBorder="1" applyAlignment="1" applyProtection="1">
      <alignment horizontal="left" vertical="top" wrapText="1"/>
      <protection locked="0"/>
    </xf>
    <xf numFmtId="0" fontId="14" fillId="6" borderId="0" xfId="0" applyFont="1" applyFill="1" applyAlignment="1" applyProtection="1">
      <alignment horizontal="left" vertical="top" wrapText="1"/>
      <protection locked="0"/>
    </xf>
    <xf numFmtId="0" fontId="14" fillId="6" borderId="9" xfId="0" applyFont="1" applyFill="1" applyBorder="1" applyAlignment="1" applyProtection="1">
      <alignment horizontal="left" vertical="top" wrapText="1"/>
      <protection locked="0"/>
    </xf>
    <xf numFmtId="0" fontId="14" fillId="6" borderId="10" xfId="0" applyFont="1" applyFill="1" applyBorder="1" applyAlignment="1" applyProtection="1">
      <alignment horizontal="left" vertical="top" wrapText="1"/>
      <protection locked="0"/>
    </xf>
    <xf numFmtId="0" fontId="14" fillId="6" borderId="1" xfId="0" applyFont="1" applyFill="1" applyBorder="1" applyAlignment="1" applyProtection="1">
      <alignment horizontal="left" vertical="top" wrapText="1"/>
      <protection locked="0"/>
    </xf>
    <xf numFmtId="0" fontId="14" fillId="6" borderId="11"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75.8</c:v>
                </c:pt>
                <c:pt idx="1">
                  <c:v>71.3</c:v>
                </c:pt>
                <c:pt idx="2">
                  <c:v>70.900000000000006</c:v>
                </c:pt>
                <c:pt idx="3">
                  <c:v>72</c:v>
                </c:pt>
                <c:pt idx="4">
                  <c:v>83.5</c:v>
                </c:pt>
              </c:numCache>
            </c:numRef>
          </c:val>
          <c:extLst>
            <c:ext xmlns:c16="http://schemas.microsoft.com/office/drawing/2014/chart" uri="{C3380CC4-5D6E-409C-BE32-E72D297353CC}">
              <c16:uniqueId val="{00000000-F691-421B-88AE-7185358529F0}"/>
            </c:ext>
          </c:extLst>
        </c:ser>
        <c:dLbls>
          <c:showLegendKey val="0"/>
          <c:showVal val="0"/>
          <c:showCatName val="0"/>
          <c:showSerName val="0"/>
          <c:showPercent val="0"/>
          <c:showBubbleSize val="0"/>
        </c:dLbls>
        <c:gapWidth val="150"/>
        <c:axId val="324356776"/>
        <c:axId val="32435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F691-421B-88AE-7185358529F0}"/>
            </c:ext>
          </c:extLst>
        </c:ser>
        <c:dLbls>
          <c:showLegendKey val="0"/>
          <c:showVal val="0"/>
          <c:showCatName val="0"/>
          <c:showSerName val="0"/>
          <c:showPercent val="0"/>
          <c:showBubbleSize val="0"/>
        </c:dLbls>
        <c:marker val="1"/>
        <c:smooth val="0"/>
        <c:axId val="324356776"/>
        <c:axId val="324354032"/>
      </c:lineChart>
      <c:catAx>
        <c:axId val="324356776"/>
        <c:scaling>
          <c:orientation val="minMax"/>
        </c:scaling>
        <c:delete val="1"/>
        <c:axPos val="b"/>
        <c:numFmt formatCode="General" sourceLinked="1"/>
        <c:majorTickMark val="none"/>
        <c:minorTickMark val="none"/>
        <c:tickLblPos val="none"/>
        <c:crossAx val="324354032"/>
        <c:crosses val="autoZero"/>
        <c:auto val="1"/>
        <c:lblAlgn val="ctr"/>
        <c:lblOffset val="100"/>
        <c:noMultiLvlLbl val="1"/>
      </c:catAx>
      <c:valAx>
        <c:axId val="32435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356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20216</c:v>
                </c:pt>
                <c:pt idx="1">
                  <c:v>19397</c:v>
                </c:pt>
                <c:pt idx="2">
                  <c:v>21724</c:v>
                </c:pt>
                <c:pt idx="3">
                  <c:v>24025</c:v>
                </c:pt>
                <c:pt idx="4">
                  <c:v>23735</c:v>
                </c:pt>
              </c:numCache>
            </c:numRef>
          </c:val>
          <c:extLst>
            <c:ext xmlns:c16="http://schemas.microsoft.com/office/drawing/2014/chart" uri="{C3380CC4-5D6E-409C-BE32-E72D297353CC}">
              <c16:uniqueId val="{00000000-B829-4E86-9754-F7FDA347BBB0}"/>
            </c:ext>
          </c:extLst>
        </c:ser>
        <c:dLbls>
          <c:showLegendKey val="0"/>
          <c:showVal val="0"/>
          <c:showCatName val="0"/>
          <c:showSerName val="0"/>
          <c:showPercent val="0"/>
          <c:showBubbleSize val="0"/>
        </c:dLbls>
        <c:gapWidth val="150"/>
        <c:axId val="473835840"/>
        <c:axId val="473838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B829-4E86-9754-F7FDA347BBB0}"/>
            </c:ext>
          </c:extLst>
        </c:ser>
        <c:dLbls>
          <c:showLegendKey val="0"/>
          <c:showVal val="0"/>
          <c:showCatName val="0"/>
          <c:showSerName val="0"/>
          <c:showPercent val="0"/>
          <c:showBubbleSize val="0"/>
        </c:dLbls>
        <c:marker val="1"/>
        <c:smooth val="0"/>
        <c:axId val="473835840"/>
        <c:axId val="473838584"/>
      </c:lineChart>
      <c:catAx>
        <c:axId val="473835840"/>
        <c:scaling>
          <c:orientation val="minMax"/>
        </c:scaling>
        <c:delete val="1"/>
        <c:axPos val="b"/>
        <c:numFmt formatCode="General" sourceLinked="1"/>
        <c:majorTickMark val="none"/>
        <c:minorTickMark val="none"/>
        <c:tickLblPos val="none"/>
        <c:crossAx val="473838584"/>
        <c:crosses val="autoZero"/>
        <c:auto val="1"/>
        <c:lblAlgn val="ctr"/>
        <c:lblOffset val="100"/>
        <c:noMultiLvlLbl val="1"/>
      </c:catAx>
      <c:valAx>
        <c:axId val="473838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383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53559</c:v>
                </c:pt>
                <c:pt idx="1">
                  <c:v>55408</c:v>
                </c:pt>
                <c:pt idx="2">
                  <c:v>56217</c:v>
                </c:pt>
                <c:pt idx="3">
                  <c:v>55485</c:v>
                </c:pt>
                <c:pt idx="4">
                  <c:v>56090</c:v>
                </c:pt>
              </c:numCache>
            </c:numRef>
          </c:val>
          <c:extLst>
            <c:ext xmlns:c16="http://schemas.microsoft.com/office/drawing/2014/chart" uri="{C3380CC4-5D6E-409C-BE32-E72D297353CC}">
              <c16:uniqueId val="{00000000-A283-4231-9F2D-A650252155C8}"/>
            </c:ext>
          </c:extLst>
        </c:ser>
        <c:dLbls>
          <c:showLegendKey val="0"/>
          <c:showVal val="0"/>
          <c:showCatName val="0"/>
          <c:showSerName val="0"/>
          <c:showPercent val="0"/>
          <c:showBubbleSize val="0"/>
        </c:dLbls>
        <c:gapWidth val="150"/>
        <c:axId val="473839368"/>
        <c:axId val="47383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283-4231-9F2D-A650252155C8}"/>
            </c:ext>
          </c:extLst>
        </c:ser>
        <c:dLbls>
          <c:showLegendKey val="0"/>
          <c:showVal val="0"/>
          <c:showCatName val="0"/>
          <c:showSerName val="0"/>
          <c:showPercent val="0"/>
          <c:showBubbleSize val="0"/>
        </c:dLbls>
        <c:marker val="1"/>
        <c:smooth val="0"/>
        <c:axId val="473839368"/>
        <c:axId val="473837016"/>
      </c:lineChart>
      <c:catAx>
        <c:axId val="473839368"/>
        <c:scaling>
          <c:orientation val="minMax"/>
        </c:scaling>
        <c:delete val="1"/>
        <c:axPos val="b"/>
        <c:numFmt formatCode="General" sourceLinked="1"/>
        <c:majorTickMark val="none"/>
        <c:minorTickMark val="none"/>
        <c:tickLblPos val="none"/>
        <c:crossAx val="473837016"/>
        <c:crosses val="autoZero"/>
        <c:auto val="1"/>
        <c:lblAlgn val="ctr"/>
        <c:lblOffset val="100"/>
        <c:noMultiLvlLbl val="1"/>
      </c:catAx>
      <c:valAx>
        <c:axId val="473837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3839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c:v>
                </c:pt>
                <c:pt idx="1">
                  <c:v>0</c:v>
                </c:pt>
                <c:pt idx="2">
                  <c:v>0</c:v>
                </c:pt>
                <c:pt idx="3">
                  <c:v>6.7</c:v>
                </c:pt>
                <c:pt idx="4">
                  <c:v>39.1</c:v>
                </c:pt>
              </c:numCache>
            </c:numRef>
          </c:val>
          <c:extLst>
            <c:ext xmlns:c16="http://schemas.microsoft.com/office/drawing/2014/chart" uri="{C3380CC4-5D6E-409C-BE32-E72D297353CC}">
              <c16:uniqueId val="{00000000-6C20-453F-8E73-AF967082EBA0}"/>
            </c:ext>
          </c:extLst>
        </c:ser>
        <c:dLbls>
          <c:showLegendKey val="0"/>
          <c:showVal val="0"/>
          <c:showCatName val="0"/>
          <c:showSerName val="0"/>
          <c:showPercent val="0"/>
          <c:showBubbleSize val="0"/>
        </c:dLbls>
        <c:gapWidth val="150"/>
        <c:axId val="473836232"/>
        <c:axId val="47383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6C20-453F-8E73-AF967082EBA0}"/>
            </c:ext>
          </c:extLst>
        </c:ser>
        <c:dLbls>
          <c:showLegendKey val="0"/>
          <c:showVal val="0"/>
          <c:showCatName val="0"/>
          <c:showSerName val="0"/>
          <c:showPercent val="0"/>
          <c:showBubbleSize val="0"/>
        </c:dLbls>
        <c:marker val="1"/>
        <c:smooth val="0"/>
        <c:axId val="473836232"/>
        <c:axId val="473838192"/>
      </c:lineChart>
      <c:catAx>
        <c:axId val="473836232"/>
        <c:scaling>
          <c:orientation val="minMax"/>
        </c:scaling>
        <c:delete val="1"/>
        <c:axPos val="b"/>
        <c:numFmt formatCode="General" sourceLinked="1"/>
        <c:majorTickMark val="none"/>
        <c:minorTickMark val="none"/>
        <c:tickLblPos val="none"/>
        <c:crossAx val="473838192"/>
        <c:crosses val="autoZero"/>
        <c:auto val="1"/>
        <c:lblAlgn val="ctr"/>
        <c:lblOffset val="100"/>
        <c:noMultiLvlLbl val="1"/>
      </c:catAx>
      <c:valAx>
        <c:axId val="47383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836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89.4</c:v>
                </c:pt>
                <c:pt idx="1">
                  <c:v>89.6</c:v>
                </c:pt>
                <c:pt idx="2">
                  <c:v>90.1</c:v>
                </c:pt>
                <c:pt idx="3">
                  <c:v>83.7</c:v>
                </c:pt>
                <c:pt idx="4">
                  <c:v>81.3</c:v>
                </c:pt>
              </c:numCache>
            </c:numRef>
          </c:val>
          <c:extLst>
            <c:ext xmlns:c16="http://schemas.microsoft.com/office/drawing/2014/chart" uri="{C3380CC4-5D6E-409C-BE32-E72D297353CC}">
              <c16:uniqueId val="{00000000-D752-4699-BBCF-8FACAA285666}"/>
            </c:ext>
          </c:extLst>
        </c:ser>
        <c:dLbls>
          <c:showLegendKey val="0"/>
          <c:showVal val="0"/>
          <c:showCatName val="0"/>
          <c:showSerName val="0"/>
          <c:showPercent val="0"/>
          <c:showBubbleSize val="0"/>
        </c:dLbls>
        <c:gapWidth val="150"/>
        <c:axId val="324357952"/>
        <c:axId val="32435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D752-4699-BBCF-8FACAA285666}"/>
            </c:ext>
          </c:extLst>
        </c:ser>
        <c:dLbls>
          <c:showLegendKey val="0"/>
          <c:showVal val="0"/>
          <c:showCatName val="0"/>
          <c:showSerName val="0"/>
          <c:showPercent val="0"/>
          <c:showBubbleSize val="0"/>
        </c:dLbls>
        <c:marker val="1"/>
        <c:smooth val="0"/>
        <c:axId val="324357952"/>
        <c:axId val="324355600"/>
      </c:lineChart>
      <c:catAx>
        <c:axId val="324357952"/>
        <c:scaling>
          <c:orientation val="minMax"/>
        </c:scaling>
        <c:delete val="1"/>
        <c:axPos val="b"/>
        <c:numFmt formatCode="General" sourceLinked="1"/>
        <c:majorTickMark val="none"/>
        <c:minorTickMark val="none"/>
        <c:tickLblPos val="none"/>
        <c:crossAx val="324355600"/>
        <c:crosses val="autoZero"/>
        <c:auto val="1"/>
        <c:lblAlgn val="ctr"/>
        <c:lblOffset val="100"/>
        <c:noMultiLvlLbl val="1"/>
      </c:catAx>
      <c:valAx>
        <c:axId val="32435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35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93.1</c:v>
                </c:pt>
                <c:pt idx="1">
                  <c:v>93.1</c:v>
                </c:pt>
                <c:pt idx="2">
                  <c:v>93.1</c:v>
                </c:pt>
                <c:pt idx="3">
                  <c:v>86.9</c:v>
                </c:pt>
                <c:pt idx="4">
                  <c:v>84.1</c:v>
                </c:pt>
              </c:numCache>
            </c:numRef>
          </c:val>
          <c:extLst>
            <c:ext xmlns:c16="http://schemas.microsoft.com/office/drawing/2014/chart" uri="{C3380CC4-5D6E-409C-BE32-E72D297353CC}">
              <c16:uniqueId val="{00000000-093E-486C-B196-BEDDA9792097}"/>
            </c:ext>
          </c:extLst>
        </c:ser>
        <c:dLbls>
          <c:showLegendKey val="0"/>
          <c:showVal val="0"/>
          <c:showCatName val="0"/>
          <c:showSerName val="0"/>
          <c:showPercent val="0"/>
          <c:showBubbleSize val="0"/>
        </c:dLbls>
        <c:gapWidth val="150"/>
        <c:axId val="324356384"/>
        <c:axId val="47313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093E-486C-B196-BEDDA9792097}"/>
            </c:ext>
          </c:extLst>
        </c:ser>
        <c:dLbls>
          <c:showLegendKey val="0"/>
          <c:showVal val="0"/>
          <c:showCatName val="0"/>
          <c:showSerName val="0"/>
          <c:showPercent val="0"/>
          <c:showBubbleSize val="0"/>
        </c:dLbls>
        <c:marker val="1"/>
        <c:smooth val="0"/>
        <c:axId val="324356384"/>
        <c:axId val="473137656"/>
      </c:lineChart>
      <c:catAx>
        <c:axId val="324356384"/>
        <c:scaling>
          <c:orientation val="minMax"/>
        </c:scaling>
        <c:delete val="1"/>
        <c:axPos val="b"/>
        <c:numFmt formatCode="General" sourceLinked="1"/>
        <c:majorTickMark val="none"/>
        <c:minorTickMark val="none"/>
        <c:tickLblPos val="none"/>
        <c:crossAx val="473137656"/>
        <c:crosses val="autoZero"/>
        <c:auto val="1"/>
        <c:lblAlgn val="ctr"/>
        <c:lblOffset val="100"/>
        <c:noMultiLvlLbl val="1"/>
      </c:catAx>
      <c:valAx>
        <c:axId val="473137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35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111.4</c:v>
                </c:pt>
                <c:pt idx="1">
                  <c:v>108.6</c:v>
                </c:pt>
                <c:pt idx="2">
                  <c:v>105.3</c:v>
                </c:pt>
                <c:pt idx="3">
                  <c:v>89.5</c:v>
                </c:pt>
                <c:pt idx="4">
                  <c:v>76.3</c:v>
                </c:pt>
              </c:numCache>
            </c:numRef>
          </c:val>
          <c:extLst>
            <c:ext xmlns:c16="http://schemas.microsoft.com/office/drawing/2014/chart" uri="{C3380CC4-5D6E-409C-BE32-E72D297353CC}">
              <c16:uniqueId val="{00000000-2EA8-4E96-A8E1-D4B54FD1B4FA}"/>
            </c:ext>
          </c:extLst>
        </c:ser>
        <c:dLbls>
          <c:showLegendKey val="0"/>
          <c:showVal val="0"/>
          <c:showCatName val="0"/>
          <c:showSerName val="0"/>
          <c:showPercent val="0"/>
          <c:showBubbleSize val="0"/>
        </c:dLbls>
        <c:gapWidth val="150"/>
        <c:axId val="473134520"/>
        <c:axId val="47313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2EA8-4E96-A8E1-D4B54FD1B4FA}"/>
            </c:ext>
          </c:extLst>
        </c:ser>
        <c:dLbls>
          <c:showLegendKey val="0"/>
          <c:showVal val="0"/>
          <c:showCatName val="0"/>
          <c:showSerName val="0"/>
          <c:showPercent val="0"/>
          <c:showBubbleSize val="0"/>
        </c:dLbls>
        <c:marker val="1"/>
        <c:smooth val="0"/>
        <c:axId val="473134520"/>
        <c:axId val="473136480"/>
      </c:lineChart>
      <c:catAx>
        <c:axId val="473134520"/>
        <c:scaling>
          <c:orientation val="minMax"/>
        </c:scaling>
        <c:delete val="1"/>
        <c:axPos val="b"/>
        <c:numFmt formatCode="General" sourceLinked="1"/>
        <c:majorTickMark val="none"/>
        <c:minorTickMark val="none"/>
        <c:tickLblPos val="none"/>
        <c:crossAx val="473136480"/>
        <c:crosses val="autoZero"/>
        <c:auto val="1"/>
        <c:lblAlgn val="ctr"/>
        <c:lblOffset val="100"/>
        <c:noMultiLvlLbl val="1"/>
      </c:catAx>
      <c:valAx>
        <c:axId val="47313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73134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75</c:v>
                </c:pt>
                <c:pt idx="1">
                  <c:v>75.900000000000006</c:v>
                </c:pt>
                <c:pt idx="2">
                  <c:v>76.900000000000006</c:v>
                </c:pt>
                <c:pt idx="3">
                  <c:v>18.3</c:v>
                </c:pt>
                <c:pt idx="4">
                  <c:v>20.9</c:v>
                </c:pt>
              </c:numCache>
            </c:numRef>
          </c:val>
          <c:extLst>
            <c:ext xmlns:c16="http://schemas.microsoft.com/office/drawing/2014/chart" uri="{C3380CC4-5D6E-409C-BE32-E72D297353CC}">
              <c16:uniqueId val="{00000000-6B3F-45E0-B560-4FB971F81042}"/>
            </c:ext>
          </c:extLst>
        </c:ser>
        <c:dLbls>
          <c:showLegendKey val="0"/>
          <c:showVal val="0"/>
          <c:showCatName val="0"/>
          <c:showSerName val="0"/>
          <c:showPercent val="0"/>
          <c:showBubbleSize val="0"/>
        </c:dLbls>
        <c:gapWidth val="150"/>
        <c:axId val="473138440"/>
        <c:axId val="473139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6B3F-45E0-B560-4FB971F81042}"/>
            </c:ext>
          </c:extLst>
        </c:ser>
        <c:dLbls>
          <c:showLegendKey val="0"/>
          <c:showVal val="0"/>
          <c:showCatName val="0"/>
          <c:showSerName val="0"/>
          <c:showPercent val="0"/>
          <c:showBubbleSize val="0"/>
        </c:dLbls>
        <c:marker val="1"/>
        <c:smooth val="0"/>
        <c:axId val="473138440"/>
        <c:axId val="473139224"/>
      </c:lineChart>
      <c:catAx>
        <c:axId val="473138440"/>
        <c:scaling>
          <c:orientation val="minMax"/>
        </c:scaling>
        <c:delete val="1"/>
        <c:axPos val="b"/>
        <c:numFmt formatCode="General" sourceLinked="1"/>
        <c:majorTickMark val="none"/>
        <c:minorTickMark val="none"/>
        <c:tickLblPos val="none"/>
        <c:crossAx val="473139224"/>
        <c:crosses val="autoZero"/>
        <c:auto val="1"/>
        <c:lblAlgn val="ctr"/>
        <c:lblOffset val="100"/>
        <c:noMultiLvlLbl val="1"/>
      </c:catAx>
      <c:valAx>
        <c:axId val="473139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138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69.8</c:v>
                </c:pt>
                <c:pt idx="1">
                  <c:v>70.8</c:v>
                </c:pt>
                <c:pt idx="2">
                  <c:v>71.7</c:v>
                </c:pt>
                <c:pt idx="3">
                  <c:v>45.2</c:v>
                </c:pt>
                <c:pt idx="4">
                  <c:v>51.2</c:v>
                </c:pt>
              </c:numCache>
            </c:numRef>
          </c:val>
          <c:extLst>
            <c:ext xmlns:c16="http://schemas.microsoft.com/office/drawing/2014/chart" uri="{C3380CC4-5D6E-409C-BE32-E72D297353CC}">
              <c16:uniqueId val="{00000000-9B88-41AC-9EA3-6AD3BEAD78AE}"/>
            </c:ext>
          </c:extLst>
        </c:ser>
        <c:dLbls>
          <c:showLegendKey val="0"/>
          <c:showVal val="0"/>
          <c:showCatName val="0"/>
          <c:showSerName val="0"/>
          <c:showPercent val="0"/>
          <c:showBubbleSize val="0"/>
        </c:dLbls>
        <c:gapWidth val="150"/>
        <c:axId val="473136872"/>
        <c:axId val="47313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B88-41AC-9EA3-6AD3BEAD78AE}"/>
            </c:ext>
          </c:extLst>
        </c:ser>
        <c:dLbls>
          <c:showLegendKey val="0"/>
          <c:showVal val="0"/>
          <c:showCatName val="0"/>
          <c:showSerName val="0"/>
          <c:showPercent val="0"/>
          <c:showBubbleSize val="0"/>
        </c:dLbls>
        <c:marker val="1"/>
        <c:smooth val="0"/>
        <c:axId val="473136872"/>
        <c:axId val="473136088"/>
      </c:lineChart>
      <c:catAx>
        <c:axId val="473136872"/>
        <c:scaling>
          <c:orientation val="minMax"/>
        </c:scaling>
        <c:delete val="1"/>
        <c:axPos val="b"/>
        <c:numFmt formatCode="General" sourceLinked="1"/>
        <c:majorTickMark val="none"/>
        <c:minorTickMark val="none"/>
        <c:tickLblPos val="none"/>
        <c:crossAx val="473136088"/>
        <c:crosses val="autoZero"/>
        <c:auto val="1"/>
        <c:lblAlgn val="ctr"/>
        <c:lblOffset val="100"/>
        <c:noMultiLvlLbl val="1"/>
      </c:catAx>
      <c:valAx>
        <c:axId val="473136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136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25970259</c:v>
                </c:pt>
                <c:pt idx="1">
                  <c:v>26760471</c:v>
                </c:pt>
                <c:pt idx="2">
                  <c:v>27279715</c:v>
                </c:pt>
                <c:pt idx="3">
                  <c:v>55163515</c:v>
                </c:pt>
                <c:pt idx="4">
                  <c:v>57477161</c:v>
                </c:pt>
              </c:numCache>
            </c:numRef>
          </c:val>
          <c:extLst>
            <c:ext xmlns:c16="http://schemas.microsoft.com/office/drawing/2014/chart" uri="{C3380CC4-5D6E-409C-BE32-E72D297353CC}">
              <c16:uniqueId val="{00000000-693E-43E6-B9C5-A2B63AD13252}"/>
            </c:ext>
          </c:extLst>
        </c:ser>
        <c:dLbls>
          <c:showLegendKey val="0"/>
          <c:showVal val="0"/>
          <c:showCatName val="0"/>
          <c:showSerName val="0"/>
          <c:showPercent val="0"/>
          <c:showBubbleSize val="0"/>
        </c:dLbls>
        <c:gapWidth val="150"/>
        <c:axId val="473132952"/>
        <c:axId val="47313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693E-43E6-B9C5-A2B63AD13252}"/>
            </c:ext>
          </c:extLst>
        </c:ser>
        <c:dLbls>
          <c:showLegendKey val="0"/>
          <c:showVal val="0"/>
          <c:showCatName val="0"/>
          <c:showSerName val="0"/>
          <c:showPercent val="0"/>
          <c:showBubbleSize val="0"/>
        </c:dLbls>
        <c:marker val="1"/>
        <c:smooth val="0"/>
        <c:axId val="473132952"/>
        <c:axId val="473133736"/>
      </c:lineChart>
      <c:catAx>
        <c:axId val="473132952"/>
        <c:scaling>
          <c:orientation val="minMax"/>
        </c:scaling>
        <c:delete val="1"/>
        <c:axPos val="b"/>
        <c:numFmt formatCode="General" sourceLinked="1"/>
        <c:majorTickMark val="none"/>
        <c:minorTickMark val="none"/>
        <c:tickLblPos val="none"/>
        <c:crossAx val="473133736"/>
        <c:crosses val="autoZero"/>
        <c:auto val="1"/>
        <c:lblAlgn val="ctr"/>
        <c:lblOffset val="100"/>
        <c:noMultiLvlLbl val="1"/>
      </c:catAx>
      <c:valAx>
        <c:axId val="473133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3132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23.2</c:v>
                </c:pt>
                <c:pt idx="2">
                  <c:v>26.7</c:v>
                </c:pt>
                <c:pt idx="3">
                  <c:v>25.3</c:v>
                </c:pt>
                <c:pt idx="4">
                  <c:v>25.4</c:v>
                </c:pt>
              </c:numCache>
            </c:numRef>
          </c:val>
          <c:extLst>
            <c:ext xmlns:c16="http://schemas.microsoft.com/office/drawing/2014/chart" uri="{C3380CC4-5D6E-409C-BE32-E72D297353CC}">
              <c16:uniqueId val="{00000000-9A6C-4FD6-A1A4-D16B6654A7BC}"/>
            </c:ext>
          </c:extLst>
        </c:ser>
        <c:dLbls>
          <c:showLegendKey val="0"/>
          <c:showVal val="0"/>
          <c:showCatName val="0"/>
          <c:showSerName val="0"/>
          <c:showPercent val="0"/>
          <c:showBubbleSize val="0"/>
        </c:dLbls>
        <c:gapWidth val="150"/>
        <c:axId val="473134128"/>
        <c:axId val="47313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9A6C-4FD6-A1A4-D16B6654A7BC}"/>
            </c:ext>
          </c:extLst>
        </c:ser>
        <c:dLbls>
          <c:showLegendKey val="0"/>
          <c:showVal val="0"/>
          <c:showCatName val="0"/>
          <c:showSerName val="0"/>
          <c:showPercent val="0"/>
          <c:showBubbleSize val="0"/>
        </c:dLbls>
        <c:marker val="1"/>
        <c:smooth val="0"/>
        <c:axId val="473134128"/>
        <c:axId val="473137264"/>
      </c:lineChart>
      <c:catAx>
        <c:axId val="473134128"/>
        <c:scaling>
          <c:orientation val="minMax"/>
        </c:scaling>
        <c:delete val="1"/>
        <c:axPos val="b"/>
        <c:numFmt formatCode="General" sourceLinked="1"/>
        <c:majorTickMark val="none"/>
        <c:minorTickMark val="none"/>
        <c:tickLblPos val="none"/>
        <c:crossAx val="473137264"/>
        <c:crosses val="autoZero"/>
        <c:auto val="1"/>
        <c:lblAlgn val="ctr"/>
        <c:lblOffset val="100"/>
        <c:noMultiLvlLbl val="1"/>
      </c:catAx>
      <c:valAx>
        <c:axId val="473137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13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66.099999999999994</c:v>
                </c:pt>
                <c:pt idx="1">
                  <c:v>65</c:v>
                </c:pt>
                <c:pt idx="2">
                  <c:v>60.5</c:v>
                </c:pt>
                <c:pt idx="3">
                  <c:v>63.2</c:v>
                </c:pt>
                <c:pt idx="4">
                  <c:v>62.9</c:v>
                </c:pt>
              </c:numCache>
            </c:numRef>
          </c:val>
          <c:extLst>
            <c:ext xmlns:c16="http://schemas.microsoft.com/office/drawing/2014/chart" uri="{C3380CC4-5D6E-409C-BE32-E72D297353CC}">
              <c16:uniqueId val="{00000000-9729-4CE3-AFE3-C406B74A52BE}"/>
            </c:ext>
          </c:extLst>
        </c:ser>
        <c:dLbls>
          <c:showLegendKey val="0"/>
          <c:showVal val="0"/>
          <c:showCatName val="0"/>
          <c:showSerName val="0"/>
          <c:showPercent val="0"/>
          <c:showBubbleSize val="0"/>
        </c:dLbls>
        <c:gapWidth val="150"/>
        <c:axId val="473135304"/>
        <c:axId val="47314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9729-4CE3-AFE3-C406B74A52BE}"/>
            </c:ext>
          </c:extLst>
        </c:ser>
        <c:dLbls>
          <c:showLegendKey val="0"/>
          <c:showVal val="0"/>
          <c:showCatName val="0"/>
          <c:showSerName val="0"/>
          <c:showPercent val="0"/>
          <c:showBubbleSize val="0"/>
        </c:dLbls>
        <c:marker val="1"/>
        <c:smooth val="0"/>
        <c:axId val="473135304"/>
        <c:axId val="473140008"/>
      </c:lineChart>
      <c:catAx>
        <c:axId val="473135304"/>
        <c:scaling>
          <c:orientation val="minMax"/>
        </c:scaling>
        <c:delete val="1"/>
        <c:axPos val="b"/>
        <c:numFmt formatCode="General" sourceLinked="1"/>
        <c:majorTickMark val="none"/>
        <c:minorTickMark val="none"/>
        <c:tickLblPos val="none"/>
        <c:crossAx val="473140008"/>
        <c:crosses val="autoZero"/>
        <c:auto val="1"/>
        <c:lblAlgn val="ctr"/>
        <c:lblOffset val="100"/>
        <c:noMultiLvlLbl val="1"/>
      </c:catAx>
      <c:valAx>
        <c:axId val="473140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3135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OF47" sqref="OF4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熊本県荒尾市　荒尾市立有明医療センター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270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28</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I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が 感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f>データ!AD6</f>
        <v>4</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274</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15">
      <c r="A12" s="2"/>
      <c r="B12" s="120">
        <f>データ!U6</f>
        <v>49036</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28014</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第２種該当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249</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249</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111.4</v>
      </c>
      <c r="Q33" s="70"/>
      <c r="R33" s="70"/>
      <c r="S33" s="70"/>
      <c r="T33" s="70"/>
      <c r="U33" s="70"/>
      <c r="V33" s="70"/>
      <c r="W33" s="70"/>
      <c r="X33" s="70"/>
      <c r="Y33" s="70"/>
      <c r="Z33" s="70"/>
      <c r="AA33" s="70"/>
      <c r="AB33" s="70"/>
      <c r="AC33" s="70"/>
      <c r="AD33" s="71"/>
      <c r="AE33" s="69">
        <f>データ!AJ7</f>
        <v>108.6</v>
      </c>
      <c r="AF33" s="70"/>
      <c r="AG33" s="70"/>
      <c r="AH33" s="70"/>
      <c r="AI33" s="70"/>
      <c r="AJ33" s="70"/>
      <c r="AK33" s="70"/>
      <c r="AL33" s="70"/>
      <c r="AM33" s="70"/>
      <c r="AN33" s="70"/>
      <c r="AO33" s="70"/>
      <c r="AP33" s="70"/>
      <c r="AQ33" s="70"/>
      <c r="AR33" s="70"/>
      <c r="AS33" s="71"/>
      <c r="AT33" s="69">
        <f>データ!AK7</f>
        <v>105.3</v>
      </c>
      <c r="AU33" s="70"/>
      <c r="AV33" s="70"/>
      <c r="AW33" s="70"/>
      <c r="AX33" s="70"/>
      <c r="AY33" s="70"/>
      <c r="AZ33" s="70"/>
      <c r="BA33" s="70"/>
      <c r="BB33" s="70"/>
      <c r="BC33" s="70"/>
      <c r="BD33" s="70"/>
      <c r="BE33" s="70"/>
      <c r="BF33" s="70"/>
      <c r="BG33" s="70"/>
      <c r="BH33" s="71"/>
      <c r="BI33" s="69">
        <f>データ!AL7</f>
        <v>89.5</v>
      </c>
      <c r="BJ33" s="70"/>
      <c r="BK33" s="70"/>
      <c r="BL33" s="70"/>
      <c r="BM33" s="70"/>
      <c r="BN33" s="70"/>
      <c r="BO33" s="70"/>
      <c r="BP33" s="70"/>
      <c r="BQ33" s="70"/>
      <c r="BR33" s="70"/>
      <c r="BS33" s="70"/>
      <c r="BT33" s="70"/>
      <c r="BU33" s="70"/>
      <c r="BV33" s="70"/>
      <c r="BW33" s="71"/>
      <c r="BX33" s="69">
        <f>データ!AM7</f>
        <v>76.3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93.1</v>
      </c>
      <c r="DE33" s="70"/>
      <c r="DF33" s="70"/>
      <c r="DG33" s="70"/>
      <c r="DH33" s="70"/>
      <c r="DI33" s="70"/>
      <c r="DJ33" s="70"/>
      <c r="DK33" s="70"/>
      <c r="DL33" s="70"/>
      <c r="DM33" s="70"/>
      <c r="DN33" s="70"/>
      <c r="DO33" s="70"/>
      <c r="DP33" s="70"/>
      <c r="DQ33" s="70"/>
      <c r="DR33" s="71"/>
      <c r="DS33" s="69">
        <f>データ!AU7</f>
        <v>93.1</v>
      </c>
      <c r="DT33" s="70"/>
      <c r="DU33" s="70"/>
      <c r="DV33" s="70"/>
      <c r="DW33" s="70"/>
      <c r="DX33" s="70"/>
      <c r="DY33" s="70"/>
      <c r="DZ33" s="70"/>
      <c r="EA33" s="70"/>
      <c r="EB33" s="70"/>
      <c r="EC33" s="70"/>
      <c r="ED33" s="70"/>
      <c r="EE33" s="70"/>
      <c r="EF33" s="70"/>
      <c r="EG33" s="71"/>
      <c r="EH33" s="69">
        <f>データ!AV7</f>
        <v>93.1</v>
      </c>
      <c r="EI33" s="70"/>
      <c r="EJ33" s="70"/>
      <c r="EK33" s="70"/>
      <c r="EL33" s="70"/>
      <c r="EM33" s="70"/>
      <c r="EN33" s="70"/>
      <c r="EO33" s="70"/>
      <c r="EP33" s="70"/>
      <c r="EQ33" s="70"/>
      <c r="ER33" s="70"/>
      <c r="ES33" s="70"/>
      <c r="ET33" s="70"/>
      <c r="EU33" s="70"/>
      <c r="EV33" s="71"/>
      <c r="EW33" s="69">
        <f>データ!AW7</f>
        <v>86.9</v>
      </c>
      <c r="EX33" s="70"/>
      <c r="EY33" s="70"/>
      <c r="EZ33" s="70"/>
      <c r="FA33" s="70"/>
      <c r="FB33" s="70"/>
      <c r="FC33" s="70"/>
      <c r="FD33" s="70"/>
      <c r="FE33" s="70"/>
      <c r="FF33" s="70"/>
      <c r="FG33" s="70"/>
      <c r="FH33" s="70"/>
      <c r="FI33" s="70"/>
      <c r="FJ33" s="70"/>
      <c r="FK33" s="71"/>
      <c r="FL33" s="69">
        <f>データ!AX7</f>
        <v>84.1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89.4</v>
      </c>
      <c r="GS33" s="70"/>
      <c r="GT33" s="70"/>
      <c r="GU33" s="70"/>
      <c r="GV33" s="70"/>
      <c r="GW33" s="70"/>
      <c r="GX33" s="70"/>
      <c r="GY33" s="70"/>
      <c r="GZ33" s="70"/>
      <c r="HA33" s="70"/>
      <c r="HB33" s="70"/>
      <c r="HC33" s="70"/>
      <c r="HD33" s="70"/>
      <c r="HE33" s="70"/>
      <c r="HF33" s="71"/>
      <c r="HG33" s="69">
        <f>データ!BF7</f>
        <v>89.6</v>
      </c>
      <c r="HH33" s="70"/>
      <c r="HI33" s="70"/>
      <c r="HJ33" s="70"/>
      <c r="HK33" s="70"/>
      <c r="HL33" s="70"/>
      <c r="HM33" s="70"/>
      <c r="HN33" s="70"/>
      <c r="HO33" s="70"/>
      <c r="HP33" s="70"/>
      <c r="HQ33" s="70"/>
      <c r="HR33" s="70"/>
      <c r="HS33" s="70"/>
      <c r="HT33" s="70"/>
      <c r="HU33" s="71"/>
      <c r="HV33" s="69">
        <f>データ!BG7</f>
        <v>90.1</v>
      </c>
      <c r="HW33" s="70"/>
      <c r="HX33" s="70"/>
      <c r="HY33" s="70"/>
      <c r="HZ33" s="70"/>
      <c r="IA33" s="70"/>
      <c r="IB33" s="70"/>
      <c r="IC33" s="70"/>
      <c r="ID33" s="70"/>
      <c r="IE33" s="70"/>
      <c r="IF33" s="70"/>
      <c r="IG33" s="70"/>
      <c r="IH33" s="70"/>
      <c r="II33" s="70"/>
      <c r="IJ33" s="71"/>
      <c r="IK33" s="69">
        <f>データ!BH7</f>
        <v>83.7</v>
      </c>
      <c r="IL33" s="70"/>
      <c r="IM33" s="70"/>
      <c r="IN33" s="70"/>
      <c r="IO33" s="70"/>
      <c r="IP33" s="70"/>
      <c r="IQ33" s="70"/>
      <c r="IR33" s="70"/>
      <c r="IS33" s="70"/>
      <c r="IT33" s="70"/>
      <c r="IU33" s="70"/>
      <c r="IV33" s="70"/>
      <c r="IW33" s="70"/>
      <c r="IX33" s="70"/>
      <c r="IY33" s="71"/>
      <c r="IZ33" s="69">
        <f>データ!BI7</f>
        <v>81.3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75.8</v>
      </c>
      <c r="KG33" s="70"/>
      <c r="KH33" s="70"/>
      <c r="KI33" s="70"/>
      <c r="KJ33" s="70"/>
      <c r="KK33" s="70"/>
      <c r="KL33" s="70"/>
      <c r="KM33" s="70"/>
      <c r="KN33" s="70"/>
      <c r="KO33" s="70"/>
      <c r="KP33" s="70"/>
      <c r="KQ33" s="70"/>
      <c r="KR33" s="70"/>
      <c r="KS33" s="70"/>
      <c r="KT33" s="71"/>
      <c r="KU33" s="69">
        <f>データ!BQ7</f>
        <v>71.3</v>
      </c>
      <c r="KV33" s="70"/>
      <c r="KW33" s="70"/>
      <c r="KX33" s="70"/>
      <c r="KY33" s="70"/>
      <c r="KZ33" s="70"/>
      <c r="LA33" s="70"/>
      <c r="LB33" s="70"/>
      <c r="LC33" s="70"/>
      <c r="LD33" s="70"/>
      <c r="LE33" s="70"/>
      <c r="LF33" s="70"/>
      <c r="LG33" s="70"/>
      <c r="LH33" s="70"/>
      <c r="LI33" s="71"/>
      <c r="LJ33" s="69">
        <f>データ!BR7</f>
        <v>70.900000000000006</v>
      </c>
      <c r="LK33" s="70"/>
      <c r="LL33" s="70"/>
      <c r="LM33" s="70"/>
      <c r="LN33" s="70"/>
      <c r="LO33" s="70"/>
      <c r="LP33" s="70"/>
      <c r="LQ33" s="70"/>
      <c r="LR33" s="70"/>
      <c r="LS33" s="70"/>
      <c r="LT33" s="70"/>
      <c r="LU33" s="70"/>
      <c r="LV33" s="70"/>
      <c r="LW33" s="70"/>
      <c r="LX33" s="71"/>
      <c r="LY33" s="69">
        <f>データ!BS7</f>
        <v>72</v>
      </c>
      <c r="LZ33" s="70"/>
      <c r="MA33" s="70"/>
      <c r="MB33" s="70"/>
      <c r="MC33" s="70"/>
      <c r="MD33" s="70"/>
      <c r="ME33" s="70"/>
      <c r="MF33" s="70"/>
      <c r="MG33" s="70"/>
      <c r="MH33" s="70"/>
      <c r="MI33" s="70"/>
      <c r="MJ33" s="70"/>
      <c r="MK33" s="70"/>
      <c r="ML33" s="70"/>
      <c r="MM33" s="71"/>
      <c r="MN33" s="69">
        <f>データ!BT7</f>
        <v>83.5</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53559</v>
      </c>
      <c r="Q55" s="67"/>
      <c r="R55" s="67"/>
      <c r="S55" s="67"/>
      <c r="T55" s="67"/>
      <c r="U55" s="67"/>
      <c r="V55" s="67"/>
      <c r="W55" s="67"/>
      <c r="X55" s="67"/>
      <c r="Y55" s="67"/>
      <c r="Z55" s="67"/>
      <c r="AA55" s="67"/>
      <c r="AB55" s="67"/>
      <c r="AC55" s="67"/>
      <c r="AD55" s="68"/>
      <c r="AE55" s="66">
        <f>データ!CB7</f>
        <v>55408</v>
      </c>
      <c r="AF55" s="67"/>
      <c r="AG55" s="67"/>
      <c r="AH55" s="67"/>
      <c r="AI55" s="67"/>
      <c r="AJ55" s="67"/>
      <c r="AK55" s="67"/>
      <c r="AL55" s="67"/>
      <c r="AM55" s="67"/>
      <c r="AN55" s="67"/>
      <c r="AO55" s="67"/>
      <c r="AP55" s="67"/>
      <c r="AQ55" s="67"/>
      <c r="AR55" s="67"/>
      <c r="AS55" s="68"/>
      <c r="AT55" s="66">
        <f>データ!CC7</f>
        <v>56217</v>
      </c>
      <c r="AU55" s="67"/>
      <c r="AV55" s="67"/>
      <c r="AW55" s="67"/>
      <c r="AX55" s="67"/>
      <c r="AY55" s="67"/>
      <c r="AZ55" s="67"/>
      <c r="BA55" s="67"/>
      <c r="BB55" s="67"/>
      <c r="BC55" s="67"/>
      <c r="BD55" s="67"/>
      <c r="BE55" s="67"/>
      <c r="BF55" s="67"/>
      <c r="BG55" s="67"/>
      <c r="BH55" s="68"/>
      <c r="BI55" s="66">
        <f>データ!CD7</f>
        <v>55485</v>
      </c>
      <c r="BJ55" s="67"/>
      <c r="BK55" s="67"/>
      <c r="BL55" s="67"/>
      <c r="BM55" s="67"/>
      <c r="BN55" s="67"/>
      <c r="BO55" s="67"/>
      <c r="BP55" s="67"/>
      <c r="BQ55" s="67"/>
      <c r="BR55" s="67"/>
      <c r="BS55" s="67"/>
      <c r="BT55" s="67"/>
      <c r="BU55" s="67"/>
      <c r="BV55" s="67"/>
      <c r="BW55" s="68"/>
      <c r="BX55" s="66">
        <f>データ!CE7</f>
        <v>56090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20216</v>
      </c>
      <c r="DE55" s="67"/>
      <c r="DF55" s="67"/>
      <c r="DG55" s="67"/>
      <c r="DH55" s="67"/>
      <c r="DI55" s="67"/>
      <c r="DJ55" s="67"/>
      <c r="DK55" s="67"/>
      <c r="DL55" s="67"/>
      <c r="DM55" s="67"/>
      <c r="DN55" s="67"/>
      <c r="DO55" s="67"/>
      <c r="DP55" s="67"/>
      <c r="DQ55" s="67"/>
      <c r="DR55" s="68"/>
      <c r="DS55" s="66">
        <f>データ!CM7</f>
        <v>19397</v>
      </c>
      <c r="DT55" s="67"/>
      <c r="DU55" s="67"/>
      <c r="DV55" s="67"/>
      <c r="DW55" s="67"/>
      <c r="DX55" s="67"/>
      <c r="DY55" s="67"/>
      <c r="DZ55" s="67"/>
      <c r="EA55" s="67"/>
      <c r="EB55" s="67"/>
      <c r="EC55" s="67"/>
      <c r="ED55" s="67"/>
      <c r="EE55" s="67"/>
      <c r="EF55" s="67"/>
      <c r="EG55" s="68"/>
      <c r="EH55" s="66">
        <f>データ!CN7</f>
        <v>21724</v>
      </c>
      <c r="EI55" s="67"/>
      <c r="EJ55" s="67"/>
      <c r="EK55" s="67"/>
      <c r="EL55" s="67"/>
      <c r="EM55" s="67"/>
      <c r="EN55" s="67"/>
      <c r="EO55" s="67"/>
      <c r="EP55" s="67"/>
      <c r="EQ55" s="67"/>
      <c r="ER55" s="67"/>
      <c r="ES55" s="67"/>
      <c r="ET55" s="67"/>
      <c r="EU55" s="67"/>
      <c r="EV55" s="68"/>
      <c r="EW55" s="66">
        <f>データ!CO7</f>
        <v>24025</v>
      </c>
      <c r="EX55" s="67"/>
      <c r="EY55" s="67"/>
      <c r="EZ55" s="67"/>
      <c r="FA55" s="67"/>
      <c r="FB55" s="67"/>
      <c r="FC55" s="67"/>
      <c r="FD55" s="67"/>
      <c r="FE55" s="67"/>
      <c r="FF55" s="67"/>
      <c r="FG55" s="67"/>
      <c r="FH55" s="67"/>
      <c r="FI55" s="67"/>
      <c r="FJ55" s="67"/>
      <c r="FK55" s="68"/>
      <c r="FL55" s="66">
        <f>データ!CP7</f>
        <v>23735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66.099999999999994</v>
      </c>
      <c r="GS55" s="70"/>
      <c r="GT55" s="70"/>
      <c r="GU55" s="70"/>
      <c r="GV55" s="70"/>
      <c r="GW55" s="70"/>
      <c r="GX55" s="70"/>
      <c r="GY55" s="70"/>
      <c r="GZ55" s="70"/>
      <c r="HA55" s="70"/>
      <c r="HB55" s="70"/>
      <c r="HC55" s="70"/>
      <c r="HD55" s="70"/>
      <c r="HE55" s="70"/>
      <c r="HF55" s="71"/>
      <c r="HG55" s="69">
        <f>データ!CX7</f>
        <v>65</v>
      </c>
      <c r="HH55" s="70"/>
      <c r="HI55" s="70"/>
      <c r="HJ55" s="70"/>
      <c r="HK55" s="70"/>
      <c r="HL55" s="70"/>
      <c r="HM55" s="70"/>
      <c r="HN55" s="70"/>
      <c r="HO55" s="70"/>
      <c r="HP55" s="70"/>
      <c r="HQ55" s="70"/>
      <c r="HR55" s="70"/>
      <c r="HS55" s="70"/>
      <c r="HT55" s="70"/>
      <c r="HU55" s="71"/>
      <c r="HV55" s="69">
        <f>データ!CY7</f>
        <v>60.5</v>
      </c>
      <c r="HW55" s="70"/>
      <c r="HX55" s="70"/>
      <c r="HY55" s="70"/>
      <c r="HZ55" s="70"/>
      <c r="IA55" s="70"/>
      <c r="IB55" s="70"/>
      <c r="IC55" s="70"/>
      <c r="ID55" s="70"/>
      <c r="IE55" s="70"/>
      <c r="IF55" s="70"/>
      <c r="IG55" s="70"/>
      <c r="IH55" s="70"/>
      <c r="II55" s="70"/>
      <c r="IJ55" s="71"/>
      <c r="IK55" s="69">
        <f>データ!CZ7</f>
        <v>63.2</v>
      </c>
      <c r="IL55" s="70"/>
      <c r="IM55" s="70"/>
      <c r="IN55" s="70"/>
      <c r="IO55" s="70"/>
      <c r="IP55" s="70"/>
      <c r="IQ55" s="70"/>
      <c r="IR55" s="70"/>
      <c r="IS55" s="70"/>
      <c r="IT55" s="70"/>
      <c r="IU55" s="70"/>
      <c r="IV55" s="70"/>
      <c r="IW55" s="70"/>
      <c r="IX55" s="70"/>
      <c r="IY55" s="71"/>
      <c r="IZ55" s="69">
        <f>データ!DA7</f>
        <v>62.9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22.5</v>
      </c>
      <c r="KG55" s="70"/>
      <c r="KH55" s="70"/>
      <c r="KI55" s="70"/>
      <c r="KJ55" s="70"/>
      <c r="KK55" s="70"/>
      <c r="KL55" s="70"/>
      <c r="KM55" s="70"/>
      <c r="KN55" s="70"/>
      <c r="KO55" s="70"/>
      <c r="KP55" s="70"/>
      <c r="KQ55" s="70"/>
      <c r="KR55" s="70"/>
      <c r="KS55" s="70"/>
      <c r="KT55" s="71"/>
      <c r="KU55" s="69">
        <f>データ!DI7</f>
        <v>23.2</v>
      </c>
      <c r="KV55" s="70"/>
      <c r="KW55" s="70"/>
      <c r="KX55" s="70"/>
      <c r="KY55" s="70"/>
      <c r="KZ55" s="70"/>
      <c r="LA55" s="70"/>
      <c r="LB55" s="70"/>
      <c r="LC55" s="70"/>
      <c r="LD55" s="70"/>
      <c r="LE55" s="70"/>
      <c r="LF55" s="70"/>
      <c r="LG55" s="70"/>
      <c r="LH55" s="70"/>
      <c r="LI55" s="71"/>
      <c r="LJ55" s="69">
        <f>データ!DJ7</f>
        <v>26.7</v>
      </c>
      <c r="LK55" s="70"/>
      <c r="LL55" s="70"/>
      <c r="LM55" s="70"/>
      <c r="LN55" s="70"/>
      <c r="LO55" s="70"/>
      <c r="LP55" s="70"/>
      <c r="LQ55" s="70"/>
      <c r="LR55" s="70"/>
      <c r="LS55" s="70"/>
      <c r="LT55" s="70"/>
      <c r="LU55" s="70"/>
      <c r="LV55" s="70"/>
      <c r="LW55" s="70"/>
      <c r="LX55" s="71"/>
      <c r="LY55" s="69">
        <f>データ!DK7</f>
        <v>25.3</v>
      </c>
      <c r="LZ55" s="70"/>
      <c r="MA55" s="70"/>
      <c r="MB55" s="70"/>
      <c r="MC55" s="70"/>
      <c r="MD55" s="70"/>
      <c r="ME55" s="70"/>
      <c r="MF55" s="70"/>
      <c r="MG55" s="70"/>
      <c r="MH55" s="70"/>
      <c r="MI55" s="70"/>
      <c r="MJ55" s="70"/>
      <c r="MK55" s="70"/>
      <c r="ML55" s="70"/>
      <c r="MM55" s="71"/>
      <c r="MN55" s="69">
        <f>データ!DL7</f>
        <v>25.4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6.7</v>
      </c>
      <c r="BJ79" s="70"/>
      <c r="BK79" s="70"/>
      <c r="BL79" s="70"/>
      <c r="BM79" s="70"/>
      <c r="BN79" s="70"/>
      <c r="BO79" s="70"/>
      <c r="BP79" s="70"/>
      <c r="BQ79" s="70"/>
      <c r="BR79" s="70"/>
      <c r="BS79" s="70"/>
      <c r="BT79" s="70"/>
      <c r="BU79" s="70"/>
      <c r="BV79" s="70"/>
      <c r="BW79" s="71"/>
      <c r="BX79" s="69">
        <f>データ!DW7</f>
        <v>39.1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75</v>
      </c>
      <c r="DH79" s="70"/>
      <c r="DI79" s="70"/>
      <c r="DJ79" s="70"/>
      <c r="DK79" s="70"/>
      <c r="DL79" s="70"/>
      <c r="DM79" s="70"/>
      <c r="DN79" s="70"/>
      <c r="DO79" s="70"/>
      <c r="DP79" s="70"/>
      <c r="DQ79" s="70"/>
      <c r="DR79" s="70"/>
      <c r="DS79" s="70"/>
      <c r="DT79" s="70"/>
      <c r="DU79" s="71"/>
      <c r="DV79" s="69">
        <f>データ!EE7</f>
        <v>75.900000000000006</v>
      </c>
      <c r="DW79" s="70"/>
      <c r="DX79" s="70"/>
      <c r="DY79" s="70"/>
      <c r="DZ79" s="70"/>
      <c r="EA79" s="70"/>
      <c r="EB79" s="70"/>
      <c r="EC79" s="70"/>
      <c r="ED79" s="70"/>
      <c r="EE79" s="70"/>
      <c r="EF79" s="70"/>
      <c r="EG79" s="70"/>
      <c r="EH79" s="70"/>
      <c r="EI79" s="70"/>
      <c r="EJ79" s="71"/>
      <c r="EK79" s="69">
        <f>データ!EF7</f>
        <v>76.900000000000006</v>
      </c>
      <c r="EL79" s="70"/>
      <c r="EM79" s="70"/>
      <c r="EN79" s="70"/>
      <c r="EO79" s="70"/>
      <c r="EP79" s="70"/>
      <c r="EQ79" s="70"/>
      <c r="ER79" s="70"/>
      <c r="ES79" s="70"/>
      <c r="ET79" s="70"/>
      <c r="EU79" s="70"/>
      <c r="EV79" s="70"/>
      <c r="EW79" s="70"/>
      <c r="EX79" s="70"/>
      <c r="EY79" s="71"/>
      <c r="EZ79" s="69">
        <f>データ!EG7</f>
        <v>18.3</v>
      </c>
      <c r="FA79" s="70"/>
      <c r="FB79" s="70"/>
      <c r="FC79" s="70"/>
      <c r="FD79" s="70"/>
      <c r="FE79" s="70"/>
      <c r="FF79" s="70"/>
      <c r="FG79" s="70"/>
      <c r="FH79" s="70"/>
      <c r="FI79" s="70"/>
      <c r="FJ79" s="70"/>
      <c r="FK79" s="70"/>
      <c r="FL79" s="70"/>
      <c r="FM79" s="70"/>
      <c r="FN79" s="71"/>
      <c r="FO79" s="69">
        <f>データ!EH7</f>
        <v>20.9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69.8</v>
      </c>
      <c r="GU79" s="70"/>
      <c r="GV79" s="70"/>
      <c r="GW79" s="70"/>
      <c r="GX79" s="70"/>
      <c r="GY79" s="70"/>
      <c r="GZ79" s="70"/>
      <c r="HA79" s="70"/>
      <c r="HB79" s="70"/>
      <c r="HC79" s="70"/>
      <c r="HD79" s="70"/>
      <c r="HE79" s="70"/>
      <c r="HF79" s="70"/>
      <c r="HG79" s="70"/>
      <c r="HH79" s="71"/>
      <c r="HI79" s="69">
        <f>データ!EP7</f>
        <v>70.8</v>
      </c>
      <c r="HJ79" s="70"/>
      <c r="HK79" s="70"/>
      <c r="HL79" s="70"/>
      <c r="HM79" s="70"/>
      <c r="HN79" s="70"/>
      <c r="HO79" s="70"/>
      <c r="HP79" s="70"/>
      <c r="HQ79" s="70"/>
      <c r="HR79" s="70"/>
      <c r="HS79" s="70"/>
      <c r="HT79" s="70"/>
      <c r="HU79" s="70"/>
      <c r="HV79" s="70"/>
      <c r="HW79" s="71"/>
      <c r="HX79" s="69">
        <f>データ!EQ7</f>
        <v>71.7</v>
      </c>
      <c r="HY79" s="70"/>
      <c r="HZ79" s="70"/>
      <c r="IA79" s="70"/>
      <c r="IB79" s="70"/>
      <c r="IC79" s="70"/>
      <c r="ID79" s="70"/>
      <c r="IE79" s="70"/>
      <c r="IF79" s="70"/>
      <c r="IG79" s="70"/>
      <c r="IH79" s="70"/>
      <c r="II79" s="70"/>
      <c r="IJ79" s="70"/>
      <c r="IK79" s="70"/>
      <c r="IL79" s="71"/>
      <c r="IM79" s="69">
        <f>データ!ER7</f>
        <v>45.2</v>
      </c>
      <c r="IN79" s="70"/>
      <c r="IO79" s="70"/>
      <c r="IP79" s="70"/>
      <c r="IQ79" s="70"/>
      <c r="IR79" s="70"/>
      <c r="IS79" s="70"/>
      <c r="IT79" s="70"/>
      <c r="IU79" s="70"/>
      <c r="IV79" s="70"/>
      <c r="IW79" s="70"/>
      <c r="IX79" s="70"/>
      <c r="IY79" s="70"/>
      <c r="IZ79" s="70"/>
      <c r="JA79" s="71"/>
      <c r="JB79" s="69">
        <f>データ!ES7</f>
        <v>51.2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25970259</v>
      </c>
      <c r="KH79" s="67"/>
      <c r="KI79" s="67"/>
      <c r="KJ79" s="67"/>
      <c r="KK79" s="67"/>
      <c r="KL79" s="67"/>
      <c r="KM79" s="67"/>
      <c r="KN79" s="67"/>
      <c r="KO79" s="67"/>
      <c r="KP79" s="67"/>
      <c r="KQ79" s="67"/>
      <c r="KR79" s="67"/>
      <c r="KS79" s="67"/>
      <c r="KT79" s="67"/>
      <c r="KU79" s="68"/>
      <c r="KV79" s="66">
        <f>データ!FA7</f>
        <v>26760471</v>
      </c>
      <c r="KW79" s="67"/>
      <c r="KX79" s="67"/>
      <c r="KY79" s="67"/>
      <c r="KZ79" s="67"/>
      <c r="LA79" s="67"/>
      <c r="LB79" s="67"/>
      <c r="LC79" s="67"/>
      <c r="LD79" s="67"/>
      <c r="LE79" s="67"/>
      <c r="LF79" s="67"/>
      <c r="LG79" s="67"/>
      <c r="LH79" s="67"/>
      <c r="LI79" s="67"/>
      <c r="LJ79" s="68"/>
      <c r="LK79" s="66">
        <f>データ!FB7</f>
        <v>27279715</v>
      </c>
      <c r="LL79" s="67"/>
      <c r="LM79" s="67"/>
      <c r="LN79" s="67"/>
      <c r="LO79" s="67"/>
      <c r="LP79" s="67"/>
      <c r="LQ79" s="67"/>
      <c r="LR79" s="67"/>
      <c r="LS79" s="67"/>
      <c r="LT79" s="67"/>
      <c r="LU79" s="67"/>
      <c r="LV79" s="67"/>
      <c r="LW79" s="67"/>
      <c r="LX79" s="67"/>
      <c r="LY79" s="68"/>
      <c r="LZ79" s="66">
        <f>データ!FC7</f>
        <v>55163515</v>
      </c>
      <c r="MA79" s="67"/>
      <c r="MB79" s="67"/>
      <c r="MC79" s="67"/>
      <c r="MD79" s="67"/>
      <c r="ME79" s="67"/>
      <c r="MF79" s="67"/>
      <c r="MG79" s="67"/>
      <c r="MH79" s="67"/>
      <c r="MI79" s="67"/>
      <c r="MJ79" s="67"/>
      <c r="MK79" s="67"/>
      <c r="ML79" s="67"/>
      <c r="MM79" s="67"/>
      <c r="MN79" s="68"/>
      <c r="MO79" s="66">
        <f>データ!FD7</f>
        <v>57477161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tkQbA65QBzCLhyXKltjBTFQqv/iGhfWNOG//64yemefH3Mz+fNeO+pioPYzr7hfxd66pA6BIjhH8gZGvE1CIw==" saltValue="2xLAvEos6JvDyw7sakuwi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112</v>
      </c>
      <c r="AJ4" s="165"/>
      <c r="AK4" s="165"/>
      <c r="AL4" s="165"/>
      <c r="AM4" s="165"/>
      <c r="AN4" s="165"/>
      <c r="AO4" s="165"/>
      <c r="AP4" s="165"/>
      <c r="AQ4" s="165"/>
      <c r="AR4" s="165"/>
      <c r="AS4" s="166"/>
      <c r="AT4" s="163" t="s">
        <v>113</v>
      </c>
      <c r="AU4" s="162"/>
      <c r="AV4" s="162"/>
      <c r="AW4" s="162"/>
      <c r="AX4" s="162"/>
      <c r="AY4" s="162"/>
      <c r="AZ4" s="162"/>
      <c r="BA4" s="162"/>
      <c r="BB4" s="162"/>
      <c r="BC4" s="162"/>
      <c r="BD4" s="162"/>
      <c r="BE4" s="163" t="s">
        <v>114</v>
      </c>
      <c r="BF4" s="162"/>
      <c r="BG4" s="162"/>
      <c r="BH4" s="162"/>
      <c r="BI4" s="162"/>
      <c r="BJ4" s="162"/>
      <c r="BK4" s="162"/>
      <c r="BL4" s="162"/>
      <c r="BM4" s="162"/>
      <c r="BN4" s="162"/>
      <c r="BO4" s="162"/>
      <c r="BP4" s="164" t="s">
        <v>115</v>
      </c>
      <c r="BQ4" s="165"/>
      <c r="BR4" s="165"/>
      <c r="BS4" s="165"/>
      <c r="BT4" s="165"/>
      <c r="BU4" s="165"/>
      <c r="BV4" s="165"/>
      <c r="BW4" s="165"/>
      <c r="BX4" s="165"/>
      <c r="BY4" s="165"/>
      <c r="BZ4" s="166"/>
      <c r="CA4" s="162" t="s">
        <v>116</v>
      </c>
      <c r="CB4" s="162"/>
      <c r="CC4" s="162"/>
      <c r="CD4" s="162"/>
      <c r="CE4" s="162"/>
      <c r="CF4" s="162"/>
      <c r="CG4" s="162"/>
      <c r="CH4" s="162"/>
      <c r="CI4" s="162"/>
      <c r="CJ4" s="162"/>
      <c r="CK4" s="162"/>
      <c r="CL4" s="163" t="s">
        <v>117</v>
      </c>
      <c r="CM4" s="162"/>
      <c r="CN4" s="162"/>
      <c r="CO4" s="162"/>
      <c r="CP4" s="162"/>
      <c r="CQ4" s="162"/>
      <c r="CR4" s="162"/>
      <c r="CS4" s="162"/>
      <c r="CT4" s="162"/>
      <c r="CU4" s="162"/>
      <c r="CV4" s="162"/>
      <c r="CW4" s="162" t="s">
        <v>118</v>
      </c>
      <c r="CX4" s="162"/>
      <c r="CY4" s="162"/>
      <c r="CZ4" s="162"/>
      <c r="DA4" s="162"/>
      <c r="DB4" s="162"/>
      <c r="DC4" s="162"/>
      <c r="DD4" s="162"/>
      <c r="DE4" s="162"/>
      <c r="DF4" s="162"/>
      <c r="DG4" s="162"/>
      <c r="DH4" s="162" t="s">
        <v>119</v>
      </c>
      <c r="DI4" s="162"/>
      <c r="DJ4" s="162"/>
      <c r="DK4" s="162"/>
      <c r="DL4" s="162"/>
      <c r="DM4" s="162"/>
      <c r="DN4" s="162"/>
      <c r="DO4" s="162"/>
      <c r="DP4" s="162"/>
      <c r="DQ4" s="162"/>
      <c r="DR4" s="162"/>
      <c r="DS4" s="163" t="s">
        <v>120</v>
      </c>
      <c r="DT4" s="162"/>
      <c r="DU4" s="162"/>
      <c r="DV4" s="162"/>
      <c r="DW4" s="162"/>
      <c r="DX4" s="162"/>
      <c r="DY4" s="162"/>
      <c r="DZ4" s="162"/>
      <c r="EA4" s="162"/>
      <c r="EB4" s="162"/>
      <c r="EC4" s="162"/>
      <c r="ED4" s="164" t="s">
        <v>121</v>
      </c>
      <c r="EE4" s="165"/>
      <c r="EF4" s="165"/>
      <c r="EG4" s="165"/>
      <c r="EH4" s="165"/>
      <c r="EI4" s="165"/>
      <c r="EJ4" s="165"/>
      <c r="EK4" s="165"/>
      <c r="EL4" s="165"/>
      <c r="EM4" s="165"/>
      <c r="EN4" s="166"/>
      <c r="EO4" s="162" t="s">
        <v>122</v>
      </c>
      <c r="EP4" s="162"/>
      <c r="EQ4" s="162"/>
      <c r="ER4" s="162"/>
      <c r="ES4" s="162"/>
      <c r="ET4" s="162"/>
      <c r="EU4" s="162"/>
      <c r="EV4" s="162"/>
      <c r="EW4" s="162"/>
      <c r="EX4" s="162"/>
      <c r="EY4" s="162"/>
      <c r="EZ4" s="162" t="s">
        <v>123</v>
      </c>
      <c r="FA4" s="162"/>
      <c r="FB4" s="162"/>
      <c r="FC4" s="162"/>
      <c r="FD4" s="162"/>
      <c r="FE4" s="162"/>
      <c r="FF4" s="162"/>
      <c r="FG4" s="162"/>
      <c r="FH4" s="162"/>
      <c r="FI4" s="162"/>
      <c r="FJ4" s="162"/>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160</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161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162</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432041</v>
      </c>
      <c r="D6" s="50">
        <f t="shared" si="2"/>
        <v>46</v>
      </c>
      <c r="E6" s="50">
        <f t="shared" si="2"/>
        <v>6</v>
      </c>
      <c r="F6" s="50">
        <f t="shared" si="2"/>
        <v>0</v>
      </c>
      <c r="G6" s="50">
        <f t="shared" si="2"/>
        <v>1</v>
      </c>
      <c r="H6" s="159" t="str">
        <f>IF(H8&lt;&gt;I8,H8,"")&amp;IF(I8&lt;&gt;J8,I8,"")&amp;"　"&amp;J8</f>
        <v>熊本県荒尾市　荒尾市立有明医療センター</v>
      </c>
      <c r="I6" s="160"/>
      <c r="J6" s="161"/>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28</v>
      </c>
      <c r="R6" s="50" t="str">
        <f t="shared" si="3"/>
        <v>対象</v>
      </c>
      <c r="S6" s="50" t="str">
        <f t="shared" si="3"/>
        <v>ド 透 I 未 訓 ガ</v>
      </c>
      <c r="T6" s="50" t="str">
        <f t="shared" si="3"/>
        <v>救 臨 が 感 災 地 輪</v>
      </c>
      <c r="U6" s="51">
        <f>U8</f>
        <v>49036</v>
      </c>
      <c r="V6" s="51">
        <f>V8</f>
        <v>28014</v>
      </c>
      <c r="W6" s="50" t="str">
        <f>W8</f>
        <v>-</v>
      </c>
      <c r="X6" s="50" t="str">
        <f t="shared" ref="X6" si="4">X8</f>
        <v>第２種該当</v>
      </c>
      <c r="Y6" s="50" t="str">
        <f t="shared" si="3"/>
        <v>７：１</v>
      </c>
      <c r="Z6" s="51">
        <f t="shared" si="3"/>
        <v>270</v>
      </c>
      <c r="AA6" s="51" t="str">
        <f t="shared" si="3"/>
        <v>-</v>
      </c>
      <c r="AB6" s="51" t="str">
        <f t="shared" si="3"/>
        <v>-</v>
      </c>
      <c r="AC6" s="51" t="str">
        <f t="shared" si="3"/>
        <v>-</v>
      </c>
      <c r="AD6" s="51">
        <f t="shared" si="3"/>
        <v>4</v>
      </c>
      <c r="AE6" s="51">
        <f t="shared" si="3"/>
        <v>274</v>
      </c>
      <c r="AF6" s="51">
        <f t="shared" si="3"/>
        <v>249</v>
      </c>
      <c r="AG6" s="51" t="str">
        <f t="shared" si="3"/>
        <v>-</v>
      </c>
      <c r="AH6" s="51">
        <f t="shared" si="3"/>
        <v>249</v>
      </c>
      <c r="AI6" s="52">
        <f>IF(AI8="-",NA(),AI8)</f>
        <v>111.4</v>
      </c>
      <c r="AJ6" s="52">
        <f t="shared" ref="AJ6:AR6" si="5">IF(AJ8="-",NA(),AJ8)</f>
        <v>108.6</v>
      </c>
      <c r="AK6" s="52">
        <f t="shared" si="5"/>
        <v>105.3</v>
      </c>
      <c r="AL6" s="52">
        <f t="shared" si="5"/>
        <v>89.5</v>
      </c>
      <c r="AM6" s="52">
        <f t="shared" si="5"/>
        <v>76.3</v>
      </c>
      <c r="AN6" s="52">
        <f t="shared" si="5"/>
        <v>101.8</v>
      </c>
      <c r="AO6" s="52">
        <f t="shared" si="5"/>
        <v>106.2</v>
      </c>
      <c r="AP6" s="52">
        <f t="shared" si="5"/>
        <v>103.5</v>
      </c>
      <c r="AQ6" s="52">
        <f t="shared" si="5"/>
        <v>93.8</v>
      </c>
      <c r="AR6" s="52">
        <f t="shared" si="5"/>
        <v>90.7</v>
      </c>
      <c r="AS6" s="52" t="str">
        <f>IF(AS8="-","【-】","【"&amp;SUBSTITUTE(TEXT(AS8,"#,##0.0"),"-","△")&amp;"】")</f>
        <v>【93.7】</v>
      </c>
      <c r="AT6" s="52">
        <f>IF(AT8="-",NA(),AT8)</f>
        <v>93.1</v>
      </c>
      <c r="AU6" s="52">
        <f t="shared" ref="AU6:BC6" si="6">IF(AU8="-",NA(),AU8)</f>
        <v>93.1</v>
      </c>
      <c r="AV6" s="52">
        <f t="shared" si="6"/>
        <v>93.1</v>
      </c>
      <c r="AW6" s="52">
        <f t="shared" si="6"/>
        <v>86.9</v>
      </c>
      <c r="AX6" s="52">
        <f t="shared" si="6"/>
        <v>84.1</v>
      </c>
      <c r="AY6" s="52">
        <f t="shared" si="6"/>
        <v>80.7</v>
      </c>
      <c r="AZ6" s="52">
        <f t="shared" si="6"/>
        <v>82.3</v>
      </c>
      <c r="BA6" s="52">
        <f t="shared" si="6"/>
        <v>81.5</v>
      </c>
      <c r="BB6" s="52">
        <f t="shared" si="6"/>
        <v>81.400000000000006</v>
      </c>
      <c r="BC6" s="52">
        <f t="shared" si="6"/>
        <v>79.8</v>
      </c>
      <c r="BD6" s="52" t="str">
        <f>IF(BD8="-","【-】","【"&amp;SUBSTITUTE(TEXT(BD8,"#,##0.0"),"-","△")&amp;"】")</f>
        <v>【85.2】</v>
      </c>
      <c r="BE6" s="52">
        <f>IF(BE8="-",NA(),BE8)</f>
        <v>89.4</v>
      </c>
      <c r="BF6" s="52">
        <f t="shared" ref="BF6:BN6" si="7">IF(BF8="-",NA(),BF8)</f>
        <v>89.6</v>
      </c>
      <c r="BG6" s="52">
        <f t="shared" si="7"/>
        <v>90.1</v>
      </c>
      <c r="BH6" s="52">
        <f t="shared" si="7"/>
        <v>83.7</v>
      </c>
      <c r="BI6" s="52">
        <f t="shared" si="7"/>
        <v>81.3</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75.8</v>
      </c>
      <c r="BQ6" s="52">
        <f t="shared" ref="BQ6:BY6" si="8">IF(BQ8="-",NA(),BQ8)</f>
        <v>71.3</v>
      </c>
      <c r="BR6" s="52">
        <f t="shared" si="8"/>
        <v>70.900000000000006</v>
      </c>
      <c r="BS6" s="52">
        <f t="shared" si="8"/>
        <v>72</v>
      </c>
      <c r="BT6" s="52">
        <f t="shared" si="8"/>
        <v>83.5</v>
      </c>
      <c r="BU6" s="52">
        <f t="shared" si="8"/>
        <v>64.5</v>
      </c>
      <c r="BV6" s="52">
        <f t="shared" si="8"/>
        <v>63.8</v>
      </c>
      <c r="BW6" s="52">
        <f t="shared" si="8"/>
        <v>63.4</v>
      </c>
      <c r="BX6" s="52">
        <f t="shared" si="8"/>
        <v>66.7</v>
      </c>
      <c r="BY6" s="52">
        <f t="shared" si="8"/>
        <v>68.5</v>
      </c>
      <c r="BZ6" s="52" t="str">
        <f>IF(BZ8="-","【-】","【"&amp;SUBSTITUTE(TEXT(BZ8,"#,##0.0"),"-","△")&amp;"】")</f>
        <v>【70.7】</v>
      </c>
      <c r="CA6" s="53">
        <f>IF(CA8="-",NA(),CA8)</f>
        <v>53559</v>
      </c>
      <c r="CB6" s="53">
        <f t="shared" ref="CB6:CJ6" si="9">IF(CB8="-",NA(),CB8)</f>
        <v>55408</v>
      </c>
      <c r="CC6" s="53">
        <f t="shared" si="9"/>
        <v>56217</v>
      </c>
      <c r="CD6" s="53">
        <f t="shared" si="9"/>
        <v>55485</v>
      </c>
      <c r="CE6" s="53">
        <f t="shared" si="9"/>
        <v>56090</v>
      </c>
      <c r="CF6" s="53">
        <f t="shared" si="9"/>
        <v>51594</v>
      </c>
      <c r="CG6" s="53">
        <f t="shared" si="9"/>
        <v>53805</v>
      </c>
      <c r="CH6" s="53">
        <f t="shared" si="9"/>
        <v>56563</v>
      </c>
      <c r="CI6" s="53">
        <f t="shared" si="9"/>
        <v>56401</v>
      </c>
      <c r="CJ6" s="53">
        <f t="shared" si="9"/>
        <v>57103</v>
      </c>
      <c r="CK6" s="52" t="str">
        <f>IF(CK8="-","【-】","【"&amp;SUBSTITUTE(TEXT(CK8,"#,##0"),"-","△")&amp;"】")</f>
        <v>【63,608】</v>
      </c>
      <c r="CL6" s="53">
        <f>IF(CL8="-",NA(),CL8)</f>
        <v>20216</v>
      </c>
      <c r="CM6" s="53">
        <f t="shared" ref="CM6:CU6" si="10">IF(CM8="-",NA(),CM8)</f>
        <v>19397</v>
      </c>
      <c r="CN6" s="53">
        <f t="shared" si="10"/>
        <v>21724</v>
      </c>
      <c r="CO6" s="53">
        <f t="shared" si="10"/>
        <v>24025</v>
      </c>
      <c r="CP6" s="53">
        <f t="shared" si="10"/>
        <v>23735</v>
      </c>
      <c r="CQ6" s="53">
        <f t="shared" si="10"/>
        <v>13767</v>
      </c>
      <c r="CR6" s="53">
        <f t="shared" si="10"/>
        <v>14046</v>
      </c>
      <c r="CS6" s="53">
        <f t="shared" si="10"/>
        <v>14550</v>
      </c>
      <c r="CT6" s="53">
        <f t="shared" si="10"/>
        <v>14823</v>
      </c>
      <c r="CU6" s="53">
        <f t="shared" si="10"/>
        <v>14926</v>
      </c>
      <c r="CV6" s="52" t="str">
        <f>IF(CV8="-","【-】","【"&amp;SUBSTITUTE(TEXT(CV8,"#,##0"),"-","△")&amp;"】")</f>
        <v>【18,510】</v>
      </c>
      <c r="CW6" s="52">
        <f>IF(CW8="-",NA(),CW8)</f>
        <v>66.099999999999994</v>
      </c>
      <c r="CX6" s="52">
        <f t="shared" ref="CX6:DF6" si="11">IF(CX8="-",NA(),CX8)</f>
        <v>65</v>
      </c>
      <c r="CY6" s="52">
        <f t="shared" si="11"/>
        <v>60.5</v>
      </c>
      <c r="CZ6" s="52">
        <f t="shared" si="11"/>
        <v>63.2</v>
      </c>
      <c r="DA6" s="52">
        <f t="shared" si="11"/>
        <v>62.9</v>
      </c>
      <c r="DB6" s="52">
        <f t="shared" si="11"/>
        <v>63.4</v>
      </c>
      <c r="DC6" s="52">
        <f t="shared" si="11"/>
        <v>61.3</v>
      </c>
      <c r="DD6" s="52">
        <f t="shared" si="11"/>
        <v>61.4</v>
      </c>
      <c r="DE6" s="52">
        <f t="shared" si="11"/>
        <v>63.4</v>
      </c>
      <c r="DF6" s="52">
        <f t="shared" si="11"/>
        <v>65.599999999999994</v>
      </c>
      <c r="DG6" s="52" t="str">
        <f>IF(DG8="-","【-】","【"&amp;SUBSTITUTE(TEXT(DG8,"#,##0.0"),"-","△")&amp;"】")</f>
        <v>【57.7】</v>
      </c>
      <c r="DH6" s="52">
        <f>IF(DH8="-",NA(),DH8)</f>
        <v>22.5</v>
      </c>
      <c r="DI6" s="52">
        <f t="shared" ref="DI6:DQ6" si="12">IF(DI8="-",NA(),DI8)</f>
        <v>23.2</v>
      </c>
      <c r="DJ6" s="52">
        <f t="shared" si="12"/>
        <v>26.7</v>
      </c>
      <c r="DK6" s="52">
        <f t="shared" si="12"/>
        <v>25.3</v>
      </c>
      <c r="DL6" s="52">
        <f t="shared" si="12"/>
        <v>25.4</v>
      </c>
      <c r="DM6" s="52">
        <f t="shared" si="12"/>
        <v>20.2</v>
      </c>
      <c r="DN6" s="52">
        <f t="shared" si="12"/>
        <v>20.2</v>
      </c>
      <c r="DO6" s="52">
        <f t="shared" si="12"/>
        <v>21.1</v>
      </c>
      <c r="DP6" s="52">
        <f t="shared" si="12"/>
        <v>22</v>
      </c>
      <c r="DQ6" s="52">
        <f t="shared" si="12"/>
        <v>22.2</v>
      </c>
      <c r="DR6" s="52" t="str">
        <f>IF(DR8="-","【-】","【"&amp;SUBSTITUTE(TEXT(DR8,"#,##0.0"),"-","△")&amp;"】")</f>
        <v>【26.7】</v>
      </c>
      <c r="DS6" s="52">
        <f>IF(DS8="-",NA(),DS8)</f>
        <v>1</v>
      </c>
      <c r="DT6" s="52">
        <f t="shared" ref="DT6:EB6" si="13">IF(DT8="-",NA(),DT8)</f>
        <v>0</v>
      </c>
      <c r="DU6" s="52">
        <f t="shared" si="13"/>
        <v>0</v>
      </c>
      <c r="DV6" s="52">
        <f t="shared" si="13"/>
        <v>6.7</v>
      </c>
      <c r="DW6" s="52">
        <f t="shared" si="13"/>
        <v>39.1</v>
      </c>
      <c r="DX6" s="52">
        <f t="shared" si="13"/>
        <v>91.6</v>
      </c>
      <c r="DY6" s="52">
        <f t="shared" si="13"/>
        <v>100.1</v>
      </c>
      <c r="DZ6" s="52">
        <f t="shared" si="13"/>
        <v>94.9</v>
      </c>
      <c r="EA6" s="52">
        <f t="shared" si="13"/>
        <v>83.8</v>
      </c>
      <c r="EB6" s="52">
        <f t="shared" si="13"/>
        <v>87.3</v>
      </c>
      <c r="EC6" s="52" t="str">
        <f>IF(EC8="-","【-】","【"&amp;SUBSTITUTE(TEXT(EC8,"#,##0.0"),"-","△")&amp;"】")</f>
        <v>【54.3】</v>
      </c>
      <c r="ED6" s="52">
        <f>IF(ED8="-",NA(),ED8)</f>
        <v>75</v>
      </c>
      <c r="EE6" s="52">
        <f t="shared" ref="EE6:EM6" si="14">IF(EE8="-",NA(),EE8)</f>
        <v>75.900000000000006</v>
      </c>
      <c r="EF6" s="52">
        <f t="shared" si="14"/>
        <v>76.900000000000006</v>
      </c>
      <c r="EG6" s="52">
        <f t="shared" si="14"/>
        <v>18.3</v>
      </c>
      <c r="EH6" s="52">
        <f t="shared" si="14"/>
        <v>20.9</v>
      </c>
      <c r="EI6" s="52">
        <f t="shared" si="14"/>
        <v>51.4</v>
      </c>
      <c r="EJ6" s="52">
        <f t="shared" si="14"/>
        <v>51.9</v>
      </c>
      <c r="EK6" s="52">
        <f t="shared" si="14"/>
        <v>53.8</v>
      </c>
      <c r="EL6" s="52">
        <f t="shared" si="14"/>
        <v>55.3</v>
      </c>
      <c r="EM6" s="52">
        <f t="shared" si="14"/>
        <v>55</v>
      </c>
      <c r="EN6" s="52" t="str">
        <f>IF(EN8="-","【-】","【"&amp;SUBSTITUTE(TEXT(EN8,"#,##0.0"),"-","△")&amp;"】")</f>
        <v>【58.0】</v>
      </c>
      <c r="EO6" s="52">
        <f>IF(EO8="-",NA(),EO8)</f>
        <v>69.8</v>
      </c>
      <c r="EP6" s="52">
        <f t="shared" ref="EP6:EX6" si="15">IF(EP8="-",NA(),EP8)</f>
        <v>70.8</v>
      </c>
      <c r="EQ6" s="52">
        <f t="shared" si="15"/>
        <v>71.7</v>
      </c>
      <c r="ER6" s="52">
        <f t="shared" si="15"/>
        <v>45.2</v>
      </c>
      <c r="ES6" s="52">
        <f t="shared" si="15"/>
        <v>51.2</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25970259</v>
      </c>
      <c r="FA6" s="53">
        <f t="shared" ref="FA6:FI6" si="16">IF(FA8="-",NA(),FA8)</f>
        <v>26760471</v>
      </c>
      <c r="FB6" s="53">
        <f t="shared" si="16"/>
        <v>27279715</v>
      </c>
      <c r="FC6" s="53">
        <f t="shared" si="16"/>
        <v>55163515</v>
      </c>
      <c r="FD6" s="53">
        <f t="shared" si="16"/>
        <v>57477161</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164</v>
      </c>
      <c r="B7" s="50">
        <f t="shared" ref="B7:AH7" si="17">B8</f>
        <v>2024</v>
      </c>
      <c r="C7" s="50">
        <f t="shared" si="17"/>
        <v>432041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28</v>
      </c>
      <c r="R7" s="50" t="str">
        <f t="shared" si="17"/>
        <v>対象</v>
      </c>
      <c r="S7" s="50" t="str">
        <f t="shared" si="17"/>
        <v>ド 透 I 未 訓 ガ</v>
      </c>
      <c r="T7" s="50" t="str">
        <f t="shared" si="17"/>
        <v>救 臨 が 感 災 地 輪</v>
      </c>
      <c r="U7" s="51">
        <f>U8</f>
        <v>49036</v>
      </c>
      <c r="V7" s="51">
        <f>V8</f>
        <v>28014</v>
      </c>
      <c r="W7" s="50" t="str">
        <f>W8</f>
        <v>-</v>
      </c>
      <c r="X7" s="50" t="str">
        <f t="shared" si="17"/>
        <v>第２種該当</v>
      </c>
      <c r="Y7" s="50" t="str">
        <f t="shared" si="17"/>
        <v>７：１</v>
      </c>
      <c r="Z7" s="51">
        <f t="shared" si="17"/>
        <v>270</v>
      </c>
      <c r="AA7" s="51" t="str">
        <f t="shared" si="17"/>
        <v>-</v>
      </c>
      <c r="AB7" s="51" t="str">
        <f t="shared" si="17"/>
        <v>-</v>
      </c>
      <c r="AC7" s="51" t="str">
        <f t="shared" si="17"/>
        <v>-</v>
      </c>
      <c r="AD7" s="51">
        <f t="shared" si="17"/>
        <v>4</v>
      </c>
      <c r="AE7" s="51">
        <f t="shared" si="17"/>
        <v>274</v>
      </c>
      <c r="AF7" s="51">
        <f t="shared" si="17"/>
        <v>249</v>
      </c>
      <c r="AG7" s="51" t="str">
        <f t="shared" si="17"/>
        <v>-</v>
      </c>
      <c r="AH7" s="51">
        <f t="shared" si="17"/>
        <v>249</v>
      </c>
      <c r="AI7" s="52">
        <f>AI8</f>
        <v>111.4</v>
      </c>
      <c r="AJ7" s="52">
        <f t="shared" ref="AJ7:AR7" si="18">AJ8</f>
        <v>108.6</v>
      </c>
      <c r="AK7" s="52">
        <f t="shared" si="18"/>
        <v>105.3</v>
      </c>
      <c r="AL7" s="52">
        <f t="shared" si="18"/>
        <v>89.5</v>
      </c>
      <c r="AM7" s="52">
        <f t="shared" si="18"/>
        <v>76.3</v>
      </c>
      <c r="AN7" s="52">
        <f t="shared" si="18"/>
        <v>101.8</v>
      </c>
      <c r="AO7" s="52">
        <f t="shared" si="18"/>
        <v>106.2</v>
      </c>
      <c r="AP7" s="52">
        <f t="shared" si="18"/>
        <v>103.5</v>
      </c>
      <c r="AQ7" s="52">
        <f t="shared" si="18"/>
        <v>93.8</v>
      </c>
      <c r="AR7" s="52">
        <f t="shared" si="18"/>
        <v>90.7</v>
      </c>
      <c r="AS7" s="52"/>
      <c r="AT7" s="52">
        <f>AT8</f>
        <v>93.1</v>
      </c>
      <c r="AU7" s="52">
        <f t="shared" ref="AU7:BC7" si="19">AU8</f>
        <v>93.1</v>
      </c>
      <c r="AV7" s="52">
        <f t="shared" si="19"/>
        <v>93.1</v>
      </c>
      <c r="AW7" s="52">
        <f t="shared" si="19"/>
        <v>86.9</v>
      </c>
      <c r="AX7" s="52">
        <f t="shared" si="19"/>
        <v>84.1</v>
      </c>
      <c r="AY7" s="52">
        <f t="shared" si="19"/>
        <v>80.7</v>
      </c>
      <c r="AZ7" s="52">
        <f t="shared" si="19"/>
        <v>82.3</v>
      </c>
      <c r="BA7" s="52">
        <f t="shared" si="19"/>
        <v>81.5</v>
      </c>
      <c r="BB7" s="52">
        <f t="shared" si="19"/>
        <v>81.400000000000006</v>
      </c>
      <c r="BC7" s="52">
        <f t="shared" si="19"/>
        <v>79.8</v>
      </c>
      <c r="BD7" s="52"/>
      <c r="BE7" s="52">
        <f>BE8</f>
        <v>89.4</v>
      </c>
      <c r="BF7" s="52">
        <f t="shared" ref="BF7:BN7" si="20">BF8</f>
        <v>89.6</v>
      </c>
      <c r="BG7" s="52">
        <f t="shared" si="20"/>
        <v>90.1</v>
      </c>
      <c r="BH7" s="52">
        <f t="shared" si="20"/>
        <v>83.7</v>
      </c>
      <c r="BI7" s="52">
        <f t="shared" si="20"/>
        <v>81.3</v>
      </c>
      <c r="BJ7" s="52">
        <f t="shared" si="20"/>
        <v>77.599999999999994</v>
      </c>
      <c r="BK7" s="52">
        <f t="shared" si="20"/>
        <v>79.2</v>
      </c>
      <c r="BL7" s="52">
        <f t="shared" si="20"/>
        <v>78.400000000000006</v>
      </c>
      <c r="BM7" s="52">
        <f t="shared" si="20"/>
        <v>78.2</v>
      </c>
      <c r="BN7" s="52">
        <f t="shared" si="20"/>
        <v>76.599999999999994</v>
      </c>
      <c r="BO7" s="52"/>
      <c r="BP7" s="52">
        <f>BP8</f>
        <v>75.8</v>
      </c>
      <c r="BQ7" s="52">
        <f t="shared" ref="BQ7:BY7" si="21">BQ8</f>
        <v>71.3</v>
      </c>
      <c r="BR7" s="52">
        <f t="shared" si="21"/>
        <v>70.900000000000006</v>
      </c>
      <c r="BS7" s="52">
        <f t="shared" si="21"/>
        <v>72</v>
      </c>
      <c r="BT7" s="52">
        <f t="shared" si="21"/>
        <v>83.5</v>
      </c>
      <c r="BU7" s="52">
        <f t="shared" si="21"/>
        <v>64.5</v>
      </c>
      <c r="BV7" s="52">
        <f t="shared" si="21"/>
        <v>63.8</v>
      </c>
      <c r="BW7" s="52">
        <f t="shared" si="21"/>
        <v>63.4</v>
      </c>
      <c r="BX7" s="52">
        <f t="shared" si="21"/>
        <v>66.7</v>
      </c>
      <c r="BY7" s="52">
        <f t="shared" si="21"/>
        <v>68.5</v>
      </c>
      <c r="BZ7" s="52"/>
      <c r="CA7" s="53">
        <f>CA8</f>
        <v>53559</v>
      </c>
      <c r="CB7" s="53">
        <f t="shared" ref="CB7:CJ7" si="22">CB8</f>
        <v>55408</v>
      </c>
      <c r="CC7" s="53">
        <f t="shared" si="22"/>
        <v>56217</v>
      </c>
      <c r="CD7" s="53">
        <f t="shared" si="22"/>
        <v>55485</v>
      </c>
      <c r="CE7" s="53">
        <f t="shared" si="22"/>
        <v>56090</v>
      </c>
      <c r="CF7" s="53">
        <f t="shared" si="22"/>
        <v>51594</v>
      </c>
      <c r="CG7" s="53">
        <f t="shared" si="22"/>
        <v>53805</v>
      </c>
      <c r="CH7" s="53">
        <f t="shared" si="22"/>
        <v>56563</v>
      </c>
      <c r="CI7" s="53">
        <f t="shared" si="22"/>
        <v>56401</v>
      </c>
      <c r="CJ7" s="53">
        <f t="shared" si="22"/>
        <v>57103</v>
      </c>
      <c r="CK7" s="52"/>
      <c r="CL7" s="53">
        <f>CL8</f>
        <v>20216</v>
      </c>
      <c r="CM7" s="53">
        <f t="shared" ref="CM7:CU7" si="23">CM8</f>
        <v>19397</v>
      </c>
      <c r="CN7" s="53">
        <f t="shared" si="23"/>
        <v>21724</v>
      </c>
      <c r="CO7" s="53">
        <f t="shared" si="23"/>
        <v>24025</v>
      </c>
      <c r="CP7" s="53">
        <f t="shared" si="23"/>
        <v>23735</v>
      </c>
      <c r="CQ7" s="53">
        <f t="shared" si="23"/>
        <v>13767</v>
      </c>
      <c r="CR7" s="53">
        <f t="shared" si="23"/>
        <v>14046</v>
      </c>
      <c r="CS7" s="53">
        <f t="shared" si="23"/>
        <v>14550</v>
      </c>
      <c r="CT7" s="53">
        <f t="shared" si="23"/>
        <v>14823</v>
      </c>
      <c r="CU7" s="53">
        <f t="shared" si="23"/>
        <v>14926</v>
      </c>
      <c r="CV7" s="52"/>
      <c r="CW7" s="52">
        <f>CW8</f>
        <v>66.099999999999994</v>
      </c>
      <c r="CX7" s="52">
        <f t="shared" ref="CX7:DF7" si="24">CX8</f>
        <v>65</v>
      </c>
      <c r="CY7" s="52">
        <f t="shared" si="24"/>
        <v>60.5</v>
      </c>
      <c r="CZ7" s="52">
        <f t="shared" si="24"/>
        <v>63.2</v>
      </c>
      <c r="DA7" s="52">
        <f t="shared" si="24"/>
        <v>62.9</v>
      </c>
      <c r="DB7" s="52">
        <f t="shared" si="24"/>
        <v>63.4</v>
      </c>
      <c r="DC7" s="52">
        <f t="shared" si="24"/>
        <v>61.3</v>
      </c>
      <c r="DD7" s="52">
        <f t="shared" si="24"/>
        <v>61.4</v>
      </c>
      <c r="DE7" s="52">
        <f t="shared" si="24"/>
        <v>63.4</v>
      </c>
      <c r="DF7" s="52">
        <f t="shared" si="24"/>
        <v>65.599999999999994</v>
      </c>
      <c r="DG7" s="52"/>
      <c r="DH7" s="52">
        <f>DH8</f>
        <v>22.5</v>
      </c>
      <c r="DI7" s="52">
        <f t="shared" ref="DI7:DQ7" si="25">DI8</f>
        <v>23.2</v>
      </c>
      <c r="DJ7" s="52">
        <f t="shared" si="25"/>
        <v>26.7</v>
      </c>
      <c r="DK7" s="52">
        <f t="shared" si="25"/>
        <v>25.3</v>
      </c>
      <c r="DL7" s="52">
        <f t="shared" si="25"/>
        <v>25.4</v>
      </c>
      <c r="DM7" s="52">
        <f t="shared" si="25"/>
        <v>20.2</v>
      </c>
      <c r="DN7" s="52">
        <f t="shared" si="25"/>
        <v>20.2</v>
      </c>
      <c r="DO7" s="52">
        <f t="shared" si="25"/>
        <v>21.1</v>
      </c>
      <c r="DP7" s="52">
        <f t="shared" si="25"/>
        <v>22</v>
      </c>
      <c r="DQ7" s="52">
        <f t="shared" si="25"/>
        <v>22.2</v>
      </c>
      <c r="DR7" s="52"/>
      <c r="DS7" s="52">
        <f>DS8</f>
        <v>1</v>
      </c>
      <c r="DT7" s="52">
        <f t="shared" ref="DT7:EB7" si="26">DT8</f>
        <v>0</v>
      </c>
      <c r="DU7" s="52">
        <f t="shared" si="26"/>
        <v>0</v>
      </c>
      <c r="DV7" s="52">
        <f t="shared" si="26"/>
        <v>6.7</v>
      </c>
      <c r="DW7" s="52">
        <f t="shared" si="26"/>
        <v>39.1</v>
      </c>
      <c r="DX7" s="52">
        <f t="shared" si="26"/>
        <v>91.6</v>
      </c>
      <c r="DY7" s="52">
        <f t="shared" si="26"/>
        <v>100.1</v>
      </c>
      <c r="DZ7" s="52">
        <f t="shared" si="26"/>
        <v>94.9</v>
      </c>
      <c r="EA7" s="52">
        <f t="shared" si="26"/>
        <v>83.8</v>
      </c>
      <c r="EB7" s="52">
        <f t="shared" si="26"/>
        <v>87.3</v>
      </c>
      <c r="EC7" s="52"/>
      <c r="ED7" s="52">
        <f>ED8</f>
        <v>75</v>
      </c>
      <c r="EE7" s="52">
        <f t="shared" ref="EE7:EM7" si="27">EE8</f>
        <v>75.900000000000006</v>
      </c>
      <c r="EF7" s="52">
        <f t="shared" si="27"/>
        <v>76.900000000000006</v>
      </c>
      <c r="EG7" s="52">
        <f t="shared" si="27"/>
        <v>18.3</v>
      </c>
      <c r="EH7" s="52">
        <f t="shared" si="27"/>
        <v>20.9</v>
      </c>
      <c r="EI7" s="52">
        <f t="shared" si="27"/>
        <v>51.4</v>
      </c>
      <c r="EJ7" s="52">
        <f t="shared" si="27"/>
        <v>51.9</v>
      </c>
      <c r="EK7" s="52">
        <f t="shared" si="27"/>
        <v>53.8</v>
      </c>
      <c r="EL7" s="52">
        <f t="shared" si="27"/>
        <v>55.3</v>
      </c>
      <c r="EM7" s="52">
        <f t="shared" si="27"/>
        <v>55</v>
      </c>
      <c r="EN7" s="52"/>
      <c r="EO7" s="52">
        <f>EO8</f>
        <v>69.8</v>
      </c>
      <c r="EP7" s="52">
        <f t="shared" ref="EP7:EX7" si="28">EP8</f>
        <v>70.8</v>
      </c>
      <c r="EQ7" s="52">
        <f t="shared" si="28"/>
        <v>71.7</v>
      </c>
      <c r="ER7" s="52">
        <f t="shared" si="28"/>
        <v>45.2</v>
      </c>
      <c r="ES7" s="52">
        <f t="shared" si="28"/>
        <v>51.2</v>
      </c>
      <c r="ET7" s="52">
        <f t="shared" si="28"/>
        <v>71.900000000000006</v>
      </c>
      <c r="EU7" s="52">
        <f t="shared" si="28"/>
        <v>71.2</v>
      </c>
      <c r="EV7" s="52">
        <f t="shared" si="28"/>
        <v>71.8</v>
      </c>
      <c r="EW7" s="52">
        <f t="shared" si="28"/>
        <v>71.400000000000006</v>
      </c>
      <c r="EX7" s="52">
        <f t="shared" si="28"/>
        <v>71.2</v>
      </c>
      <c r="EY7" s="52"/>
      <c r="EZ7" s="53">
        <f>EZ8</f>
        <v>25970259</v>
      </c>
      <c r="FA7" s="53">
        <f t="shared" ref="FA7:FI7" si="29">FA8</f>
        <v>26760471</v>
      </c>
      <c r="FB7" s="53">
        <f t="shared" si="29"/>
        <v>27279715</v>
      </c>
      <c r="FC7" s="53">
        <f t="shared" si="29"/>
        <v>55163515</v>
      </c>
      <c r="FD7" s="53">
        <f t="shared" si="29"/>
        <v>57477161</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432041</v>
      </c>
      <c r="D8" s="55">
        <v>46</v>
      </c>
      <c r="E8" s="55">
        <v>6</v>
      </c>
      <c r="F8" s="55">
        <v>0</v>
      </c>
      <c r="G8" s="55">
        <v>1</v>
      </c>
      <c r="H8" s="55" t="s">
        <v>165</v>
      </c>
      <c r="I8" s="55" t="s">
        <v>166</v>
      </c>
      <c r="J8" s="55" t="s">
        <v>167</v>
      </c>
      <c r="K8" s="55" t="s">
        <v>168</v>
      </c>
      <c r="L8" s="55" t="s">
        <v>169</v>
      </c>
      <c r="M8" s="55" t="s">
        <v>170</v>
      </c>
      <c r="N8" s="55" t="s">
        <v>171</v>
      </c>
      <c r="O8" s="55" t="s">
        <v>172</v>
      </c>
      <c r="P8" s="55" t="s">
        <v>173</v>
      </c>
      <c r="Q8" s="56">
        <v>28</v>
      </c>
      <c r="R8" s="55" t="s">
        <v>174</v>
      </c>
      <c r="S8" s="55" t="s">
        <v>175</v>
      </c>
      <c r="T8" s="55" t="s">
        <v>176</v>
      </c>
      <c r="U8" s="56">
        <v>49036</v>
      </c>
      <c r="V8" s="56">
        <v>28014</v>
      </c>
      <c r="W8" s="55" t="s">
        <v>40</v>
      </c>
      <c r="X8" s="55" t="s">
        <v>177</v>
      </c>
      <c r="Y8" s="57" t="s">
        <v>178</v>
      </c>
      <c r="Z8" s="56">
        <v>270</v>
      </c>
      <c r="AA8" s="56" t="s">
        <v>40</v>
      </c>
      <c r="AB8" s="56" t="s">
        <v>40</v>
      </c>
      <c r="AC8" s="56" t="s">
        <v>40</v>
      </c>
      <c r="AD8" s="56">
        <v>4</v>
      </c>
      <c r="AE8" s="56">
        <v>274</v>
      </c>
      <c r="AF8" s="56">
        <v>249</v>
      </c>
      <c r="AG8" s="56" t="s">
        <v>40</v>
      </c>
      <c r="AH8" s="56">
        <v>249</v>
      </c>
      <c r="AI8" s="58">
        <v>111.4</v>
      </c>
      <c r="AJ8" s="58">
        <v>108.6</v>
      </c>
      <c r="AK8" s="58">
        <v>105.3</v>
      </c>
      <c r="AL8" s="58">
        <v>89.5</v>
      </c>
      <c r="AM8" s="58">
        <v>76.3</v>
      </c>
      <c r="AN8" s="58">
        <v>101.8</v>
      </c>
      <c r="AO8" s="58">
        <v>106.2</v>
      </c>
      <c r="AP8" s="58">
        <v>103.5</v>
      </c>
      <c r="AQ8" s="58">
        <v>93.8</v>
      </c>
      <c r="AR8" s="58">
        <v>90.7</v>
      </c>
      <c r="AS8" s="58">
        <v>93.7</v>
      </c>
      <c r="AT8" s="58">
        <v>93.1</v>
      </c>
      <c r="AU8" s="58">
        <v>93.1</v>
      </c>
      <c r="AV8" s="58">
        <v>93.1</v>
      </c>
      <c r="AW8" s="58">
        <v>86.9</v>
      </c>
      <c r="AX8" s="58">
        <v>84.1</v>
      </c>
      <c r="AY8" s="58">
        <v>80.7</v>
      </c>
      <c r="AZ8" s="58">
        <v>82.3</v>
      </c>
      <c r="BA8" s="58">
        <v>81.5</v>
      </c>
      <c r="BB8" s="58">
        <v>81.400000000000006</v>
      </c>
      <c r="BC8" s="58">
        <v>79.8</v>
      </c>
      <c r="BD8" s="58">
        <v>85.2</v>
      </c>
      <c r="BE8" s="59">
        <v>89.4</v>
      </c>
      <c r="BF8" s="59">
        <v>89.6</v>
      </c>
      <c r="BG8" s="59">
        <v>90.1</v>
      </c>
      <c r="BH8" s="59">
        <v>83.7</v>
      </c>
      <c r="BI8" s="59">
        <v>81.3</v>
      </c>
      <c r="BJ8" s="59">
        <v>77.599999999999994</v>
      </c>
      <c r="BK8" s="59">
        <v>79.2</v>
      </c>
      <c r="BL8" s="59">
        <v>78.400000000000006</v>
      </c>
      <c r="BM8" s="59">
        <v>78.2</v>
      </c>
      <c r="BN8" s="59">
        <v>76.599999999999994</v>
      </c>
      <c r="BO8" s="59">
        <v>82.6</v>
      </c>
      <c r="BP8" s="58">
        <v>75.8</v>
      </c>
      <c r="BQ8" s="58">
        <v>71.3</v>
      </c>
      <c r="BR8" s="58">
        <v>70.900000000000006</v>
      </c>
      <c r="BS8" s="58">
        <v>72</v>
      </c>
      <c r="BT8" s="58">
        <v>83.5</v>
      </c>
      <c r="BU8" s="58">
        <v>64.5</v>
      </c>
      <c r="BV8" s="58">
        <v>63.8</v>
      </c>
      <c r="BW8" s="58">
        <v>63.4</v>
      </c>
      <c r="BX8" s="58">
        <v>66.7</v>
      </c>
      <c r="BY8" s="58">
        <v>68.5</v>
      </c>
      <c r="BZ8" s="58">
        <v>70.7</v>
      </c>
      <c r="CA8" s="59">
        <v>53559</v>
      </c>
      <c r="CB8" s="59">
        <v>55408</v>
      </c>
      <c r="CC8" s="59">
        <v>56217</v>
      </c>
      <c r="CD8" s="59">
        <v>55485</v>
      </c>
      <c r="CE8" s="59">
        <v>56090</v>
      </c>
      <c r="CF8" s="59">
        <v>51594</v>
      </c>
      <c r="CG8" s="59">
        <v>53805</v>
      </c>
      <c r="CH8" s="59">
        <v>56563</v>
      </c>
      <c r="CI8" s="59">
        <v>56401</v>
      </c>
      <c r="CJ8" s="59">
        <v>57103</v>
      </c>
      <c r="CK8" s="58">
        <v>63608</v>
      </c>
      <c r="CL8" s="59">
        <v>20216</v>
      </c>
      <c r="CM8" s="59">
        <v>19397</v>
      </c>
      <c r="CN8" s="59">
        <v>21724</v>
      </c>
      <c r="CO8" s="59">
        <v>24025</v>
      </c>
      <c r="CP8" s="59">
        <v>23735</v>
      </c>
      <c r="CQ8" s="59">
        <v>13767</v>
      </c>
      <c r="CR8" s="59">
        <v>14046</v>
      </c>
      <c r="CS8" s="59">
        <v>14550</v>
      </c>
      <c r="CT8" s="59">
        <v>14823</v>
      </c>
      <c r="CU8" s="59">
        <v>14926</v>
      </c>
      <c r="CV8" s="58">
        <v>18510</v>
      </c>
      <c r="CW8" s="59">
        <v>66.099999999999994</v>
      </c>
      <c r="CX8" s="59">
        <v>65</v>
      </c>
      <c r="CY8" s="59">
        <v>60.5</v>
      </c>
      <c r="CZ8" s="59">
        <v>63.2</v>
      </c>
      <c r="DA8" s="59">
        <v>62.9</v>
      </c>
      <c r="DB8" s="59">
        <v>63.4</v>
      </c>
      <c r="DC8" s="59">
        <v>61.3</v>
      </c>
      <c r="DD8" s="59">
        <v>61.4</v>
      </c>
      <c r="DE8" s="59">
        <v>63.4</v>
      </c>
      <c r="DF8" s="59">
        <v>65.599999999999994</v>
      </c>
      <c r="DG8" s="59">
        <v>57.7</v>
      </c>
      <c r="DH8" s="59">
        <v>22.5</v>
      </c>
      <c r="DI8" s="59">
        <v>23.2</v>
      </c>
      <c r="DJ8" s="59">
        <v>26.7</v>
      </c>
      <c r="DK8" s="59">
        <v>25.3</v>
      </c>
      <c r="DL8" s="59">
        <v>25.4</v>
      </c>
      <c r="DM8" s="59">
        <v>20.2</v>
      </c>
      <c r="DN8" s="59">
        <v>20.2</v>
      </c>
      <c r="DO8" s="59">
        <v>21.1</v>
      </c>
      <c r="DP8" s="59">
        <v>22</v>
      </c>
      <c r="DQ8" s="59">
        <v>22.2</v>
      </c>
      <c r="DR8" s="59">
        <v>26.7</v>
      </c>
      <c r="DS8" s="59">
        <v>1</v>
      </c>
      <c r="DT8" s="59">
        <v>0</v>
      </c>
      <c r="DU8" s="59">
        <v>0</v>
      </c>
      <c r="DV8" s="59">
        <v>6.7</v>
      </c>
      <c r="DW8" s="59">
        <v>39.1</v>
      </c>
      <c r="DX8" s="59">
        <v>91.6</v>
      </c>
      <c r="DY8" s="59">
        <v>100.1</v>
      </c>
      <c r="DZ8" s="59">
        <v>94.9</v>
      </c>
      <c r="EA8" s="59">
        <v>83.8</v>
      </c>
      <c r="EB8" s="59">
        <v>87.3</v>
      </c>
      <c r="EC8" s="59">
        <v>54.3</v>
      </c>
      <c r="ED8" s="58">
        <v>75</v>
      </c>
      <c r="EE8" s="58">
        <v>75.900000000000006</v>
      </c>
      <c r="EF8" s="58">
        <v>76.900000000000006</v>
      </c>
      <c r="EG8" s="58">
        <v>18.3</v>
      </c>
      <c r="EH8" s="58">
        <v>20.9</v>
      </c>
      <c r="EI8" s="58">
        <v>51.4</v>
      </c>
      <c r="EJ8" s="58">
        <v>51.9</v>
      </c>
      <c r="EK8" s="58">
        <v>53.8</v>
      </c>
      <c r="EL8" s="58">
        <v>55.3</v>
      </c>
      <c r="EM8" s="58">
        <v>55</v>
      </c>
      <c r="EN8" s="58">
        <v>58</v>
      </c>
      <c r="EO8" s="58">
        <v>69.8</v>
      </c>
      <c r="EP8" s="58">
        <v>70.8</v>
      </c>
      <c r="EQ8" s="58">
        <v>71.7</v>
      </c>
      <c r="ER8" s="58">
        <v>45.2</v>
      </c>
      <c r="ES8" s="58">
        <v>51.2</v>
      </c>
      <c r="ET8" s="58">
        <v>71.900000000000006</v>
      </c>
      <c r="EU8" s="58">
        <v>71.2</v>
      </c>
      <c r="EV8" s="58">
        <v>71.8</v>
      </c>
      <c r="EW8" s="58">
        <v>71.400000000000006</v>
      </c>
      <c r="EX8" s="58">
        <v>71.2</v>
      </c>
      <c r="EY8" s="58">
        <v>70.8</v>
      </c>
      <c r="EZ8" s="59">
        <v>25970259</v>
      </c>
      <c r="FA8" s="59">
        <v>26760471</v>
      </c>
      <c r="FB8" s="59">
        <v>27279715</v>
      </c>
      <c r="FC8" s="59">
        <v>55163515</v>
      </c>
      <c r="FD8" s="59">
        <v>57477161</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2026-02-13T04:48:56Z</cp:lastPrinted>
  <dcterms:created xsi:type="dcterms:W3CDTF">2025-12-15T05:01:11Z</dcterms:created>
  <dcterms:modified xsi:type="dcterms:W3CDTF">2026-02-13T04:48:57Z</dcterms:modified>
  <cp:category/>
</cp:coreProperties>
</file>