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20 経営比較分析表（R6決算）\03 市町村→県\14 合志市\工業用水道\"/>
    </mc:Choice>
  </mc:AlternateContent>
  <xr:revisionPtr revIDLastSave="0" documentId="13_ncr:1_{285E2801-534F-4ECD-B5B2-399E3AE1674B}" xr6:coauthVersionLast="47" xr6:coauthVersionMax="47" xr10:uidLastSave="{00000000-0000-0000-0000-000000000000}"/>
  <workbookProtection workbookAlgorithmName="SHA-512" workbookHashValue="U2yyVfhNA4QuNxNNHZ2MGvUvDBV4PMXcEzC+OCva2ubZwqVATvQz+SfmZnRqF8Yt/fRpaJEqPROS+zSsYMyaPA==" workbookSaltValue="Bw8kO0cyBL/SbLpc2FDjaw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2" i="5" l="1"/>
  <c r="DP11" i="5"/>
  <c r="CV11" i="5"/>
  <c r="CB11" i="5"/>
  <c r="BD11" i="5"/>
  <c r="AJ11" i="5"/>
  <c r="DE10" i="5"/>
  <c r="CK10" i="5"/>
  <c r="BM10" i="5"/>
  <c r="AS10" i="5"/>
  <c r="U10" i="5"/>
  <c r="F10" i="5"/>
  <c r="CX10" i="5" s="1"/>
  <c r="E10" i="5"/>
  <c r="DH10" i="5" s="1"/>
  <c r="D10" i="5"/>
  <c r="DR10" i="5" s="1"/>
  <c r="C10" i="5"/>
  <c r="CU10" i="5" s="1"/>
  <c r="B10" i="5"/>
  <c r="CT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F6" i="5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P6" i="5"/>
  <c r="DO6" i="5"/>
  <c r="DN6" i="5"/>
  <c r="HK90" i="4" s="1"/>
  <c r="DM6" i="5"/>
  <c r="DL6" i="5"/>
  <c r="DK6" i="5"/>
  <c r="DG12" i="5" s="1"/>
  <c r="DJ6" i="5"/>
  <c r="DF12" i="5" s="1"/>
  <c r="DI6" i="5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Z6" i="5"/>
  <c r="CY6" i="5"/>
  <c r="CU12" i="5" s="1"/>
  <c r="CX6" i="5"/>
  <c r="CT12" i="5" s="1"/>
  <c r="CW6" i="5"/>
  <c r="CX11" i="5" s="1"/>
  <c r="CV6" i="5"/>
  <c r="CU6" i="5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MN55" i="4" s="1"/>
  <c r="CK6" i="5"/>
  <c r="CJ6" i="5"/>
  <c r="CK11" i="5" s="1"/>
  <c r="CI6" i="5"/>
  <c r="CJ11" i="5" s="1"/>
  <c r="CH6" i="5"/>
  <c r="JL55" i="4" s="1"/>
  <c r="CG6" i="5"/>
  <c r="EH90" i="4" s="1"/>
  <c r="CF6" i="5"/>
  <c r="CE6" i="5"/>
  <c r="CA12" i="5" s="1"/>
  <c r="CD6" i="5"/>
  <c r="BZ12" i="5" s="1"/>
  <c r="CC6" i="5"/>
  <c r="CB6" i="5"/>
  <c r="CA6" i="5"/>
  <c r="HT55" i="4" s="1"/>
  <c r="BZ6" i="5"/>
  <c r="CA11" i="5" s="1"/>
  <c r="BY6" i="5"/>
  <c r="BZ11" i="5" s="1"/>
  <c r="BX6" i="5"/>
  <c r="BW6" i="5"/>
  <c r="ER55" i="4" s="1"/>
  <c r="BV6" i="5"/>
  <c r="BU6" i="5"/>
  <c r="BQ12" i="5" s="1"/>
  <c r="BT6" i="5"/>
  <c r="BP12" i="5" s="1"/>
  <c r="BS6" i="5"/>
  <c r="BR6" i="5"/>
  <c r="BN12" i="5" s="1"/>
  <c r="BQ6" i="5"/>
  <c r="BM12" i="5" s="1"/>
  <c r="BP6" i="5"/>
  <c r="BQ11" i="5" s="1"/>
  <c r="BO6" i="5"/>
  <c r="BP11" i="5" s="1"/>
  <c r="BN6" i="5"/>
  <c r="BL55" i="4" s="1"/>
  <c r="BM6" i="5"/>
  <c r="BL6" i="5"/>
  <c r="BM11" i="5" s="1"/>
  <c r="BK6" i="5"/>
  <c r="CF90" i="4" s="1"/>
  <c r="BJ6" i="5"/>
  <c r="BF12" i="5" s="1"/>
  <c r="BI6" i="5"/>
  <c r="BH6" i="5"/>
  <c r="BG6" i="5"/>
  <c r="BC12" i="5" s="1"/>
  <c r="BF6" i="5"/>
  <c r="BB12" i="5" s="1"/>
  <c r="BE6" i="5"/>
  <c r="BF11" i="5" s="1"/>
  <c r="BD6" i="5"/>
  <c r="BC6" i="5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AJ6" i="5"/>
  <c r="AF12" i="5" s="1"/>
  <c r="AI6" i="5"/>
  <c r="AH6" i="5"/>
  <c r="AI11" i="5" s="1"/>
  <c r="AG6" i="5"/>
  <c r="AH11" i="5" s="1"/>
  <c r="AF6" i="5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DG90" i="4"/>
  <c r="PZ81" i="4"/>
  <c r="MW81" i="4"/>
  <c r="JN81" i="4"/>
  <c r="IM81" i="4"/>
  <c r="CA81" i="4"/>
  <c r="AZ81" i="4"/>
  <c r="RA80" i="4"/>
  <c r="JN80" i="4"/>
  <c r="GK80" i="4"/>
  <c r="OY79" i="4"/>
  <c r="NX79" i="4"/>
  <c r="IM79" i="4"/>
  <c r="EC79" i="4"/>
  <c r="CA79" i="4"/>
  <c r="Y79" i="4"/>
  <c r="RH56" i="4"/>
  <c r="OZ56" i="4"/>
  <c r="OF56" i="4"/>
  <c r="GZ56" i="4"/>
  <c r="GF56" i="4"/>
  <c r="CF56" i="4"/>
  <c r="BL56" i="4"/>
  <c r="AR56" i="4"/>
  <c r="RH55" i="4"/>
  <c r="PT55" i="4"/>
  <c r="KZ55" i="4"/>
  <c r="CF55" i="4"/>
  <c r="PT54" i="4"/>
  <c r="OZ54" i="4"/>
  <c r="OF54" i="4"/>
  <c r="KZ54" i="4"/>
  <c r="KF54" i="4"/>
  <c r="GF54" i="4"/>
  <c r="BL54" i="4"/>
  <c r="X54" i="4"/>
  <c r="OF33" i="4"/>
  <c r="MN33" i="4"/>
  <c r="LT33" i="4"/>
  <c r="KZ33" i="4"/>
  <c r="JL33" i="4"/>
  <c r="GZ33" i="4"/>
  <c r="AR33" i="4"/>
  <c r="X33" i="4"/>
  <c r="RH32" i="4"/>
  <c r="PT32" i="4"/>
  <c r="OZ32" i="4"/>
  <c r="OF32" i="4"/>
  <c r="HT32" i="4"/>
  <c r="GZ32" i="4"/>
  <c r="ER32" i="4"/>
  <c r="CF32" i="4"/>
  <c r="PT31" i="4"/>
  <c r="OZ31" i="4"/>
  <c r="OF31" i="4"/>
  <c r="KZ31" i="4"/>
  <c r="KF31" i="4"/>
  <c r="GF31" i="4"/>
  <c r="ER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JN79" i="4" l="1"/>
  <c r="QN54" i="4"/>
  <c r="AI10" i="5"/>
  <c r="RH54" i="4"/>
  <c r="PZ79" i="4"/>
  <c r="X55" i="4"/>
  <c r="BQ10" i="5"/>
  <c r="MN56" i="4"/>
  <c r="BL33" i="4"/>
  <c r="CF33" i="4"/>
  <c r="GZ54" i="4"/>
  <c r="KF55" i="4"/>
  <c r="MW80" i="4"/>
  <c r="DS10" i="5"/>
  <c r="LT54" i="4"/>
  <c r="CF31" i="4"/>
  <c r="X10" i="5"/>
  <c r="GZ31" i="4"/>
  <c r="OZ33" i="4"/>
  <c r="RH33" i="4"/>
  <c r="JL56" i="4"/>
  <c r="RA81" i="4"/>
  <c r="LT56" i="4"/>
  <c r="CA80" i="4"/>
  <c r="LT31" i="4"/>
  <c r="CF54" i="4"/>
  <c r="GF55" i="4"/>
  <c r="CZ54" i="4"/>
  <c r="GZ55" i="4"/>
  <c r="KO80" i="4"/>
  <c r="DI10" i="5"/>
  <c r="QN31" i="4"/>
  <c r="CZ33" i="4"/>
  <c r="HT54" i="4"/>
  <c r="NX80" i="4"/>
  <c r="EC10" i="5"/>
  <c r="BX11" i="5"/>
  <c r="CZ31" i="4"/>
  <c r="KO79" i="4"/>
  <c r="KF32" i="4"/>
  <c r="Y10" i="5"/>
  <c r="LT32" i="4"/>
  <c r="HT31" i="4"/>
  <c r="AZ80" i="4"/>
  <c r="DB80" i="4"/>
  <c r="CA10" i="5"/>
  <c r="RH31" i="4"/>
  <c r="GF33" i="4"/>
  <c r="OZ55" i="4"/>
  <c r="DB79" i="4"/>
  <c r="OY80" i="4"/>
  <c r="CZ32" i="4"/>
  <c r="AG12" i="5"/>
  <c r="FL33" i="4"/>
  <c r="BE12" i="5"/>
  <c r="QN33" i="4"/>
  <c r="BN11" i="5"/>
  <c r="AR55" i="4"/>
  <c r="BY12" i="5"/>
  <c r="FL56" i="4"/>
  <c r="DR11" i="5"/>
  <c r="IM80" i="4"/>
  <c r="FL32" i="4"/>
  <c r="AG11" i="5"/>
  <c r="HT33" i="4"/>
  <c r="CL11" i="5"/>
  <c r="LT55" i="4"/>
  <c r="CW12" i="5"/>
  <c r="QN56" i="4"/>
  <c r="DE12" i="5"/>
  <c r="Y81" i="4"/>
  <c r="DI12" i="5"/>
  <c r="EC81" i="4"/>
  <c r="X32" i="4"/>
  <c r="ER33" i="4"/>
  <c r="OF55" i="4"/>
  <c r="X56" i="4"/>
  <c r="CZ56" i="4"/>
  <c r="KF56" i="4"/>
  <c r="PZ80" i="4"/>
  <c r="GK81" i="4"/>
  <c r="KO81" i="4"/>
  <c r="BC10" i="5"/>
  <c r="AR32" i="4"/>
  <c r="GF32" i="4"/>
  <c r="KZ32" i="4"/>
  <c r="KF33" i="4"/>
  <c r="CZ55" i="4"/>
  <c r="KZ56" i="4"/>
  <c r="Y80" i="4"/>
  <c r="EC80" i="4"/>
  <c r="HL81" i="4"/>
  <c r="QN32" i="4"/>
  <c r="BE11" i="5"/>
  <c r="BD12" i="5"/>
  <c r="PT33" i="4"/>
  <c r="FL55" i="4"/>
  <c r="BY11" i="5"/>
  <c r="BX12" i="5"/>
  <c r="ER56" i="4"/>
  <c r="CB12" i="5"/>
  <c r="HT56" i="4"/>
  <c r="QN55" i="4"/>
  <c r="CW11" i="5"/>
  <c r="CV12" i="5"/>
  <c r="PT56" i="4"/>
  <c r="DB81" i="4"/>
  <c r="DH12" i="5"/>
  <c r="HL80" i="4"/>
  <c r="DQ11" i="5"/>
  <c r="NX81" i="4"/>
  <c r="EB12" i="5"/>
  <c r="EC12" i="5"/>
  <c r="OY81" i="4"/>
  <c r="EB10" i="5"/>
  <c r="CJ10" i="5"/>
  <c r="AR10" i="5"/>
  <c r="DQ10" i="5"/>
  <c r="BY10" i="5"/>
  <c r="AG10" i="5"/>
  <c r="HL79" i="4"/>
  <c r="FL54" i="4"/>
  <c r="FL31" i="4"/>
  <c r="AZ79" i="4"/>
  <c r="AR54" i="4"/>
  <c r="DF10" i="5"/>
  <c r="BN10" i="5"/>
  <c r="V10" i="5"/>
  <c r="AF10" i="5"/>
  <c r="AJ10" i="5"/>
  <c r="AT10" i="5"/>
  <c r="BD10" i="5"/>
  <c r="BX10" i="5"/>
  <c r="CB10" i="5"/>
  <c r="CL10" i="5"/>
  <c r="CV10" i="5"/>
  <c r="DP10" i="5"/>
  <c r="DT10" i="5"/>
  <c r="ED10" i="5"/>
  <c r="W11" i="5"/>
  <c r="AQ11" i="5"/>
  <c r="AU11" i="5"/>
  <c r="BO11" i="5"/>
  <c r="CI11" i="5"/>
  <c r="CM11" i="5"/>
  <c r="ER54" i="4"/>
  <c r="GK79" i="4"/>
  <c r="JL31" i="4"/>
  <c r="MN31" i="4"/>
  <c r="JL54" i="4"/>
  <c r="MN54" i="4"/>
  <c r="MW79" i="4"/>
  <c r="RA79" i="4"/>
  <c r="W10" i="5"/>
  <c r="AQ10" i="5"/>
  <c r="AU10" i="5"/>
  <c r="BE10" i="5"/>
  <c r="BO10" i="5"/>
  <c r="CI10" i="5"/>
  <c r="CM10" i="5"/>
  <c r="CW10" i="5"/>
  <c r="DG10" i="5"/>
  <c r="EA10" i="5"/>
  <c r="EE10" i="5"/>
  <c r="AH10" i="5"/>
  <c r="BB10" i="5"/>
  <c r="BF10" i="5"/>
  <c r="BP10" i="5"/>
  <c r="BZ10" i="5"/>
</calcChain>
</file>

<file path=xl/sharedStrings.xml><?xml version="1.0" encoding="utf-8"?>
<sst xmlns="http://schemas.openxmlformats.org/spreadsheetml/2006/main" count="262" uniqueCount="106">
  <si>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</si>
  <si>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</si>
  <si>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</si>
  <si>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</si>
  <si>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</si>
  <si>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</si>
  <si>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</si>
  <si>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</si>
  <si>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</si>
  <si>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</si>
  <si>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</si>
  <si>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</si>
  <si>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</si>
  <si>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</si>
  <si>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</si>
  <si>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</si>
  <si>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</si>
  <si>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</si>
  <si>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</si>
  <si>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</si>
  <si>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</si>
  <si>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</si>
  <si>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</si>
  <si>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</si>
  <si>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</si>
  <si>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</si>
  <si>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</si>
  <si>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</si>
  <si>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</si>
  <si>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</si>
  <si>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</si>
  <si>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</si>
  <si>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</si>
  <si>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</si>
  <si>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</si>
  <si>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</si>
  <si>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</si>
  <si>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</si>
  <si>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</si>
  <si>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</si>
  <si>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</si>
  <si>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</si>
  <si>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</si>
  <si>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</si>
  <si>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</si>
  <si>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</si>
  <si>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</si>
  <si>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</si>
  <si>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</si>
  <si>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</si>
  <si>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</si>
  <si>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</si>
  <si>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</si>
  <si>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</si>
  <si>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</si>
  <si>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</si>
  <si>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</si>
  <si>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</si>
  <si>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</si>
  <si>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</si>
  <si>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</si>
  <si>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</si>
  <si>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</si>
  <si>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</si>
  <si>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</si>
  <si>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</si>
  <si>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</si>
  <si>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</si>
  <si>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</si>
  <si>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</si>
  <si>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</si>
  <si>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</si>
  <si>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</si>
  <si>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</si>
  <si>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</si>
  <si>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</si>
  <si>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</si>
  <si>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</si>
  <si>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</si>
  <si>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</si>
  <si>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</si>
  <si>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</si>
  <si>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</si>
  <si>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</si>
  <si>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</si>
  <si>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</si>
  <si>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</si>
  <si>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432164</t>
  </si>
  <si>
    <t>46</t>
  </si>
  <si>
    <t>02</t>
  </si>
  <si>
    <t>0</t>
  </si>
  <si>
    <t>000</t>
  </si>
  <si>
    <t>熊本県　合志市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</si>
  <si>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</si>
  <si>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</si>
  <si>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</si>
  <si>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</si>
  <si>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</si>
  <si>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</si>
  <si>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</si>
  <si>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</si>
  <si>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</si>
  <si>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</si>
  <si>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①有形固定資産減価償却率：類似団体と同様な水準にあり、今後は老朽化の進行が考えられます。
②管路経年化率：法定耐用年数を経過した管路はありません。
③管路更新率：近年更新した管路はありません。</t>
    <phoneticPr fontId="5"/>
  </si>
  <si>
    <t>　近年は安定した経営状態にあると考えられます。全体的に現在の数値を維持していくとともに、さらなる高い水準を目指していかなければならないと思われます。
　今後施設等の老朽化の進行が考えられます。令和2年度に策定した経営戦略をもとに、経営基盤の強化、計画的な施設等の更新の実施に向けて取り組んでいきます。</t>
    <phoneticPr fontId="5"/>
  </si>
  <si>
    <t>①経常収支比率：100％以上を維持し、類似団体と比較しても高い水準にあり、良好な経営状態と考えられます。
②累積欠損金比率：累積欠損金は発生しておりません。
③流動比率：類似団体平均値を大幅に上回り、短期的な支払能力は十分に備わっていると考えられます。
④企業債残高対給水収益比率：企業債の借入は行っていません。
⑤料金回収率：100％を上回っており、給水に係る費用を給水収益で十分賄えていると考えられます。
⑥給水原価：類似団体と比較しても低い水準であり、修繕費等の経常費用の減少に伴い、昨年度より数値が減少しています。
⑦施設利用率：類似団体平均値を上回っており、有効に施設利用ができていると考えられます。
⑧契約率：契約水量の大幅増減がないため、近年は数値が横ばいの状態です。</t>
    <rPh sb="229" eb="231">
      <t>シュウゼン</t>
    </rPh>
    <rPh sb="239" eb="241">
      <t>ゲンショウ</t>
    </rPh>
    <rPh sb="253" eb="255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</si>
</sst>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67.38</c:v>
                </c:pt>
                <c:pt idx="1">
                  <c:v>68.47</c:v>
                </c:pt>
                <c:pt idx="2">
                  <c:v>69.64</c:v>
                </c:pt>
                <c:pt idx="3">
                  <c:v>71.09</c:v>
                </c:pt>
                <c:pt idx="4">
                  <c:v>72.459999999999994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1-4D65-8C1A-F9DD96A8F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1-4D65-8C1A-F9DD96A8F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3-41FC-B43A-710692DD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3-41FC-B43A-710692DD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160.87</c:v>
                </c:pt>
                <c:pt idx="1">
                  <c:v>181.83</c:v>
                </c:pt>
                <c:pt idx="2">
                  <c:v>140.72999999999999</c:v>
                </c:pt>
                <c:pt idx="3">
                  <c:v>126.67</c:v>
                </c:pt>
                <c:pt idx="4">
                  <c:v>158.63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0-4AD4-AF68-2C08463CA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0-4AD4-AF68-2C08463CA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8-4807-94E3-FC337695A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8-4807-94E3-FC337695A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3-4B80-9C6C-7261BA9FE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0.09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3-4B80-9C6C-7261BA9FE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18915.080000000002</c:v>
                </c:pt>
                <c:pt idx="1">
                  <c:v>18683.060000000001</c:v>
                </c:pt>
                <c:pt idx="2">
                  <c:v>13187.39</c:v>
                </c:pt>
                <c:pt idx="3">
                  <c:v>13308.23</c:v>
                </c:pt>
                <c:pt idx="4">
                  <c:v>11766.11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8-41F7-8854-4D7CE2A28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8-41F7-8854-4D7CE2A28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F-40D1-AA9A-B37B91AA0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F-40D1-AA9A-B37B91AA0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187.31</c:v>
                </c:pt>
                <c:pt idx="1">
                  <c:v>217.48</c:v>
                </c:pt>
                <c:pt idx="2">
                  <c:v>154.25</c:v>
                </c:pt>
                <c:pt idx="3">
                  <c:v>134.66</c:v>
                </c:pt>
                <c:pt idx="4">
                  <c:v>183.43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EAF-846C-FD54DDFC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C-4EAF-846C-FD54DDFC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27.79</c:v>
                </c:pt>
                <c:pt idx="1">
                  <c:v>23.76</c:v>
                </c:pt>
                <c:pt idx="2">
                  <c:v>34.85</c:v>
                </c:pt>
                <c:pt idx="3">
                  <c:v>38.24</c:v>
                </c:pt>
                <c:pt idx="4">
                  <c:v>28.08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5-42F5-891F-77BB4073F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5-42F5-891F-77BB4073F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89.48</c:v>
                </c:pt>
                <c:pt idx="1">
                  <c:v>86.48</c:v>
                </c:pt>
                <c:pt idx="2">
                  <c:v>92.43</c:v>
                </c:pt>
                <c:pt idx="3">
                  <c:v>89.83</c:v>
                </c:pt>
                <c:pt idx="4">
                  <c:v>83.87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6-4A02-9B4F-A58005C6F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6-4A02-9B4F-A58005C6F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89.43</c:v>
                </c:pt>
                <c:pt idx="1">
                  <c:v>91.17</c:v>
                </c:pt>
                <c:pt idx="2">
                  <c:v>96.83</c:v>
                </c:pt>
                <c:pt idx="3">
                  <c:v>96.83</c:v>
                </c:pt>
                <c:pt idx="4">
                  <c:v>96.83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7-4641-B20E-4BC35794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7-4641-B20E-4BC35794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view="pageBreakPreview" zoomScale="90" zoomScaleNormal="100" zoomScaleSheetLayoutView="90" workbookViewId="0">
      <selection activeCell="SM48" sqref="SM48:TA65"/>
    </sheetView>
  </sheetViews>
  <sheetFormatPr defaultColWidth="2.625" defaultRowHeight="13.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>
      <c r="A5" s="2"/>
      <c r="B5" s="50" t="str">
        <f>データ!H7</f>
        <v>熊本県　合志市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2300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極小規模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1929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99.4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7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2227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非設置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105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160.87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181.83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140.72999999999999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126.67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158.63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18915.080000000002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18683.060000000001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13187.39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13308.23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11766.11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0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110.19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113.73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115.42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114.11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109.14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132.55000000000001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134.69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133.63999999999999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140.65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163.19999999999999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819.73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834.05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1011.55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913.57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973.79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490.39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475.44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413.6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398.17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388.41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103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187.31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217.48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154.25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134.66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183.43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27.79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23.76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34.85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38.24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28.08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89.48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86.48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92.43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89.83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83.87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89.43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91.17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96.83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96.83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96.83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90.8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93.49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94.77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89.59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88.44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50.56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49.4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49.51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52.49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51.61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34.19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36.65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33.29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31.77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33.729999999999997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49.05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50.94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49.76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49.18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52.48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104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6"/>
      <c r="Y79" s="137" t="str">
        <f>データ!$B$10</f>
        <v>R02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R03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R04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R05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R06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6"/>
      <c r="GK79" s="137" t="str">
        <f>データ!$B$10</f>
        <v>R02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R03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R04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R05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R06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5"/>
      <c r="MK79" s="135"/>
      <c r="ML79" s="135"/>
      <c r="MM79" s="135"/>
      <c r="MN79" s="135"/>
      <c r="MO79" s="135"/>
      <c r="MP79" s="135"/>
      <c r="MQ79" s="135"/>
      <c r="MR79" s="135"/>
      <c r="MS79" s="135"/>
      <c r="MT79" s="135"/>
      <c r="MU79" s="135"/>
      <c r="MV79" s="136"/>
      <c r="MW79" s="137" t="str">
        <f>データ!$B$10</f>
        <v>R02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R03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R04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R05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R06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0" t="s">
        <v>23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1">
        <f>データ!DD6</f>
        <v>67.38</v>
      </c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>
        <f>データ!DE6</f>
        <v>68.47</v>
      </c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>
        <f>データ!DF6</f>
        <v>69.64</v>
      </c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>
        <f>データ!DG6</f>
        <v>71.09</v>
      </c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>
        <f>データ!DH6</f>
        <v>72.459999999999994</v>
      </c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0" t="s">
        <v>23</v>
      </c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1">
        <f>データ!DO6</f>
        <v>0</v>
      </c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>
        <f>データ!DP6</f>
        <v>0</v>
      </c>
      <c r="HM80" s="141"/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141"/>
      <c r="IG80" s="141"/>
      <c r="IH80" s="141"/>
      <c r="II80" s="141"/>
      <c r="IJ80" s="141"/>
      <c r="IK80" s="141"/>
      <c r="IL80" s="141"/>
      <c r="IM80" s="141">
        <f>データ!DQ6</f>
        <v>0</v>
      </c>
      <c r="IN80" s="141"/>
      <c r="IO80" s="141"/>
      <c r="IP80" s="141"/>
      <c r="IQ80" s="141"/>
      <c r="IR80" s="141"/>
      <c r="IS80" s="141"/>
      <c r="IT80" s="141"/>
      <c r="IU80" s="141"/>
      <c r="IV80" s="141"/>
      <c r="IW80" s="141"/>
      <c r="IX80" s="141"/>
      <c r="IY80" s="141"/>
      <c r="IZ80" s="141"/>
      <c r="JA80" s="141"/>
      <c r="JB80" s="141"/>
      <c r="JC80" s="141"/>
      <c r="JD80" s="141"/>
      <c r="JE80" s="141"/>
      <c r="JF80" s="141"/>
      <c r="JG80" s="141"/>
      <c r="JH80" s="141"/>
      <c r="JI80" s="141"/>
      <c r="JJ80" s="141"/>
      <c r="JK80" s="141"/>
      <c r="JL80" s="141"/>
      <c r="JM80" s="141"/>
      <c r="JN80" s="141">
        <f>データ!DR6</f>
        <v>0</v>
      </c>
      <c r="JO80" s="141"/>
      <c r="JP80" s="141"/>
      <c r="JQ80" s="141"/>
      <c r="JR80" s="141"/>
      <c r="JS80" s="141"/>
      <c r="JT80" s="141"/>
      <c r="JU80" s="141"/>
      <c r="JV80" s="141"/>
      <c r="JW80" s="141"/>
      <c r="JX80" s="141"/>
      <c r="JY80" s="141"/>
      <c r="JZ80" s="141"/>
      <c r="KA80" s="141"/>
      <c r="KB80" s="141"/>
      <c r="KC80" s="141"/>
      <c r="KD80" s="141"/>
      <c r="KE80" s="141"/>
      <c r="KF80" s="141"/>
      <c r="KG80" s="141"/>
      <c r="KH80" s="141"/>
      <c r="KI80" s="141"/>
      <c r="KJ80" s="141"/>
      <c r="KK80" s="141"/>
      <c r="KL80" s="141"/>
      <c r="KM80" s="141"/>
      <c r="KN80" s="141"/>
      <c r="KO80" s="141">
        <f>データ!DS6</f>
        <v>0</v>
      </c>
      <c r="KP80" s="141"/>
      <c r="KQ80" s="141"/>
      <c r="KR80" s="141"/>
      <c r="KS80" s="141"/>
      <c r="KT80" s="141"/>
      <c r="KU80" s="141"/>
      <c r="KV80" s="141"/>
      <c r="KW80" s="141"/>
      <c r="KX80" s="141"/>
      <c r="KY80" s="141"/>
      <c r="KZ80" s="141"/>
      <c r="LA80" s="141"/>
      <c r="LB80" s="141"/>
      <c r="LC80" s="141"/>
      <c r="LD80" s="141"/>
      <c r="LE80" s="141"/>
      <c r="LF80" s="141"/>
      <c r="LG80" s="141"/>
      <c r="LH80" s="141"/>
      <c r="LI80" s="141"/>
      <c r="LJ80" s="141"/>
      <c r="LK80" s="141"/>
      <c r="LL80" s="141"/>
      <c r="LM80" s="141"/>
      <c r="LN80" s="141"/>
      <c r="LO80" s="141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0" t="s">
        <v>23</v>
      </c>
      <c r="MK80" s="140"/>
      <c r="ML80" s="140"/>
      <c r="MM80" s="140"/>
      <c r="MN80" s="140"/>
      <c r="MO80" s="140"/>
      <c r="MP80" s="140"/>
      <c r="MQ80" s="140"/>
      <c r="MR80" s="140"/>
      <c r="MS80" s="140"/>
      <c r="MT80" s="140"/>
      <c r="MU80" s="140"/>
      <c r="MV80" s="140"/>
      <c r="MW80" s="141">
        <f>データ!DZ6</f>
        <v>0</v>
      </c>
      <c r="MX80" s="141"/>
      <c r="MY80" s="141"/>
      <c r="MZ80" s="141"/>
      <c r="NA80" s="141"/>
      <c r="NB80" s="141"/>
      <c r="NC80" s="141"/>
      <c r="ND80" s="141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1">
        <f>データ!EA6</f>
        <v>0</v>
      </c>
      <c r="NY80" s="141"/>
      <c r="NZ80" s="141"/>
      <c r="OA80" s="141"/>
      <c r="OB80" s="141"/>
      <c r="OC80" s="141"/>
      <c r="OD80" s="141"/>
      <c r="OE80" s="141"/>
      <c r="OF80" s="141"/>
      <c r="OG80" s="141"/>
      <c r="OH80" s="141"/>
      <c r="OI80" s="141"/>
      <c r="OJ80" s="141"/>
      <c r="OK80" s="141"/>
      <c r="OL80" s="141"/>
      <c r="OM80" s="141"/>
      <c r="ON80" s="141"/>
      <c r="OO80" s="141"/>
      <c r="OP80" s="141"/>
      <c r="OQ80" s="141"/>
      <c r="OR80" s="141"/>
      <c r="OS80" s="141"/>
      <c r="OT80" s="141"/>
      <c r="OU80" s="141"/>
      <c r="OV80" s="141"/>
      <c r="OW80" s="141"/>
      <c r="OX80" s="141"/>
      <c r="OY80" s="141">
        <f>データ!EB6</f>
        <v>0</v>
      </c>
      <c r="OZ80" s="141"/>
      <c r="PA80" s="141"/>
      <c r="PB80" s="141"/>
      <c r="PC80" s="141"/>
      <c r="PD80" s="141"/>
      <c r="PE80" s="141"/>
      <c r="PF80" s="141"/>
      <c r="PG80" s="141"/>
      <c r="PH80" s="141"/>
      <c r="PI80" s="141"/>
      <c r="PJ80" s="141"/>
      <c r="PK80" s="141"/>
      <c r="PL80" s="141"/>
      <c r="PM80" s="141"/>
      <c r="PN80" s="141"/>
      <c r="PO80" s="141"/>
      <c r="PP80" s="141"/>
      <c r="PQ80" s="141"/>
      <c r="PR80" s="141"/>
      <c r="PS80" s="141"/>
      <c r="PT80" s="141"/>
      <c r="PU80" s="141"/>
      <c r="PV80" s="141"/>
      <c r="PW80" s="141"/>
      <c r="PX80" s="141"/>
      <c r="PY80" s="141"/>
      <c r="PZ80" s="141">
        <f>データ!EC6</f>
        <v>0</v>
      </c>
      <c r="QA80" s="141"/>
      <c r="QB80" s="141"/>
      <c r="QC80" s="141"/>
      <c r="QD80" s="141"/>
      <c r="QE80" s="141"/>
      <c r="QF80" s="141"/>
      <c r="QG80" s="141"/>
      <c r="QH80" s="141"/>
      <c r="QI80" s="141"/>
      <c r="QJ80" s="141"/>
      <c r="QK80" s="141"/>
      <c r="QL80" s="141"/>
      <c r="QM80" s="141"/>
      <c r="QN80" s="141"/>
      <c r="QO80" s="141"/>
      <c r="QP80" s="141"/>
      <c r="QQ80" s="141"/>
      <c r="QR80" s="141"/>
      <c r="QS80" s="141"/>
      <c r="QT80" s="141"/>
      <c r="QU80" s="141"/>
      <c r="QV80" s="141"/>
      <c r="QW80" s="141"/>
      <c r="QX80" s="141"/>
      <c r="QY80" s="141"/>
      <c r="QZ80" s="141"/>
      <c r="RA80" s="141">
        <f>データ!ED6</f>
        <v>0</v>
      </c>
      <c r="RB80" s="141"/>
      <c r="RC80" s="141"/>
      <c r="RD80" s="141"/>
      <c r="RE80" s="141"/>
      <c r="RF80" s="141"/>
      <c r="RG80" s="141"/>
      <c r="RH80" s="141"/>
      <c r="RI80" s="141"/>
      <c r="RJ80" s="141"/>
      <c r="RK80" s="141"/>
      <c r="RL80" s="141"/>
      <c r="RM80" s="141"/>
      <c r="RN80" s="141"/>
      <c r="RO80" s="141"/>
      <c r="RP80" s="141"/>
      <c r="RQ80" s="141"/>
      <c r="RR80" s="141"/>
      <c r="RS80" s="141"/>
      <c r="RT80" s="141"/>
      <c r="RU80" s="141"/>
      <c r="RV80" s="141"/>
      <c r="RW80" s="141"/>
      <c r="RX80" s="141"/>
      <c r="RY80" s="141"/>
      <c r="RZ80" s="141"/>
      <c r="SA80" s="141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0" t="s">
        <v>24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>
        <f>データ!DI6</f>
        <v>55.32</v>
      </c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>
        <f>データ!DJ6</f>
        <v>55.08</v>
      </c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>
        <f>データ!DK6</f>
        <v>56.95</v>
      </c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>
        <f>データ!DL6</f>
        <v>58</v>
      </c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>
        <f>データ!DM6</f>
        <v>56.39</v>
      </c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0" t="s">
        <v>24</v>
      </c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  <c r="GK81" s="141">
        <f>データ!DT6</f>
        <v>7.35</v>
      </c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>
        <f>データ!DU6</f>
        <v>7.6</v>
      </c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>
        <f>データ!DV6</f>
        <v>7.9</v>
      </c>
      <c r="IN81" s="141"/>
      <c r="IO81" s="141"/>
      <c r="IP81" s="141"/>
      <c r="IQ81" s="141"/>
      <c r="IR81" s="141"/>
      <c r="IS81" s="141"/>
      <c r="IT81" s="141"/>
      <c r="IU81" s="141"/>
      <c r="IV81" s="141"/>
      <c r="IW81" s="141"/>
      <c r="IX81" s="141"/>
      <c r="IY81" s="141"/>
      <c r="IZ81" s="141"/>
      <c r="JA81" s="141"/>
      <c r="JB81" s="141"/>
      <c r="JC81" s="141"/>
      <c r="JD81" s="141"/>
      <c r="JE81" s="141"/>
      <c r="JF81" s="141"/>
      <c r="JG81" s="141"/>
      <c r="JH81" s="141"/>
      <c r="JI81" s="141"/>
      <c r="JJ81" s="141"/>
      <c r="JK81" s="141"/>
      <c r="JL81" s="141"/>
      <c r="JM81" s="141"/>
      <c r="JN81" s="141">
        <f>データ!DW6</f>
        <v>8.2100000000000009</v>
      </c>
      <c r="JO81" s="141"/>
      <c r="JP81" s="141"/>
      <c r="JQ81" s="141"/>
      <c r="JR81" s="141"/>
      <c r="JS81" s="141"/>
      <c r="JT81" s="141"/>
      <c r="JU81" s="141"/>
      <c r="JV81" s="141"/>
      <c r="JW81" s="141"/>
      <c r="JX81" s="141"/>
      <c r="JY81" s="141"/>
      <c r="JZ81" s="141"/>
      <c r="KA81" s="141"/>
      <c r="KB81" s="141"/>
      <c r="KC81" s="141"/>
      <c r="KD81" s="141"/>
      <c r="KE81" s="141"/>
      <c r="KF81" s="141"/>
      <c r="KG81" s="141"/>
      <c r="KH81" s="141"/>
      <c r="KI81" s="141"/>
      <c r="KJ81" s="141"/>
      <c r="KK81" s="141"/>
      <c r="KL81" s="141"/>
      <c r="KM81" s="141"/>
      <c r="KN81" s="141"/>
      <c r="KO81" s="141">
        <f>データ!DX6</f>
        <v>11.15</v>
      </c>
      <c r="KP81" s="141"/>
      <c r="KQ81" s="141"/>
      <c r="KR81" s="141"/>
      <c r="KS81" s="141"/>
      <c r="KT81" s="141"/>
      <c r="KU81" s="141"/>
      <c r="KV81" s="141"/>
      <c r="KW81" s="141"/>
      <c r="KX81" s="141"/>
      <c r="KY81" s="141"/>
      <c r="KZ81" s="141"/>
      <c r="LA81" s="141"/>
      <c r="LB81" s="141"/>
      <c r="LC81" s="141"/>
      <c r="LD81" s="141"/>
      <c r="LE81" s="141"/>
      <c r="LF81" s="141"/>
      <c r="LG81" s="141"/>
      <c r="LH81" s="141"/>
      <c r="LI81" s="141"/>
      <c r="LJ81" s="141"/>
      <c r="LK81" s="141"/>
      <c r="LL81" s="141"/>
      <c r="LM81" s="141"/>
      <c r="LN81" s="141"/>
      <c r="LO81" s="141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0" t="s">
        <v>24</v>
      </c>
      <c r="MK81" s="140"/>
      <c r="ML81" s="140"/>
      <c r="MM81" s="140"/>
      <c r="MN81" s="140"/>
      <c r="MO81" s="140"/>
      <c r="MP81" s="140"/>
      <c r="MQ81" s="140"/>
      <c r="MR81" s="140"/>
      <c r="MS81" s="140"/>
      <c r="MT81" s="140"/>
      <c r="MU81" s="140"/>
      <c r="MV81" s="140"/>
      <c r="MW81" s="141">
        <f>データ!EE6</f>
        <v>0.09</v>
      </c>
      <c r="MX81" s="141"/>
      <c r="MY81" s="141"/>
      <c r="MZ81" s="141"/>
      <c r="NA81" s="141"/>
      <c r="NB81" s="141"/>
      <c r="NC81" s="141"/>
      <c r="ND81" s="141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1">
        <f>データ!EF6</f>
        <v>0.4</v>
      </c>
      <c r="NY81" s="141"/>
      <c r="NZ81" s="141"/>
      <c r="OA81" s="141"/>
      <c r="OB81" s="141"/>
      <c r="OC81" s="141"/>
      <c r="OD81" s="141"/>
      <c r="OE81" s="141"/>
      <c r="OF81" s="141"/>
      <c r="OG81" s="141"/>
      <c r="OH81" s="141"/>
      <c r="OI81" s="141"/>
      <c r="OJ81" s="141"/>
      <c r="OK81" s="141"/>
      <c r="OL81" s="141"/>
      <c r="OM81" s="141"/>
      <c r="ON81" s="141"/>
      <c r="OO81" s="141"/>
      <c r="OP81" s="141"/>
      <c r="OQ81" s="141"/>
      <c r="OR81" s="141"/>
      <c r="OS81" s="141"/>
      <c r="OT81" s="141"/>
      <c r="OU81" s="141"/>
      <c r="OV81" s="141"/>
      <c r="OW81" s="141"/>
      <c r="OX81" s="141"/>
      <c r="OY81" s="141">
        <f>データ!EG6</f>
        <v>0.14000000000000001</v>
      </c>
      <c r="OZ81" s="141"/>
      <c r="PA81" s="141"/>
      <c r="PB81" s="141"/>
      <c r="PC81" s="141"/>
      <c r="PD81" s="141"/>
      <c r="PE81" s="141"/>
      <c r="PF81" s="141"/>
      <c r="PG81" s="141"/>
      <c r="PH81" s="141"/>
      <c r="PI81" s="141"/>
      <c r="PJ81" s="141"/>
      <c r="PK81" s="141"/>
      <c r="PL81" s="141"/>
      <c r="PM81" s="141"/>
      <c r="PN81" s="141"/>
      <c r="PO81" s="141"/>
      <c r="PP81" s="141"/>
      <c r="PQ81" s="141"/>
      <c r="PR81" s="141"/>
      <c r="PS81" s="141"/>
      <c r="PT81" s="141"/>
      <c r="PU81" s="141"/>
      <c r="PV81" s="141"/>
      <c r="PW81" s="141"/>
      <c r="PX81" s="141"/>
      <c r="PY81" s="141"/>
      <c r="PZ81" s="141">
        <f>データ!EH6</f>
        <v>0.19</v>
      </c>
      <c r="QA81" s="141"/>
      <c r="QB81" s="141"/>
      <c r="QC81" s="141"/>
      <c r="QD81" s="141"/>
      <c r="QE81" s="141"/>
      <c r="QF81" s="141"/>
      <c r="QG81" s="141"/>
      <c r="QH81" s="141"/>
      <c r="QI81" s="141"/>
      <c r="QJ81" s="141"/>
      <c r="QK81" s="141"/>
      <c r="QL81" s="141"/>
      <c r="QM81" s="141"/>
      <c r="QN81" s="141"/>
      <c r="QO81" s="141"/>
      <c r="QP81" s="141"/>
      <c r="QQ81" s="141"/>
      <c r="QR81" s="141"/>
      <c r="QS81" s="141"/>
      <c r="QT81" s="141"/>
      <c r="QU81" s="141"/>
      <c r="QV81" s="141"/>
      <c r="QW81" s="141"/>
      <c r="QX81" s="141"/>
      <c r="QY81" s="141"/>
      <c r="QZ81" s="141"/>
      <c r="RA81" s="141">
        <f>データ!EI6</f>
        <v>0.06</v>
      </c>
      <c r="RB81" s="141"/>
      <c r="RC81" s="141"/>
      <c r="RD81" s="141"/>
      <c r="RE81" s="141"/>
      <c r="RF81" s="141"/>
      <c r="RG81" s="141"/>
      <c r="RH81" s="141"/>
      <c r="RI81" s="141"/>
      <c r="RJ81" s="141"/>
      <c r="RK81" s="141"/>
      <c r="RL81" s="141"/>
      <c r="RM81" s="141"/>
      <c r="RN81" s="141"/>
      <c r="RO81" s="141"/>
      <c r="RP81" s="141"/>
      <c r="RQ81" s="141"/>
      <c r="RR81" s="141"/>
      <c r="RS81" s="141"/>
      <c r="RT81" s="141"/>
      <c r="RU81" s="141"/>
      <c r="RV81" s="141"/>
      <c r="RW81" s="141"/>
      <c r="RX81" s="141"/>
      <c r="RY81" s="141"/>
      <c r="RZ81" s="141"/>
      <c r="SA81" s="141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>
      <c r="C86" s="25"/>
      <c r="BM86" s="25"/>
      <c r="DV86" s="25"/>
      <c r="GF86" s="25"/>
      <c r="IO86" s="25"/>
      <c r="LK86" s="25"/>
      <c r="NT86" s="25"/>
      <c r="QD86" s="25"/>
    </row>
    <row r="87" spans="1:52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>
      <c r="A89" s="26"/>
      <c r="B89" s="26"/>
      <c r="C89" s="143" t="s">
        <v>29</v>
      </c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 t="s">
        <v>30</v>
      </c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 t="s">
        <v>31</v>
      </c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 t="s">
        <v>32</v>
      </c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 t="s">
        <v>33</v>
      </c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 t="s">
        <v>34</v>
      </c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 t="s">
        <v>35</v>
      </c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 t="s">
        <v>36</v>
      </c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 t="s">
        <v>29</v>
      </c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 t="s">
        <v>30</v>
      </c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 t="s">
        <v>31</v>
      </c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>
      <c r="A90" s="26"/>
      <c r="B90" s="26"/>
      <c r="C90" s="142" t="str">
        <f>データ!AD6</f>
        <v>【111.95】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【22.25】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【439.16】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【227.97】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【107.69】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【52.31】</v>
      </c>
      <c r="FJ90" s="144"/>
      <c r="FK90" s="144"/>
      <c r="FL90" s="144"/>
      <c r="FM90" s="144"/>
      <c r="FN90" s="144"/>
      <c r="FO90" s="144"/>
      <c r="FP90" s="144"/>
      <c r="FQ90" s="144"/>
      <c r="FR90" s="144"/>
      <c r="FS90" s="144"/>
      <c r="FT90" s="144"/>
      <c r="FU90" s="144"/>
      <c r="FV90" s="144"/>
      <c r="FW90" s="144"/>
      <c r="FX90" s="144"/>
      <c r="FY90" s="144"/>
      <c r="FZ90" s="144"/>
      <c r="GA90" s="144"/>
      <c r="GB90" s="144"/>
      <c r="GC90" s="144"/>
      <c r="GD90" s="144"/>
      <c r="GE90" s="144"/>
      <c r="GF90" s="144"/>
      <c r="GG90" s="144"/>
      <c r="GH90" s="144"/>
      <c r="GI90" s="144"/>
      <c r="GJ90" s="142" t="str">
        <f>データ!DC6</f>
        <v>【77.20】</v>
      </c>
      <c r="GK90" s="144"/>
      <c r="GL90" s="144"/>
      <c r="GM90" s="144"/>
      <c r="GN90" s="144"/>
      <c r="GO90" s="144"/>
      <c r="GP90" s="144"/>
      <c r="GQ90" s="144"/>
      <c r="GR90" s="144"/>
      <c r="GS90" s="144"/>
      <c r="GT90" s="144"/>
      <c r="GU90" s="144"/>
      <c r="GV90" s="144"/>
      <c r="GW90" s="144"/>
      <c r="GX90" s="144"/>
      <c r="GY90" s="144"/>
      <c r="GZ90" s="144"/>
      <c r="HA90" s="144"/>
      <c r="HB90" s="144"/>
      <c r="HC90" s="144"/>
      <c r="HD90" s="144"/>
      <c r="HE90" s="144"/>
      <c r="HF90" s="144"/>
      <c r="HG90" s="144"/>
      <c r="HH90" s="144"/>
      <c r="HI90" s="144"/>
      <c r="HJ90" s="144"/>
      <c r="HK90" s="142" t="str">
        <f>データ!DN6</f>
        <v>【61.29】</v>
      </c>
      <c r="HL90" s="144"/>
      <c r="HM90" s="144"/>
      <c r="HN90" s="144"/>
      <c r="HO90" s="144"/>
      <c r="HP90" s="144"/>
      <c r="HQ90" s="144"/>
      <c r="HR90" s="144"/>
      <c r="HS90" s="144"/>
      <c r="HT90" s="144"/>
      <c r="HU90" s="144"/>
      <c r="HV90" s="144"/>
      <c r="HW90" s="144"/>
      <c r="HX90" s="144"/>
      <c r="HY90" s="144"/>
      <c r="HZ90" s="144"/>
      <c r="IA90" s="144"/>
      <c r="IB90" s="144"/>
      <c r="IC90" s="144"/>
      <c r="ID90" s="144"/>
      <c r="IE90" s="144"/>
      <c r="IF90" s="144"/>
      <c r="IG90" s="144"/>
      <c r="IH90" s="144"/>
      <c r="II90" s="144"/>
      <c r="IJ90" s="144"/>
      <c r="IK90" s="144"/>
      <c r="IL90" s="142" t="str">
        <f>データ!DY6</f>
        <v>【50.74】</v>
      </c>
      <c r="IM90" s="144"/>
      <c r="IN90" s="144"/>
      <c r="IO90" s="144"/>
      <c r="IP90" s="144"/>
      <c r="IQ90" s="144"/>
      <c r="IR90" s="144"/>
      <c r="IS90" s="144"/>
      <c r="IT90" s="144"/>
      <c r="IU90" s="144"/>
      <c r="IV90" s="144"/>
      <c r="IW90" s="144"/>
      <c r="IX90" s="144"/>
      <c r="IY90" s="144"/>
      <c r="IZ90" s="144"/>
      <c r="JA90" s="144"/>
      <c r="JB90" s="144"/>
      <c r="JC90" s="144"/>
      <c r="JD90" s="144"/>
      <c r="JE90" s="144"/>
      <c r="JF90" s="144"/>
      <c r="JG90" s="144"/>
      <c r="JH90" s="144"/>
      <c r="JI90" s="144"/>
      <c r="JJ90" s="144"/>
      <c r="JK90" s="144"/>
      <c r="JL90" s="144"/>
      <c r="JM90" s="142" t="str">
        <f>データ!EJ6</f>
        <v>【0.20】</v>
      </c>
      <c r="JN90" s="144"/>
      <c r="JO90" s="144"/>
      <c r="JP90" s="144"/>
      <c r="JQ90" s="144"/>
      <c r="JR90" s="144"/>
      <c r="JS90" s="144"/>
      <c r="JT90" s="144"/>
      <c r="JU90" s="144"/>
      <c r="JV90" s="144"/>
      <c r="JW90" s="144"/>
      <c r="JX90" s="144"/>
      <c r="JY90" s="144"/>
      <c r="JZ90" s="144"/>
      <c r="KA90" s="144"/>
      <c r="KB90" s="144"/>
      <c r="KC90" s="144"/>
      <c r="KD90" s="144"/>
      <c r="KE90" s="144"/>
      <c r="KF90" s="144"/>
      <c r="KG90" s="144"/>
      <c r="KH90" s="144"/>
      <c r="KI90" s="144"/>
      <c r="KJ90" s="144"/>
      <c r="KK90" s="144"/>
      <c r="KL90" s="144"/>
      <c r="KM90" s="14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5j6UJD3ZpYdHYjsnc68bJrMOgpb0Taxow8jusrVr+Nnnq+WLNGM6GmK2S6Q8nDv4pAwPd1IHgjBMPkXHf9JNuA==" saltValue="Z4Al8FvSSSy89gheKC+p8A==" spinCount="100000" sheet="1" objects="1" scenarios="1" formatCells="0" formatColumns="0" formatRows="0"/>
  <mergeCells count="289"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>
      <c r="A1" t="s">
        <v>37</v>
      </c>
    </row>
    <row r="2" spans="1:140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>
      <c r="A4" s="28" t="s">
        <v>48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49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50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51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52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53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55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56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57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58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59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160.87</v>
      </c>
      <c r="U6" s="35">
        <f>U7</f>
        <v>181.83</v>
      </c>
      <c r="V6" s="35">
        <f>V7</f>
        <v>140.72999999999999</v>
      </c>
      <c r="W6" s="35">
        <f>W7</f>
        <v>126.67</v>
      </c>
      <c r="X6" s="35">
        <f t="shared" si="3"/>
        <v>158.63</v>
      </c>
      <c r="Y6" s="35">
        <f t="shared" si="3"/>
        <v>110.19</v>
      </c>
      <c r="Z6" s="35">
        <f t="shared" si="3"/>
        <v>113.73</v>
      </c>
      <c r="AA6" s="35">
        <f t="shared" si="3"/>
        <v>115.42</v>
      </c>
      <c r="AB6" s="35">
        <f t="shared" si="3"/>
        <v>114.11</v>
      </c>
      <c r="AC6" s="35">
        <f t="shared" si="3"/>
        <v>109.14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132.55000000000001</v>
      </c>
      <c r="AK6" s="35">
        <f t="shared" si="3"/>
        <v>134.69</v>
      </c>
      <c r="AL6" s="35">
        <f t="shared" si="3"/>
        <v>133.63999999999999</v>
      </c>
      <c r="AM6" s="35">
        <f t="shared" si="3"/>
        <v>140.65</v>
      </c>
      <c r="AN6" s="35">
        <f t="shared" si="3"/>
        <v>163.19999999999999</v>
      </c>
      <c r="AO6" s="33" t="str">
        <f>IF(AO7="-","【-】","【"&amp;SUBSTITUTE(TEXT(AO7,"#,##0.00"),"-","△")&amp;"】")</f>
        <v>【22.25】</v>
      </c>
      <c r="AP6" s="35">
        <f t="shared" si="3"/>
        <v>18915.080000000002</v>
      </c>
      <c r="AQ6" s="35">
        <f>AQ7</f>
        <v>18683.060000000001</v>
      </c>
      <c r="AR6" s="35">
        <f>AR7</f>
        <v>13187.39</v>
      </c>
      <c r="AS6" s="35">
        <f>AS7</f>
        <v>13308.23</v>
      </c>
      <c r="AT6" s="35">
        <f t="shared" si="3"/>
        <v>11766.11</v>
      </c>
      <c r="AU6" s="35">
        <f t="shared" si="3"/>
        <v>819.73</v>
      </c>
      <c r="AV6" s="35">
        <f t="shared" si="3"/>
        <v>834.05</v>
      </c>
      <c r="AW6" s="35">
        <f t="shared" si="3"/>
        <v>1011.55</v>
      </c>
      <c r="AX6" s="35">
        <f t="shared" si="3"/>
        <v>913.57</v>
      </c>
      <c r="AY6" s="35">
        <f t="shared" si="3"/>
        <v>973.79</v>
      </c>
      <c r="AZ6" s="33" t="str">
        <f>IF(AZ7="-","【-】","【"&amp;SUBSTITUTE(TEXT(AZ7,"#,##0.00"),"-","△")&amp;"】")</f>
        <v>【439.16】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490.39</v>
      </c>
      <c r="BG6" s="35">
        <f t="shared" si="3"/>
        <v>475.44</v>
      </c>
      <c r="BH6" s="35">
        <f t="shared" si="3"/>
        <v>413.6</v>
      </c>
      <c r="BI6" s="35">
        <f t="shared" si="3"/>
        <v>398.17</v>
      </c>
      <c r="BJ6" s="35">
        <f t="shared" si="3"/>
        <v>388.41</v>
      </c>
      <c r="BK6" s="33" t="str">
        <f>IF(BK7="-","【-】","【"&amp;SUBSTITUTE(TEXT(BK7,"#,##0.00"),"-","△")&amp;"】")</f>
        <v>【227.97】</v>
      </c>
      <c r="BL6" s="35">
        <f t="shared" si="3"/>
        <v>187.31</v>
      </c>
      <c r="BM6" s="35">
        <f>BM7</f>
        <v>217.48</v>
      </c>
      <c r="BN6" s="35">
        <f>BN7</f>
        <v>154.25</v>
      </c>
      <c r="BO6" s="35">
        <f>BO7</f>
        <v>134.66</v>
      </c>
      <c r="BP6" s="35">
        <f t="shared" si="3"/>
        <v>183.43</v>
      </c>
      <c r="BQ6" s="35">
        <f t="shared" si="3"/>
        <v>90.8</v>
      </c>
      <c r="BR6" s="35">
        <f t="shared" si="3"/>
        <v>93.49</v>
      </c>
      <c r="BS6" s="35">
        <f t="shared" si="3"/>
        <v>94.77</v>
      </c>
      <c r="BT6" s="35">
        <f t="shared" si="3"/>
        <v>89.59</v>
      </c>
      <c r="BU6" s="35">
        <f t="shared" si="3"/>
        <v>88.44</v>
      </c>
      <c r="BV6" s="33" t="str">
        <f>IF(BV7="-","【-】","【"&amp;SUBSTITUTE(TEXT(BV7,"#,##0.00"),"-","△")&amp;"】")</f>
        <v>【107.69】</v>
      </c>
      <c r="BW6" s="35">
        <f t="shared" si="3"/>
        <v>27.79</v>
      </c>
      <c r="BX6" s="35">
        <f>BX7</f>
        <v>23.76</v>
      </c>
      <c r="BY6" s="35">
        <f>BY7</f>
        <v>34.85</v>
      </c>
      <c r="BZ6" s="35">
        <f>BZ7</f>
        <v>38.24</v>
      </c>
      <c r="CA6" s="35">
        <f t="shared" si="3"/>
        <v>28.08</v>
      </c>
      <c r="CB6" s="35">
        <f t="shared" si="3"/>
        <v>50.56</v>
      </c>
      <c r="CC6" s="35">
        <f t="shared" si="3"/>
        <v>49.4</v>
      </c>
      <c r="CD6" s="35">
        <f t="shared" si="3"/>
        <v>49.51</v>
      </c>
      <c r="CE6" s="35">
        <f t="shared" si="3"/>
        <v>52.49</v>
      </c>
      <c r="CF6" s="35">
        <f t="shared" ref="CF6" si="4">CF7</f>
        <v>51.61</v>
      </c>
      <c r="CG6" s="33" t="str">
        <f>IF(CG7="-","【-】","【"&amp;SUBSTITUTE(TEXT(CG7,"#,##0.00"),"-","△")&amp;"】")</f>
        <v>【20.26】</v>
      </c>
      <c r="CH6" s="35">
        <f t="shared" ref="CH6:CQ6" si="5">CH7</f>
        <v>89.48</v>
      </c>
      <c r="CI6" s="35">
        <f>CI7</f>
        <v>86.48</v>
      </c>
      <c r="CJ6" s="35">
        <f>CJ7</f>
        <v>92.43</v>
      </c>
      <c r="CK6" s="35">
        <f>CK7</f>
        <v>89.83</v>
      </c>
      <c r="CL6" s="35">
        <f t="shared" si="5"/>
        <v>83.87</v>
      </c>
      <c r="CM6" s="35">
        <f t="shared" si="5"/>
        <v>34.19</v>
      </c>
      <c r="CN6" s="35">
        <f t="shared" si="5"/>
        <v>36.65</v>
      </c>
      <c r="CO6" s="35">
        <f t="shared" si="5"/>
        <v>33.29</v>
      </c>
      <c r="CP6" s="35">
        <f t="shared" si="5"/>
        <v>31.77</v>
      </c>
      <c r="CQ6" s="35">
        <f t="shared" si="5"/>
        <v>33.729999999999997</v>
      </c>
      <c r="CR6" s="33" t="str">
        <f>IF(CR7="-","【-】","【"&amp;SUBSTITUTE(TEXT(CR7,"#,##0.00"),"-","△")&amp;"】")</f>
        <v>【52.31】</v>
      </c>
      <c r="CS6" s="35">
        <f t="shared" ref="CS6:DB6" si="6">CS7</f>
        <v>89.43</v>
      </c>
      <c r="CT6" s="35">
        <f>CT7</f>
        <v>91.17</v>
      </c>
      <c r="CU6" s="35">
        <f>CU7</f>
        <v>96.83</v>
      </c>
      <c r="CV6" s="35">
        <f>CV7</f>
        <v>96.83</v>
      </c>
      <c r="CW6" s="35">
        <f t="shared" si="6"/>
        <v>96.83</v>
      </c>
      <c r="CX6" s="35">
        <f t="shared" si="6"/>
        <v>49.05</v>
      </c>
      <c r="CY6" s="35">
        <f t="shared" si="6"/>
        <v>50.94</v>
      </c>
      <c r="CZ6" s="35">
        <f t="shared" si="6"/>
        <v>49.76</v>
      </c>
      <c r="DA6" s="35">
        <f t="shared" si="6"/>
        <v>49.18</v>
      </c>
      <c r="DB6" s="35">
        <f t="shared" si="6"/>
        <v>52.48</v>
      </c>
      <c r="DC6" s="33" t="str">
        <f>IF(DC7="-","【-】","【"&amp;SUBSTITUTE(TEXT(DC7,"#,##0.00"),"-","△")&amp;"】")</f>
        <v>【77.20】</v>
      </c>
      <c r="DD6" s="35">
        <f t="shared" ref="DD6:DM6" si="7">DD7</f>
        <v>67.38</v>
      </c>
      <c r="DE6" s="35">
        <f>DE7</f>
        <v>68.47</v>
      </c>
      <c r="DF6" s="35">
        <f>DF7</f>
        <v>69.64</v>
      </c>
      <c r="DG6" s="35">
        <f>DG7</f>
        <v>71.09</v>
      </c>
      <c r="DH6" s="35">
        <f t="shared" si="7"/>
        <v>72.459999999999994</v>
      </c>
      <c r="DI6" s="35">
        <f t="shared" si="7"/>
        <v>55.32</v>
      </c>
      <c r="DJ6" s="35">
        <f t="shared" si="7"/>
        <v>55.08</v>
      </c>
      <c r="DK6" s="35">
        <f t="shared" si="7"/>
        <v>56.95</v>
      </c>
      <c r="DL6" s="35">
        <f t="shared" si="7"/>
        <v>58</v>
      </c>
      <c r="DM6" s="35">
        <f t="shared" si="7"/>
        <v>56.39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7.35</v>
      </c>
      <c r="DU6" s="35">
        <f t="shared" si="8"/>
        <v>7.6</v>
      </c>
      <c r="DV6" s="35">
        <f t="shared" si="8"/>
        <v>7.9</v>
      </c>
      <c r="DW6" s="35">
        <f t="shared" si="8"/>
        <v>8.2100000000000009</v>
      </c>
      <c r="DX6" s="35">
        <f t="shared" si="8"/>
        <v>11.15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0.09</v>
      </c>
      <c r="EF6" s="35">
        <f t="shared" si="9"/>
        <v>0.4</v>
      </c>
      <c r="EG6" s="35">
        <f t="shared" si="9"/>
        <v>0.14000000000000001</v>
      </c>
      <c r="EH6" s="35">
        <f t="shared" si="9"/>
        <v>0.19</v>
      </c>
      <c r="EI6" s="35">
        <f t="shared" si="9"/>
        <v>0.06</v>
      </c>
      <c r="EJ6" s="33" t="str">
        <f>IF(EJ7="-","【-】","【"&amp;SUBSTITUTE(TEXT(EJ7,"#,##0.00"),"-","△")&amp;"】")</f>
        <v>【0.20】</v>
      </c>
    </row>
    <row r="7" spans="1:140" s="36" customFormat="1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2300</v>
      </c>
      <c r="L7" s="37" t="s">
        <v>95</v>
      </c>
      <c r="M7" s="38">
        <v>1</v>
      </c>
      <c r="N7" s="38">
        <v>1929</v>
      </c>
      <c r="O7" s="39" t="s">
        <v>96</v>
      </c>
      <c r="P7" s="39">
        <v>99.4</v>
      </c>
      <c r="Q7" s="38">
        <v>7</v>
      </c>
      <c r="R7" s="38">
        <v>2227</v>
      </c>
      <c r="S7" s="37" t="s">
        <v>97</v>
      </c>
      <c r="T7" s="40">
        <v>160.87</v>
      </c>
      <c r="U7" s="40">
        <v>181.83</v>
      </c>
      <c r="V7" s="40">
        <v>140.72999999999999</v>
      </c>
      <c r="W7" s="40">
        <v>126.67</v>
      </c>
      <c r="X7" s="40">
        <v>158.63</v>
      </c>
      <c r="Y7" s="40">
        <v>110.19</v>
      </c>
      <c r="Z7" s="40">
        <v>113.73</v>
      </c>
      <c r="AA7" s="40">
        <v>115.42</v>
      </c>
      <c r="AB7" s="40">
        <v>114.11</v>
      </c>
      <c r="AC7" s="41">
        <v>109.14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132.55000000000001</v>
      </c>
      <c r="AK7" s="40">
        <v>134.69</v>
      </c>
      <c r="AL7" s="40">
        <v>133.63999999999999</v>
      </c>
      <c r="AM7" s="40">
        <v>140.65</v>
      </c>
      <c r="AN7" s="40">
        <v>163.19999999999999</v>
      </c>
      <c r="AO7" s="40">
        <v>22.25</v>
      </c>
      <c r="AP7" s="40">
        <v>18915.080000000002</v>
      </c>
      <c r="AQ7" s="40">
        <v>18683.060000000001</v>
      </c>
      <c r="AR7" s="40">
        <v>13187.39</v>
      </c>
      <c r="AS7" s="40">
        <v>13308.23</v>
      </c>
      <c r="AT7" s="40">
        <v>11766.11</v>
      </c>
      <c r="AU7" s="40">
        <v>819.73</v>
      </c>
      <c r="AV7" s="40">
        <v>834.05</v>
      </c>
      <c r="AW7" s="40">
        <v>1011.55</v>
      </c>
      <c r="AX7" s="40">
        <v>913.57</v>
      </c>
      <c r="AY7" s="40">
        <v>973.79</v>
      </c>
      <c r="AZ7" s="40">
        <v>439.16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490.39</v>
      </c>
      <c r="BG7" s="40">
        <v>475.44</v>
      </c>
      <c r="BH7" s="40">
        <v>413.6</v>
      </c>
      <c r="BI7" s="40">
        <v>398.17</v>
      </c>
      <c r="BJ7" s="40">
        <v>388.41</v>
      </c>
      <c r="BK7" s="40">
        <v>227.97</v>
      </c>
      <c r="BL7" s="40">
        <v>187.31</v>
      </c>
      <c r="BM7" s="40">
        <v>217.48</v>
      </c>
      <c r="BN7" s="40">
        <v>154.25</v>
      </c>
      <c r="BO7" s="40">
        <v>134.66</v>
      </c>
      <c r="BP7" s="40">
        <v>183.43</v>
      </c>
      <c r="BQ7" s="40">
        <v>90.8</v>
      </c>
      <c r="BR7" s="40">
        <v>93.49</v>
      </c>
      <c r="BS7" s="40">
        <v>94.77</v>
      </c>
      <c r="BT7" s="40">
        <v>89.59</v>
      </c>
      <c r="BU7" s="40">
        <v>88.44</v>
      </c>
      <c r="BV7" s="40">
        <v>107.69</v>
      </c>
      <c r="BW7" s="40">
        <v>27.79</v>
      </c>
      <c r="BX7" s="40">
        <v>23.76</v>
      </c>
      <c r="BY7" s="40">
        <v>34.85</v>
      </c>
      <c r="BZ7" s="40">
        <v>38.24</v>
      </c>
      <c r="CA7" s="40">
        <v>28.08</v>
      </c>
      <c r="CB7" s="40">
        <v>50.56</v>
      </c>
      <c r="CC7" s="40">
        <v>49.4</v>
      </c>
      <c r="CD7" s="40">
        <v>49.51</v>
      </c>
      <c r="CE7" s="40">
        <v>52.49</v>
      </c>
      <c r="CF7" s="40">
        <v>51.61</v>
      </c>
      <c r="CG7" s="40">
        <v>20.260000000000002</v>
      </c>
      <c r="CH7" s="40">
        <v>89.48</v>
      </c>
      <c r="CI7" s="40">
        <v>86.48</v>
      </c>
      <c r="CJ7" s="40">
        <v>92.43</v>
      </c>
      <c r="CK7" s="40">
        <v>89.83</v>
      </c>
      <c r="CL7" s="40">
        <v>83.87</v>
      </c>
      <c r="CM7" s="40">
        <v>34.19</v>
      </c>
      <c r="CN7" s="40">
        <v>36.65</v>
      </c>
      <c r="CO7" s="40">
        <v>33.29</v>
      </c>
      <c r="CP7" s="40">
        <v>31.77</v>
      </c>
      <c r="CQ7" s="40">
        <v>33.729999999999997</v>
      </c>
      <c r="CR7" s="40">
        <v>52.31</v>
      </c>
      <c r="CS7" s="40">
        <v>89.43</v>
      </c>
      <c r="CT7" s="40">
        <v>91.17</v>
      </c>
      <c r="CU7" s="40">
        <v>96.83</v>
      </c>
      <c r="CV7" s="40">
        <v>96.83</v>
      </c>
      <c r="CW7" s="40">
        <v>96.83</v>
      </c>
      <c r="CX7" s="40">
        <v>49.05</v>
      </c>
      <c r="CY7" s="40">
        <v>50.94</v>
      </c>
      <c r="CZ7" s="40">
        <v>49.76</v>
      </c>
      <c r="DA7" s="40">
        <v>49.18</v>
      </c>
      <c r="DB7" s="40">
        <v>52.48</v>
      </c>
      <c r="DC7" s="40">
        <v>77.2</v>
      </c>
      <c r="DD7" s="40">
        <v>67.38</v>
      </c>
      <c r="DE7" s="40">
        <v>68.47</v>
      </c>
      <c r="DF7" s="40">
        <v>69.64</v>
      </c>
      <c r="DG7" s="40">
        <v>71.09</v>
      </c>
      <c r="DH7" s="40">
        <v>72.459999999999994</v>
      </c>
      <c r="DI7" s="40">
        <v>55.32</v>
      </c>
      <c r="DJ7" s="40">
        <v>55.08</v>
      </c>
      <c r="DK7" s="40">
        <v>56.95</v>
      </c>
      <c r="DL7" s="40">
        <v>58</v>
      </c>
      <c r="DM7" s="40">
        <v>56.39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7.35</v>
      </c>
      <c r="DU7" s="40">
        <v>7.6</v>
      </c>
      <c r="DV7" s="40">
        <v>7.9</v>
      </c>
      <c r="DW7" s="40">
        <v>8.2100000000000009</v>
      </c>
      <c r="DX7" s="40">
        <v>11.15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0.09</v>
      </c>
      <c r="EF7" s="40">
        <v>0.4</v>
      </c>
      <c r="EG7" s="40">
        <v>0.14000000000000001</v>
      </c>
      <c r="EH7" s="40">
        <v>0.19</v>
      </c>
      <c r="EI7" s="40">
        <v>0.06</v>
      </c>
      <c r="EJ7" s="40">
        <v>0.2</v>
      </c>
    </row>
    <row r="8" spans="1:140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>
      <c r="T11" s="47" t="s">
        <v>23</v>
      </c>
      <c r="U11" s="48">
        <f>IF(T6="-",NA(),T6)</f>
        <v>160.87</v>
      </c>
      <c r="V11" s="48">
        <f>IF(U6="-",NA(),U6)</f>
        <v>181.83</v>
      </c>
      <c r="W11" s="48">
        <f>IF(V6="-",NA(),V6)</f>
        <v>140.72999999999999</v>
      </c>
      <c r="X11" s="48">
        <f>IF(W6="-",NA(),W6)</f>
        <v>126.67</v>
      </c>
      <c r="Y11" s="48">
        <f>IF(X6="-",NA(),X6)</f>
        <v>158.63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18915.080000000002</v>
      </c>
      <c r="AR11" s="48">
        <f>IF(AQ6="-",NA(),AQ6)</f>
        <v>18683.060000000001</v>
      </c>
      <c r="AS11" s="48">
        <f>IF(AR6="-",NA(),AR6)</f>
        <v>13187.39</v>
      </c>
      <c r="AT11" s="48">
        <f>IF(AS6="-",NA(),AS6)</f>
        <v>13308.23</v>
      </c>
      <c r="AU11" s="48">
        <f>IF(AT6="-",NA(),AT6)</f>
        <v>11766.11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187.31</v>
      </c>
      <c r="BN11" s="48">
        <f>IF(BM6="-",NA(),BM6)</f>
        <v>217.48</v>
      </c>
      <c r="BO11" s="48">
        <f>IF(BN6="-",NA(),BN6)</f>
        <v>154.25</v>
      </c>
      <c r="BP11" s="48">
        <f>IF(BO6="-",NA(),BO6)</f>
        <v>134.66</v>
      </c>
      <c r="BQ11" s="48">
        <f>IF(BP6="-",NA(),BP6)</f>
        <v>183.43</v>
      </c>
      <c r="BW11" s="47" t="s">
        <v>23</v>
      </c>
      <c r="BX11" s="48">
        <f>IF(BW6="-",NA(),BW6)</f>
        <v>27.79</v>
      </c>
      <c r="BY11" s="48">
        <f>IF(BX6="-",NA(),BX6)</f>
        <v>23.76</v>
      </c>
      <c r="BZ11" s="48">
        <f>IF(BY6="-",NA(),BY6)</f>
        <v>34.85</v>
      </c>
      <c r="CA11" s="48">
        <f>IF(BZ6="-",NA(),BZ6)</f>
        <v>38.24</v>
      </c>
      <c r="CB11" s="48">
        <f>IF(CA6="-",NA(),CA6)</f>
        <v>28.08</v>
      </c>
      <c r="CH11" s="47" t="s">
        <v>23</v>
      </c>
      <c r="CI11" s="48">
        <f>IF(CH6="-",NA(),CH6)</f>
        <v>89.48</v>
      </c>
      <c r="CJ11" s="48">
        <f>IF(CI6="-",NA(),CI6)</f>
        <v>86.48</v>
      </c>
      <c r="CK11" s="48">
        <f>IF(CJ6="-",NA(),CJ6)</f>
        <v>92.43</v>
      </c>
      <c r="CL11" s="48">
        <f>IF(CK6="-",NA(),CK6)</f>
        <v>89.83</v>
      </c>
      <c r="CM11" s="48">
        <f>IF(CL6="-",NA(),CL6)</f>
        <v>83.87</v>
      </c>
      <c r="CS11" s="47" t="s">
        <v>23</v>
      </c>
      <c r="CT11" s="48">
        <f>IF(CS6="-",NA(),CS6)</f>
        <v>89.43</v>
      </c>
      <c r="CU11" s="48">
        <f>IF(CT6="-",NA(),CT6)</f>
        <v>91.17</v>
      </c>
      <c r="CV11" s="48">
        <f>IF(CU6="-",NA(),CU6)</f>
        <v>96.83</v>
      </c>
      <c r="CW11" s="48">
        <f>IF(CV6="-",NA(),CV6)</f>
        <v>96.83</v>
      </c>
      <c r="CX11" s="48">
        <f>IF(CW6="-",NA(),CW6)</f>
        <v>96.83</v>
      </c>
      <c r="DD11" s="47" t="s">
        <v>23</v>
      </c>
      <c r="DE11" s="48">
        <f>IF(DD6="-",NA(),DD6)</f>
        <v>67.38</v>
      </c>
      <c r="DF11" s="48">
        <f>IF(DE6="-",NA(),DE6)</f>
        <v>68.47</v>
      </c>
      <c r="DG11" s="48">
        <f>IF(DF6="-",NA(),DF6)</f>
        <v>69.64</v>
      </c>
      <c r="DH11" s="48">
        <f>IF(DG6="-",NA(),DG6)</f>
        <v>71.09</v>
      </c>
      <c r="DI11" s="48">
        <f>IF(DH6="-",NA(),DH6)</f>
        <v>72.459999999999994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>
      <c r="T12" s="47" t="s">
        <v>24</v>
      </c>
      <c r="U12" s="48">
        <f>IF(Y6="-",NA(),Y6)</f>
        <v>110.19</v>
      </c>
      <c r="V12" s="48">
        <f>IF(Z6="-",NA(),Z6)</f>
        <v>113.73</v>
      </c>
      <c r="W12" s="48">
        <f>IF(AA6="-",NA(),AA6)</f>
        <v>115.42</v>
      </c>
      <c r="X12" s="48">
        <f>IF(AB6="-",NA(),AB6)</f>
        <v>114.11</v>
      </c>
      <c r="Y12" s="48">
        <f>IF(AC6="-",NA(),AC6)</f>
        <v>109.14</v>
      </c>
      <c r="AE12" s="47" t="s">
        <v>24</v>
      </c>
      <c r="AF12" s="48">
        <f>IF(AJ6="-",NA(),AJ6)</f>
        <v>132.55000000000001</v>
      </c>
      <c r="AG12" s="48">
        <f t="shared" ref="AG12:AJ12" si="10">IF(AK6="-",NA(),AK6)</f>
        <v>134.69</v>
      </c>
      <c r="AH12" s="48">
        <f t="shared" si="10"/>
        <v>133.63999999999999</v>
      </c>
      <c r="AI12" s="48">
        <f t="shared" si="10"/>
        <v>140.65</v>
      </c>
      <c r="AJ12" s="48">
        <f t="shared" si="10"/>
        <v>163.19999999999999</v>
      </c>
      <c r="AP12" s="47" t="s">
        <v>24</v>
      </c>
      <c r="AQ12" s="48">
        <f>IF(AU6="-",NA(),AU6)</f>
        <v>819.73</v>
      </c>
      <c r="AR12" s="48">
        <f t="shared" ref="AR12:AU12" si="11">IF(AV6="-",NA(),AV6)</f>
        <v>834.05</v>
      </c>
      <c r="AS12" s="48">
        <f t="shared" si="11"/>
        <v>1011.55</v>
      </c>
      <c r="AT12" s="48">
        <f t="shared" si="11"/>
        <v>913.57</v>
      </c>
      <c r="AU12" s="48">
        <f t="shared" si="11"/>
        <v>973.79</v>
      </c>
      <c r="BA12" s="47" t="s">
        <v>24</v>
      </c>
      <c r="BB12" s="48">
        <f>IF(BF6="-",NA(),BF6)</f>
        <v>490.39</v>
      </c>
      <c r="BC12" s="48">
        <f t="shared" ref="BC12:BF12" si="12">IF(BG6="-",NA(),BG6)</f>
        <v>475.44</v>
      </c>
      <c r="BD12" s="48">
        <f t="shared" si="12"/>
        <v>413.6</v>
      </c>
      <c r="BE12" s="48">
        <f t="shared" si="12"/>
        <v>398.17</v>
      </c>
      <c r="BF12" s="48">
        <f t="shared" si="12"/>
        <v>388.41</v>
      </c>
      <c r="BL12" s="47" t="s">
        <v>24</v>
      </c>
      <c r="BM12" s="48">
        <f>IF(BQ6="-",NA(),BQ6)</f>
        <v>90.8</v>
      </c>
      <c r="BN12" s="48">
        <f t="shared" ref="BN12:BQ12" si="13">IF(BR6="-",NA(),BR6)</f>
        <v>93.49</v>
      </c>
      <c r="BO12" s="48">
        <f t="shared" si="13"/>
        <v>94.77</v>
      </c>
      <c r="BP12" s="48">
        <f t="shared" si="13"/>
        <v>89.59</v>
      </c>
      <c r="BQ12" s="48">
        <f t="shared" si="13"/>
        <v>88.44</v>
      </c>
      <c r="BW12" s="47" t="s">
        <v>24</v>
      </c>
      <c r="BX12" s="48">
        <f>IF(CB6="-",NA(),CB6)</f>
        <v>50.56</v>
      </c>
      <c r="BY12" s="48">
        <f t="shared" ref="BY12:CB12" si="14">IF(CC6="-",NA(),CC6)</f>
        <v>49.4</v>
      </c>
      <c r="BZ12" s="48">
        <f t="shared" si="14"/>
        <v>49.51</v>
      </c>
      <c r="CA12" s="48">
        <f t="shared" si="14"/>
        <v>52.49</v>
      </c>
      <c r="CB12" s="48">
        <f t="shared" si="14"/>
        <v>51.61</v>
      </c>
      <c r="CH12" s="47" t="s">
        <v>24</v>
      </c>
      <c r="CI12" s="48">
        <f>IF(CM6="-",NA(),CM6)</f>
        <v>34.19</v>
      </c>
      <c r="CJ12" s="48">
        <f t="shared" ref="CJ12:CM12" si="15">IF(CN6="-",NA(),CN6)</f>
        <v>36.65</v>
      </c>
      <c r="CK12" s="48">
        <f t="shared" si="15"/>
        <v>33.29</v>
      </c>
      <c r="CL12" s="48">
        <f t="shared" si="15"/>
        <v>31.77</v>
      </c>
      <c r="CM12" s="48">
        <f t="shared" si="15"/>
        <v>33.729999999999997</v>
      </c>
      <c r="CS12" s="47" t="s">
        <v>24</v>
      </c>
      <c r="CT12" s="48">
        <f>IF(CX6="-",NA(),CX6)</f>
        <v>49.05</v>
      </c>
      <c r="CU12" s="48">
        <f t="shared" ref="CU12:CX12" si="16">IF(CY6="-",NA(),CY6)</f>
        <v>50.94</v>
      </c>
      <c r="CV12" s="48">
        <f t="shared" si="16"/>
        <v>49.76</v>
      </c>
      <c r="CW12" s="48">
        <f t="shared" si="16"/>
        <v>49.18</v>
      </c>
      <c r="CX12" s="48">
        <f t="shared" si="16"/>
        <v>52.48</v>
      </c>
      <c r="DD12" s="47" t="s">
        <v>24</v>
      </c>
      <c r="DE12" s="48">
        <f>IF(DI6="-",NA(),DI6)</f>
        <v>55.32</v>
      </c>
      <c r="DF12" s="48">
        <f t="shared" ref="DF12:DI12" si="17">IF(DJ6="-",NA(),DJ6)</f>
        <v>55.08</v>
      </c>
      <c r="DG12" s="48">
        <f t="shared" si="17"/>
        <v>56.95</v>
      </c>
      <c r="DH12" s="48">
        <f t="shared" si="17"/>
        <v>58</v>
      </c>
      <c r="DI12" s="48">
        <f t="shared" si="17"/>
        <v>56.39</v>
      </c>
      <c r="DO12" s="47" t="s">
        <v>24</v>
      </c>
      <c r="DP12" s="48">
        <f>IF(DT6="-",NA(),DT6)</f>
        <v>7.35</v>
      </c>
      <c r="DQ12" s="48">
        <f t="shared" ref="DQ12:DT12" si="18">IF(DU6="-",NA(),DU6)</f>
        <v>7.6</v>
      </c>
      <c r="DR12" s="48">
        <f t="shared" si="18"/>
        <v>7.9</v>
      </c>
      <c r="DS12" s="48">
        <f t="shared" si="18"/>
        <v>8.2100000000000009</v>
      </c>
      <c r="DT12" s="48">
        <f t="shared" si="18"/>
        <v>11.15</v>
      </c>
      <c r="DZ12" s="47" t="s">
        <v>24</v>
      </c>
      <c r="EA12" s="48">
        <f>IF(EE6="-",NA(),EE6)</f>
        <v>0.09</v>
      </c>
      <c r="EB12" s="48">
        <f t="shared" ref="EB12:EE12" si="19">IF(EF6="-",NA(),EF6)</f>
        <v>0.4</v>
      </c>
      <c r="EC12" s="48">
        <f t="shared" si="19"/>
        <v>0.14000000000000001</v>
      </c>
      <c r="ED12" s="48">
        <f t="shared" si="19"/>
        <v>0.19</v>
      </c>
      <c r="EE12" s="48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4819402</cp:lastModifiedBy>
  <cp:lastPrinted>2026-01-19T06:32:32Z</cp:lastPrinted>
  <dcterms:created xsi:type="dcterms:W3CDTF">2025-12-15T05:03:10Z</dcterms:created>
  <dcterms:modified xsi:type="dcterms:W3CDTF">2026-02-05T08:29:17Z</dcterms:modified>
  <cp:category/>
</cp:coreProperties>
</file>