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上天草・宇城水道企業団●\01 水道（法適）\"/>
    </mc:Choice>
  </mc:AlternateContent>
  <xr:revisionPtr revIDLastSave="0" documentId="13_ncr:1_{D7018AFF-BDFD-4062-8DB3-508F6FC39E46}" xr6:coauthVersionLast="47" xr6:coauthVersionMax="47" xr10:uidLastSave="{00000000-0000-0000-0000-000000000000}"/>
  <workbookProtection workbookAlgorithmName="SHA-512" workbookHashValue="7KH2hhuMXZoo9o/epRbJ3TWpn6w1BUhEGohxktDMz6Il2tx+12uFjxeHS9HGqnWt/GJcIEs1Rcz+6YGgGgUqAA==" workbookSaltValue="iThE7MCbk0Q0PsC+8DbJ0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U6" i="5"/>
  <c r="AL10" i="4" s="1"/>
  <c r="T6" i="5"/>
  <c r="S6" i="5"/>
  <c r="R6" i="5"/>
  <c r="AL8" i="4" s="1"/>
  <c r="Q6" i="5"/>
  <c r="P6" i="5"/>
  <c r="P10" i="4" s="1"/>
  <c r="O6" i="5"/>
  <c r="I10" i="4" s="1"/>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AT10" i="4"/>
  <c r="W10" i="4"/>
  <c r="B10" i="4"/>
  <c r="BB8" i="4"/>
  <c r="AT8" i="4"/>
  <c r="AD8" i="4"/>
  <c r="W8" i="4"/>
  <c r="P8"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<sst xmlns="http://schemas.openxmlformats.org/spreadsheetml/2006/main" count="231" uniqueCount="113">
  <si>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</si>
  <si>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</si>
  <si>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</si>
  <si>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</si>
  <si>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</si>
  <si>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</si>
  <si>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</si>
  <si>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</si>
  <si>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</si>
  <si>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</si>
  <si>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</si>
  <si>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</si>
  <si>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</si>
  <si>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</si>
  <si>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</si>
  <si>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</si>
  <si>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</si>
  <si>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</si>
  <si>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</si>
  <si>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</si>
  <si>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</si>
  <si>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</si>
  <si>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</si>
  <si>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</si>
  <si>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</si>
  <si>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</si>
  <si>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</si>
  <si>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</si>
  <si>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</si>
  <si>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</si>
  <si>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</si>
  <si>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</si>
  <si>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</si>
  <si>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</si>
  <si>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</si>
  <si>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</si>
  <si>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</si>
  <si>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</si>
  <si>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</si>
  <si>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</si>
  <si>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</si>
  <si>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</si>
  <si>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</si>
  <si>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</si>
  <si>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</si>
  <si>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</si>
  <si>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</si>
  <si>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</si>
  <si>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</si>
  <si>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</si>
  <si>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</si>
  <si>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</si>
  <si>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</si>
  <si>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</si>
  <si>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</si>
  <si>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</si>
  <si>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</si>
  <si>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</si>
  <si>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</si>
  <si>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</si>
  <si>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</si>
  <si>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</si>
  <si>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</si>
  <si>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</si>
  <si>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</si>
  <si>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</si>
  <si>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</si>
  <si>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</si>
  <si>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</si>
  <si>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</si>
  <si>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</si>
  <si>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</si>
  <si>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</si>
  <si>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</si>
  <si>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</si>
  <si>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</si>
  <si>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</si>
  <si>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</si>
  <si>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</si>
  <si>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</si>
  <si>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</si>
  <si>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</si>
  <si>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</si>
  <si>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</si>
  <si>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</si>
  <si>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</si>
  <si>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</si>
  <si>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</si>
  <si>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</si>
  <si>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</si>
  <si>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</si>
  <si>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</si>
  <si>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</si>
  <si>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上天草・宇城水道企業団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</si>
  <si>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</si>
  <si>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</si>
  <si>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</si>
  <si>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</si>
  <si>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</si>
  <si>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</si>
  <si>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</si>
  <si>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</si>
  <si>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</si>
  <si>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</si>
  <si>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</si>
  <si>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</si>
  <si>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</si>
  <si>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</si>
  <si>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</si>
  <si>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</si>
  <si>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全体的に健全な経営を維持できている。
　令和7年度から八代浄水場の耐震化に取り組むため、財政状況が悪化(流動比率の減少・企業債による借入れ)する見込みとなっている。
　また、機械・電気・計装等の設備更新や長寿命化を図りつつ、経営戦略の見直しを随時行い、健全な経営を継続していく。</t>
    <rPh sb="1" eb="4">
      <t>ゼンタイテキ</t>
    </rPh>
    <rPh sb="5" eb="7">
      <t>ケンゼン</t>
    </rPh>
    <rPh sb="8" eb="10">
      <t>ケイエイ</t>
    </rPh>
    <rPh sb="11" eb="13">
      <t>イジ</t>
    </rPh>
    <rPh sb="21" eb="23">
      <t>レイワ</t>
    </rPh>
    <rPh sb="24" eb="26">
      <t>ネンド</t>
    </rPh>
    <rPh sb="28" eb="33">
      <t>ヤツシロジョウスイジョウ</t>
    </rPh>
    <rPh sb="34" eb="37">
      <t>タイシンカ</t>
    </rPh>
    <phoneticPr fontId="4"/>
  </si>
  <si>
    <r>
      <rPr>
        <b/>
        <sz val="11"/>
        <color theme="1"/>
        <rFont val="ＭＳ ゴシック"/>
        <family val="3"/>
        <charset val="128"/>
      </rPr>
      <t>①経常収支比率</t>
    </r>
    <r>
      <rPr>
        <sz val="11"/>
        <color theme="1"/>
        <rFont val="ＭＳ ゴシック"/>
        <family val="3"/>
        <charset val="128"/>
      </rPr>
      <t xml:space="preserve">
　100％を超えており、健全な経営を維持できている。
</t>
    </r>
    <r>
      <rPr>
        <b/>
        <sz val="11"/>
        <color theme="1"/>
        <rFont val="ＭＳ ゴシック"/>
        <family val="3"/>
        <charset val="128"/>
      </rPr>
      <t>②累積欠損金比率</t>
    </r>
    <r>
      <rPr>
        <sz val="11"/>
        <color theme="1"/>
        <rFont val="ＭＳ ゴシック"/>
        <family val="3"/>
        <charset val="128"/>
      </rPr>
      <t xml:space="preserve">
　令和3年度は、償却資産の見直しで過年度損益修正損(現金の支払を伴わない費用)が発生したもので、その後発生していない。
</t>
    </r>
    <r>
      <rPr>
        <b/>
        <sz val="11"/>
        <color theme="1"/>
        <rFont val="ＭＳ ゴシック"/>
        <family val="3"/>
        <charset val="128"/>
      </rPr>
      <t>③流動比率</t>
    </r>
    <r>
      <rPr>
        <sz val="11"/>
        <color theme="1"/>
        <rFont val="ＭＳ ゴシック"/>
        <family val="3"/>
        <charset val="128"/>
      </rPr>
      <t xml:space="preserve">
　ここ数年は比率が徐々に大きくなっており、健全な状態にある。
</t>
    </r>
    <r>
      <rPr>
        <b/>
        <sz val="11"/>
        <color theme="1"/>
        <rFont val="ＭＳ ゴシック"/>
        <family val="3"/>
        <charset val="128"/>
      </rPr>
      <t>④企業債残高対給水収益比率</t>
    </r>
    <r>
      <rPr>
        <sz val="11"/>
        <color theme="1"/>
        <rFont val="ＭＳ ゴシック"/>
        <family val="3"/>
        <charset val="128"/>
      </rPr>
      <t xml:space="preserve">
　供用開始以降、企業債の発行を抑制しているため、減少傾向にある。なお、今後は浄水場の耐震化事業を行うため、一時的に上昇する見込みとなる。
</t>
    </r>
    <r>
      <rPr>
        <b/>
        <sz val="11"/>
        <color theme="1"/>
        <rFont val="ＭＳ ゴシック"/>
        <family val="3"/>
        <charset val="128"/>
      </rPr>
      <t>⑤料金回収率</t>
    </r>
    <r>
      <rPr>
        <sz val="11"/>
        <color theme="1"/>
        <rFont val="ＭＳ ゴシック"/>
        <family val="3"/>
        <charset val="128"/>
      </rPr>
      <t xml:space="preserve">
　100％を超えており、健全な経営を維持できている。
</t>
    </r>
    <r>
      <rPr>
        <b/>
        <sz val="11"/>
        <color theme="1"/>
        <rFont val="ＭＳ ゴシック"/>
        <family val="3"/>
        <charset val="128"/>
      </rPr>
      <t>⑥給水原価</t>
    </r>
    <r>
      <rPr>
        <sz val="11"/>
        <color theme="1"/>
        <rFont val="ＭＳ ゴシック"/>
        <family val="3"/>
        <charset val="128"/>
      </rPr>
      <t xml:space="preserve">
　類似団体平均を上回っているが、事業環境(原水・浄水方式等)が異なるため、単純比較は出来ない。
</t>
    </r>
    <r>
      <rPr>
        <b/>
        <sz val="11"/>
        <color theme="1"/>
        <rFont val="ＭＳ ゴシック"/>
        <family val="3"/>
        <charset val="128"/>
      </rPr>
      <t>⑦施設利用率</t>
    </r>
    <r>
      <rPr>
        <sz val="11"/>
        <color theme="1"/>
        <rFont val="ＭＳ ゴシック"/>
        <family val="3"/>
        <charset val="128"/>
      </rPr>
      <t xml:space="preserve">
　責任水量制を採用しているため、類似団体平均を大きく上回って稼働している。
</t>
    </r>
    <r>
      <rPr>
        <b/>
        <sz val="11"/>
        <color theme="1"/>
        <rFont val="ＭＳ ゴシック"/>
        <family val="3"/>
        <charset val="128"/>
      </rPr>
      <t>⑧有収率</t>
    </r>
    <r>
      <rPr>
        <sz val="11"/>
        <color theme="1"/>
        <rFont val="ＭＳ ゴシック"/>
        <family val="3"/>
        <charset val="128"/>
      </rPr>
      <t xml:space="preserve">
　類似団体平均を下回っているものの、100％に近い水準で推移している。</t>
    </r>
    <rPh sb="1" eb="7">
      <t>ケイジョウシュウシヒリツ</t>
    </rPh>
    <rPh sb="14" eb="15">
      <t>コ</t>
    </rPh>
    <rPh sb="20" eb="22">
      <t>ケンゼン</t>
    </rPh>
    <rPh sb="23" eb="25">
      <t>ケイエイ</t>
    </rPh>
    <rPh sb="26" eb="28">
      <t>イジ</t>
    </rPh>
    <rPh sb="36" eb="43">
      <t>ルイセキケッソンキンヒリツ</t>
    </rPh>
    <rPh sb="45" eb="47">
      <t>レイワ</t>
    </rPh>
    <rPh sb="48" eb="50">
      <t>ネンド</t>
    </rPh>
    <rPh sb="52" eb="54">
      <t>ショウキャク</t>
    </rPh>
    <rPh sb="54" eb="56">
      <t>シサン</t>
    </rPh>
    <rPh sb="57" eb="59">
      <t>ミナオ</t>
    </rPh>
    <rPh sb="61" eb="64">
      <t>カネンド</t>
    </rPh>
    <rPh sb="64" eb="66">
      <t>ソンエキ</t>
    </rPh>
    <rPh sb="66" eb="68">
      <t>シュウセイ</t>
    </rPh>
    <rPh sb="68" eb="69">
      <t>ソン</t>
    </rPh>
    <rPh sb="70" eb="72">
      <t>ゲンキン</t>
    </rPh>
    <rPh sb="73" eb="75">
      <t>シハライ</t>
    </rPh>
    <rPh sb="76" eb="77">
      <t>トモナ</t>
    </rPh>
    <rPh sb="80" eb="82">
      <t>ヒヨウ</t>
    </rPh>
    <rPh sb="84" eb="86">
      <t>ハッセイ</t>
    </rPh>
    <rPh sb="94" eb="97">
      <t>ゴハッセイ</t>
    </rPh>
    <rPh sb="105" eb="109">
      <t>リュウドウヒリツ</t>
    </rPh>
    <rPh sb="113" eb="115">
      <t>スウネン</t>
    </rPh>
    <rPh sb="116" eb="118">
      <t>ヒリツ</t>
    </rPh>
    <rPh sb="119" eb="121">
      <t>ジョジョ</t>
    </rPh>
    <rPh sb="122" eb="123">
      <t>オオ</t>
    </rPh>
    <rPh sb="131" eb="133">
      <t>ケンゼン</t>
    </rPh>
    <rPh sb="134" eb="136">
      <t>ジョウタイ</t>
    </rPh>
    <rPh sb="142" eb="148">
      <t>キギョウサイザンダカタイ</t>
    </rPh>
    <rPh sb="148" eb="154">
      <t>キュウスイシュウエキヒリツ</t>
    </rPh>
    <rPh sb="156" eb="162">
      <t>キョウヨウカイシイコウ</t>
    </rPh>
    <rPh sb="163" eb="166">
      <t>キギョウサイ</t>
    </rPh>
    <rPh sb="167" eb="169">
      <t>ハッコウ</t>
    </rPh>
    <rPh sb="170" eb="172">
      <t>ヨクセイ</t>
    </rPh>
    <rPh sb="179" eb="183">
      <t>ゲンショウケイコウ</t>
    </rPh>
    <rPh sb="190" eb="192">
      <t>コンゴ</t>
    </rPh>
    <rPh sb="193" eb="196">
      <t>ジョウスイジョウ</t>
    </rPh>
    <rPh sb="197" eb="202">
      <t>タイシンカジギョウ</t>
    </rPh>
    <rPh sb="203" eb="204">
      <t>オコナ</t>
    </rPh>
    <rPh sb="208" eb="211">
      <t>イチジテキ</t>
    </rPh>
    <rPh sb="212" eb="214">
      <t>ジョウショウ</t>
    </rPh>
    <rPh sb="216" eb="218">
      <t>ミコ</t>
    </rPh>
    <rPh sb="225" eb="230">
      <t>リョウキンカイシュウリツ</t>
    </rPh>
    <rPh sb="237" eb="238">
      <t>コ</t>
    </rPh>
    <rPh sb="243" eb="245">
      <t>ケンゼン</t>
    </rPh>
    <rPh sb="246" eb="248">
      <t>ケイエイ</t>
    </rPh>
    <rPh sb="249" eb="251">
      <t>イジ</t>
    </rPh>
    <rPh sb="259" eb="263">
      <t>キュウスイゲンカ</t>
    </rPh>
    <rPh sb="265" eb="271">
      <t>ルイジダンタイヘイキン</t>
    </rPh>
    <rPh sb="272" eb="274">
      <t>ウワマワ</t>
    </rPh>
    <rPh sb="280" eb="284">
      <t>ジギョウカンキョウ</t>
    </rPh>
    <rPh sb="285" eb="287">
      <t>ゲンスイ</t>
    </rPh>
    <rPh sb="288" eb="292">
      <t>ジョウスイホウシキ</t>
    </rPh>
    <rPh sb="292" eb="293">
      <t>トウ</t>
    </rPh>
    <rPh sb="295" eb="296">
      <t>コト</t>
    </rPh>
    <rPh sb="301" eb="305">
      <t>タンジュンヒカク</t>
    </rPh>
    <rPh sb="306" eb="308">
      <t>デキ</t>
    </rPh>
    <rPh sb="313" eb="318">
      <t>シセツリヨウリツ</t>
    </rPh>
    <rPh sb="320" eb="325">
      <t>セキニンスイリョウセイ</t>
    </rPh>
    <rPh sb="326" eb="328">
      <t>サイヨウ</t>
    </rPh>
    <rPh sb="335" eb="341">
      <t>ルイジダンタイヘイキン</t>
    </rPh>
    <rPh sb="342" eb="343">
      <t>オオ</t>
    </rPh>
    <rPh sb="345" eb="347">
      <t>ウワマワ</t>
    </rPh>
    <rPh sb="349" eb="351">
      <t>カドウ</t>
    </rPh>
    <rPh sb="358" eb="361">
      <t>ユウシュウリツ</t>
    </rPh>
    <rPh sb="363" eb="367">
      <t>ルイジダンタイ</t>
    </rPh>
    <rPh sb="367" eb="369">
      <t>ヘイキン</t>
    </rPh>
    <rPh sb="370" eb="372">
      <t>シタマワ</t>
    </rPh>
    <rPh sb="385" eb="386">
      <t>チカ</t>
    </rPh>
    <rPh sb="387" eb="389">
      <t>スイジュン</t>
    </rPh>
    <rPh sb="390" eb="392">
      <t>スイイ</t>
    </rPh>
    <phoneticPr fontId="4"/>
  </si>
  <si>
    <r>
      <rPr>
        <b/>
        <sz val="11"/>
        <color theme="1"/>
        <rFont val="ＭＳ ゴシック"/>
        <family val="3"/>
        <charset val="128"/>
      </rPr>
      <t>①有形固定資産減価償却率</t>
    </r>
    <r>
      <rPr>
        <sz val="11"/>
        <color theme="1"/>
        <rFont val="ＭＳ ゴシック"/>
        <family val="3"/>
        <charset val="128"/>
      </rPr>
      <t xml:space="preserve">
　当企業団は供用開始後約20年となるため、建物や管路で耐用年数を超えるものがないため、類似団体平均を下回っているが、機械・電気・計装等の設備の一部が更新時期を迎えているため、引続き計画的な更新に努めていく。
</t>
    </r>
    <r>
      <rPr>
        <b/>
        <sz val="11"/>
        <color theme="1"/>
        <rFont val="ＭＳ ゴシック"/>
        <family val="3"/>
        <charset val="128"/>
      </rPr>
      <t>②管路経年化率</t>
    </r>
    <r>
      <rPr>
        <sz val="11"/>
        <color theme="1"/>
        <rFont val="ＭＳ ゴシック"/>
        <family val="3"/>
        <charset val="128"/>
      </rPr>
      <t xml:space="preserve">
　①の理由から耐用年数を超える管路はない。
</t>
    </r>
    <r>
      <rPr>
        <b/>
        <sz val="11"/>
        <color theme="1"/>
        <rFont val="ＭＳ ゴシック"/>
        <family val="3"/>
        <charset val="128"/>
      </rPr>
      <t xml:space="preserve">③管路更新率
</t>
    </r>
    <r>
      <rPr>
        <sz val="11"/>
        <color theme="1"/>
        <rFont val="ＭＳ ゴシック"/>
        <family val="3"/>
        <charset val="128"/>
      </rPr>
      <t>　①の理由から耐用年数を超える管路はないが、道路改良工事に伴う送水管の布設替等が発生した場合に管路の一部を更新している。</t>
    </r>
    <rPh sb="1" eb="12">
      <t>ユウケイコテイシサンゲンカショウキャクリツ</t>
    </rPh>
    <rPh sb="14" eb="18">
      <t>トウキギョウダン</t>
    </rPh>
    <rPh sb="19" eb="24">
      <t>キョウヨウカイシゴ</t>
    </rPh>
    <rPh sb="24" eb="25">
      <t>ヤク</t>
    </rPh>
    <rPh sb="27" eb="28">
      <t>ネン</t>
    </rPh>
    <rPh sb="34" eb="36">
      <t>タテモノ</t>
    </rPh>
    <rPh sb="37" eb="39">
      <t>カンロ</t>
    </rPh>
    <rPh sb="40" eb="44">
      <t>タイヨウネンスウ</t>
    </rPh>
    <rPh sb="45" eb="46">
      <t>コ</t>
    </rPh>
    <rPh sb="56" eb="62">
      <t>ルイジダンタイヘイキン</t>
    </rPh>
    <rPh sb="63" eb="65">
      <t>シタマワ</t>
    </rPh>
    <rPh sb="71" eb="73">
      <t>キカイ</t>
    </rPh>
    <rPh sb="74" eb="76">
      <t>デンキ</t>
    </rPh>
    <rPh sb="77" eb="79">
      <t>ケイソウ</t>
    </rPh>
    <rPh sb="79" eb="80">
      <t>トウ</t>
    </rPh>
    <rPh sb="81" eb="83">
      <t>セツビ</t>
    </rPh>
    <rPh sb="84" eb="86">
      <t>イチブ</t>
    </rPh>
    <rPh sb="87" eb="91">
      <t>コウシンジキ</t>
    </rPh>
    <rPh sb="92" eb="93">
      <t>ムカ</t>
    </rPh>
    <rPh sb="100" eb="102">
      <t>ヒキツヅ</t>
    </rPh>
    <rPh sb="103" eb="106">
      <t>ケイカクテキ</t>
    </rPh>
    <rPh sb="107" eb="109">
      <t>コウシン</t>
    </rPh>
    <rPh sb="110" eb="111">
      <t>ツト</t>
    </rPh>
    <rPh sb="118" eb="124">
      <t>カンロケイネンカリツ</t>
    </rPh>
    <rPh sb="128" eb="130">
      <t>リユウ</t>
    </rPh>
    <rPh sb="132" eb="136">
      <t>タイヨウネンスウ</t>
    </rPh>
    <rPh sb="137" eb="138">
      <t>コ</t>
    </rPh>
    <rPh sb="140" eb="142">
      <t>カンロ</t>
    </rPh>
    <rPh sb="148" eb="153">
      <t>カンロコウシンリツ</t>
    </rPh>
    <rPh sb="157" eb="159">
      <t>リユウ</t>
    </rPh>
    <rPh sb="161" eb="165">
      <t>タイヨウネンスウ</t>
    </rPh>
    <rPh sb="166" eb="167">
      <t>コ</t>
    </rPh>
    <rPh sb="169" eb="171">
      <t>カンロ</t>
    </rPh>
    <rPh sb="176" eb="180">
      <t>ドウロカイリョウ</t>
    </rPh>
    <rPh sb="180" eb="182">
      <t>コウジ</t>
    </rPh>
    <rPh sb="183" eb="184">
      <t>トモナ</t>
    </rPh>
    <rPh sb="185" eb="188">
      <t>ソウスイカン</t>
    </rPh>
    <rPh sb="189" eb="192">
      <t>フセツガ</t>
    </rPh>
    <rPh sb="192" eb="193">
      <t>トウ</t>
    </rPh>
    <rPh sb="194" eb="196">
      <t>ハッセイ</t>
    </rPh>
    <rPh sb="198" eb="200">
      <t>バアイ</t>
    </rPh>
    <rPh sb="201" eb="203">
      <t>カンロ</t>
    </rPh>
    <rPh sb="204" eb="206">
      <t>イチブ</t>
    </rPh>
    <rPh sb="207" eb="209">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</si>
</sst>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0.08</c:v>
                </c:pt>
                <c:pt idx="2" formatCode="#,##0.00;&quot;△&quot;#,##0.00">
                  <c:v>0</c:v>
                </c:pt>
                <c:pt idx="3" formatCode="#,##0.00;&quot;△&quot;#,##0.00">
                  <c:v>0</c:v>
                </c:pt>
                <c:pt idx="4">
                  <c:v>0.02</c:v>
                </c:pt>
              </c:numCache>
            </c:numRef>
          </c:val>
          <c:extLst>
            <c:ext xmlns:c16="http://schemas.microsoft.com/office/drawing/2014/chart" uri="{C3380CC4-5D6E-409C-BE32-E72D297353CC}">
              <c16:uniqueId val="{00000000-6DC2-42E0-8A73-FCEB0B6DAB1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6DC2-42E0-8A73-FCEB0B6DAB1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91.57</c:v>
                </c:pt>
                <c:pt idx="1">
                  <c:v>92.46</c:v>
                </c:pt>
                <c:pt idx="2">
                  <c:v>92.41</c:v>
                </c:pt>
                <c:pt idx="3">
                  <c:v>92.39</c:v>
                </c:pt>
                <c:pt idx="4">
                  <c:v>93.93</c:v>
                </c:pt>
              </c:numCache>
            </c:numRef>
          </c:val>
          <c:extLst>
            <c:ext xmlns:c16="http://schemas.microsoft.com/office/drawing/2014/chart" uri="{C3380CC4-5D6E-409C-BE32-E72D297353CC}">
              <c16:uniqueId val="{00000000-0D74-4C69-B9D8-DEAD83EE45C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0D74-4C69-B9D8-DEAD83EE45C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98.42</c:v>
                </c:pt>
                <c:pt idx="1">
                  <c:v>98.46</c:v>
                </c:pt>
                <c:pt idx="2">
                  <c:v>97.87</c:v>
                </c:pt>
                <c:pt idx="3">
                  <c:v>98.03</c:v>
                </c:pt>
                <c:pt idx="4">
                  <c:v>97.82</c:v>
                </c:pt>
              </c:numCache>
            </c:numRef>
          </c:val>
          <c:extLst>
            <c:ext xmlns:c16="http://schemas.microsoft.com/office/drawing/2014/chart" uri="{C3380CC4-5D6E-409C-BE32-E72D297353CC}">
              <c16:uniqueId val="{00000000-F67E-45B4-8F1A-76584E8D60B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F67E-45B4-8F1A-76584E8D60B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124.5</c:v>
                </c:pt>
                <c:pt idx="1">
                  <c:v>123.85</c:v>
                </c:pt>
                <c:pt idx="2">
                  <c:v>130.72999999999999</c:v>
                </c:pt>
                <c:pt idx="3">
                  <c:v>123.8</c:v>
                </c:pt>
                <c:pt idx="4">
                  <c:v>135.46</c:v>
                </c:pt>
              </c:numCache>
            </c:numRef>
          </c:val>
          <c:extLst>
            <c:ext xmlns:c16="http://schemas.microsoft.com/office/drawing/2014/chart" uri="{C3380CC4-5D6E-409C-BE32-E72D297353CC}">
              <c16:uniqueId val="{00000000-15D7-40D3-82C0-0EDD6C006EF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15D7-40D3-82C0-0EDD6C006EF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44.73</c:v>
                </c:pt>
                <c:pt idx="1">
                  <c:v>47.5</c:v>
                </c:pt>
                <c:pt idx="2">
                  <c:v>49.64</c:v>
                </c:pt>
                <c:pt idx="3">
                  <c:v>51.59</c:v>
                </c:pt>
                <c:pt idx="4">
                  <c:v>53.28</c:v>
                </c:pt>
              </c:numCache>
            </c:numRef>
          </c:val>
          <c:extLst>
            <c:ext xmlns:c16="http://schemas.microsoft.com/office/drawing/2014/chart" uri="{C3380CC4-5D6E-409C-BE32-E72D297353CC}">
              <c16:uniqueId val="{00000000-9F9D-4AD9-9BD2-E954EB6DB15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9F9D-4AD9-9BD2-E954EB6DB15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6F-493A-9002-982891CAF5F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056F-493A-9002-982891CAF5F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
                  <c:v>0</c:v>
                </c:pt>
                <c:pt idx="1">
                  <c:v>0.08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17A-46CC-9698-9E54DF53C29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217A-46CC-9698-9E54DF53C29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850.27</c:v>
                </c:pt>
                <c:pt idx="1">
                  <c:v>887.01</c:v>
                </c:pt>
                <c:pt idx="2">
                  <c:v>870.75</c:v>
                </c:pt>
                <c:pt idx="3">
                  <c:v>1081.05</c:v>
                </c:pt>
                <c:pt idx="4">
                  <c:v>1224.44</c:v>
                </c:pt>
              </c:numCache>
            </c:numRef>
          </c:val>
          <c:extLst>
            <c:ext xmlns:c16="http://schemas.microsoft.com/office/drawing/2014/chart" uri="{C3380CC4-5D6E-409C-BE32-E72D297353CC}">
              <c16:uniqueId val="{00000000-38BC-4E00-AB27-0DEC97461C5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38BC-4E00-AB27-0DEC97461C5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239.63</c:v>
                </c:pt>
                <c:pt idx="1">
                  <c:v>217.27</c:v>
                </c:pt>
                <c:pt idx="2">
                  <c:v>194.54</c:v>
                </c:pt>
                <c:pt idx="3">
                  <c:v>170.94</c:v>
                </c:pt>
                <c:pt idx="4">
                  <c:v>147.88</c:v>
                </c:pt>
              </c:numCache>
            </c:numRef>
          </c:val>
          <c:extLst>
            <c:ext xmlns:c16="http://schemas.microsoft.com/office/drawing/2014/chart" uri="{C3380CC4-5D6E-409C-BE32-E72D297353CC}">
              <c16:uniqueId val="{00000000-9C80-4DFC-91BB-1E7D5BBA09F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9C80-4DFC-91BB-1E7D5BBA09F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130.16999999999999</c:v>
                </c:pt>
                <c:pt idx="1">
                  <c:v>128.44</c:v>
                </c:pt>
                <c:pt idx="2">
                  <c:v>138.35</c:v>
                </c:pt>
                <c:pt idx="3">
                  <c:v>128.44</c:v>
                </c:pt>
                <c:pt idx="4">
                  <c:v>144.1</c:v>
                </c:pt>
              </c:numCache>
            </c:numRef>
          </c:val>
          <c:extLst>
            <c:ext xmlns:c16="http://schemas.microsoft.com/office/drawing/2014/chart" uri="{C3380CC4-5D6E-409C-BE32-E72D297353CC}">
              <c16:uniqueId val="{00000000-C66C-4F48-A1FA-A49B24A195D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C66C-4F48-A1FA-A49B24A195D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107.49</c:v>
                </c:pt>
                <c:pt idx="1">
                  <c:v>107.85</c:v>
                </c:pt>
                <c:pt idx="2">
                  <c:v>100.79</c:v>
                </c:pt>
                <c:pt idx="3">
                  <c:v>108.41</c:v>
                </c:pt>
                <c:pt idx="4">
                  <c:v>95.25</c:v>
                </c:pt>
              </c:numCache>
            </c:numRef>
          </c:val>
          <c:extLst>
            <c:ext xmlns:c16="http://schemas.microsoft.com/office/drawing/2014/chart" uri="{C3380CC4-5D6E-409C-BE32-E72D297353CC}">
              <c16:uniqueId val="{00000000-4660-4BD4-BA0F-977ABA68BDD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4660-4BD4-BA0F-977ABA68BDD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CI77" sqref="CI7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上天草・宇城水道企業団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自治体職員</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91.31</v>
      </c>
      <c r="J10" s="46"/>
      <c r="K10" s="46"/>
      <c r="L10" s="46"/>
      <c r="M10" s="46"/>
      <c r="N10" s="46"/>
      <c r="O10" s="80"/>
      <c r="P10" s="47">
        <f>データ!$P$6</f>
        <v>36.450000000000003</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67909</v>
      </c>
      <c r="AM10" s="44"/>
      <c r="AN10" s="44"/>
      <c r="AO10" s="44"/>
      <c r="AP10" s="44"/>
      <c r="AQ10" s="44"/>
      <c r="AR10" s="44"/>
      <c r="AS10" s="44"/>
      <c r="AT10" s="45">
        <f>データ!$V$6</f>
        <v>285.92</v>
      </c>
      <c r="AU10" s="46"/>
      <c r="AV10" s="46"/>
      <c r="AW10" s="46"/>
      <c r="AX10" s="46"/>
      <c r="AY10" s="46"/>
      <c r="AZ10" s="46"/>
      <c r="BA10" s="46"/>
      <c r="BB10" s="47">
        <f>データ!$W$6</f>
        <v>237.51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HJjt9OgpVK7D/Srr/MTAhWOYLXmmf9LOep5T2KRflBSUF3eqwxCnfis6AvJtVqMxxc9AuiYRiBkXPZXPTy4eJQ==" saltValue="25+gqN4ApEsH2A07vbL+Z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439941</v>
      </c>
      <c r="D6" s="20">
        <f t="shared" si="3"/>
        <v>46</v>
      </c>
      <c r="E6" s="20">
        <f t="shared" si="3"/>
        <v>1</v>
      </c>
      <c r="F6" s="20">
        <f t="shared" si="3"/>
        <v>0</v>
      </c>
      <c r="G6" s="20">
        <f t="shared" si="3"/>
        <v>2</v>
      </c>
      <c r="H6" s="20" t="str">
        <f t="shared" si="3"/>
        <v>熊本県　上天草・宇城水道企業団</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91.31</v>
      </c>
      <c r="P6" s="21">
        <f t="shared" si="3"/>
        <v>36.450000000000003</v>
      </c>
      <c r="Q6" s="21">
        <f t="shared" si="3"/>
        <v>0</v>
      </c>
      <c r="R6" s="21" t="str">
        <f t="shared" si="3"/>
        <v>-</v>
      </c>
      <c r="S6" s="21" t="str">
        <f t="shared" si="3"/>
        <v>-</v>
      </c>
      <c r="T6" s="21" t="str">
        <f t="shared" si="3"/>
        <v>-</v>
      </c>
      <c r="U6" s="21">
        <f t="shared" si="3"/>
        <v>67909</v>
      </c>
      <c r="V6" s="21">
        <f t="shared" si="3"/>
        <v>285.92</v>
      </c>
      <c r="W6" s="21">
        <f t="shared" si="3"/>
        <v>237.51</v>
      </c>
      <c r="X6" s="22">
        <f>IF(X7="",NA(),X7)</f>
        <v>124.5</v>
      </c>
      <c r="Y6" s="22">
        <f t="shared" ref="Y6:AG6" si="4">IF(Y7="",NA(),Y7)</f>
        <v>123.85</v>
      </c>
      <c r="Z6" s="22">
        <f t="shared" si="4"/>
        <v>130.72999999999999</v>
      </c>
      <c r="AA6" s="22">
        <f t="shared" si="4"/>
        <v>123.8</v>
      </c>
      <c r="AB6" s="22">
        <f t="shared" si="4"/>
        <v>135.46</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2">
        <f t="shared" ref="AJ6:AR6" si="5">IF(AJ7="",NA(),AJ7)</f>
        <v>0.08</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850.27</v>
      </c>
      <c r="AU6" s="22">
        <f t="shared" ref="AU6:BC6" si="6">IF(AU7="",NA(),AU7)</f>
        <v>887.01</v>
      </c>
      <c r="AV6" s="22">
        <f t="shared" si="6"/>
        <v>870.75</v>
      </c>
      <c r="AW6" s="22">
        <f t="shared" si="6"/>
        <v>1081.05</v>
      </c>
      <c r="AX6" s="22">
        <f t="shared" si="6"/>
        <v>1224.44</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239.63</v>
      </c>
      <c r="BF6" s="22">
        <f t="shared" ref="BF6:BN6" si="7">IF(BF7="",NA(),BF7)</f>
        <v>217.27</v>
      </c>
      <c r="BG6" s="22">
        <f t="shared" si="7"/>
        <v>194.54</v>
      </c>
      <c r="BH6" s="22">
        <f t="shared" si="7"/>
        <v>170.94</v>
      </c>
      <c r="BI6" s="22">
        <f t="shared" si="7"/>
        <v>147.88</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130.16999999999999</v>
      </c>
      <c r="BQ6" s="22">
        <f t="shared" ref="BQ6:BY6" si="8">IF(BQ7="",NA(),BQ7)</f>
        <v>128.44</v>
      </c>
      <c r="BR6" s="22">
        <f t="shared" si="8"/>
        <v>138.35</v>
      </c>
      <c r="BS6" s="22">
        <f t="shared" si="8"/>
        <v>128.44</v>
      </c>
      <c r="BT6" s="22">
        <f t="shared" si="8"/>
        <v>144.1</v>
      </c>
      <c r="BU6" s="22">
        <f t="shared" si="8"/>
        <v>110.77</v>
      </c>
      <c r="BV6" s="22">
        <f t="shared" si="8"/>
        <v>112.35</v>
      </c>
      <c r="BW6" s="22">
        <f t="shared" si="8"/>
        <v>106.47</v>
      </c>
      <c r="BX6" s="22">
        <f t="shared" si="8"/>
        <v>107.7</v>
      </c>
      <c r="BY6" s="22">
        <f t="shared" si="8"/>
        <v>106.29</v>
      </c>
      <c r="BZ6" s="21" t="str">
        <f>IF(BZ7="","",IF(BZ7="-","【-】","【"&amp;SUBSTITUTE(TEXT(BZ7,"#,##0.00"),"-","△")&amp;"】"))</f>
        <v>【106.29】</v>
      </c>
      <c r="CA6" s="22">
        <f>IF(CA7="",NA(),CA7)</f>
        <v>107.49</v>
      </c>
      <c r="CB6" s="22">
        <f t="shared" ref="CB6:CJ6" si="9">IF(CB7="",NA(),CB7)</f>
        <v>107.85</v>
      </c>
      <c r="CC6" s="22">
        <f t="shared" si="9"/>
        <v>100.79</v>
      </c>
      <c r="CD6" s="22">
        <f t="shared" si="9"/>
        <v>108.41</v>
      </c>
      <c r="CE6" s="22">
        <f t="shared" si="9"/>
        <v>95.25</v>
      </c>
      <c r="CF6" s="22">
        <f t="shared" si="9"/>
        <v>73.180000000000007</v>
      </c>
      <c r="CG6" s="22">
        <f t="shared" si="9"/>
        <v>73.05</v>
      </c>
      <c r="CH6" s="22">
        <f t="shared" si="9"/>
        <v>77.53</v>
      </c>
      <c r="CI6" s="22">
        <f t="shared" si="9"/>
        <v>76.25</v>
      </c>
      <c r="CJ6" s="22">
        <f t="shared" si="9"/>
        <v>77.75</v>
      </c>
      <c r="CK6" s="21" t="str">
        <f>IF(CK7="","",IF(CK7="-","【-】","【"&amp;SUBSTITUTE(TEXT(CK7,"#,##0.00"),"-","△")&amp;"】"))</f>
        <v>【77.75】</v>
      </c>
      <c r="CL6" s="22">
        <f>IF(CL7="",NA(),CL7)</f>
        <v>91.57</v>
      </c>
      <c r="CM6" s="22">
        <f t="shared" ref="CM6:CU6" si="10">IF(CM7="",NA(),CM7)</f>
        <v>92.46</v>
      </c>
      <c r="CN6" s="22">
        <f t="shared" si="10"/>
        <v>92.41</v>
      </c>
      <c r="CO6" s="22">
        <f t="shared" si="10"/>
        <v>92.39</v>
      </c>
      <c r="CP6" s="22">
        <f t="shared" si="10"/>
        <v>93.93</v>
      </c>
      <c r="CQ6" s="22">
        <f t="shared" si="10"/>
        <v>62.26</v>
      </c>
      <c r="CR6" s="22">
        <f t="shared" si="10"/>
        <v>62.22</v>
      </c>
      <c r="CS6" s="22">
        <f t="shared" si="10"/>
        <v>61.45</v>
      </c>
      <c r="CT6" s="22">
        <f t="shared" si="10"/>
        <v>61.63</v>
      </c>
      <c r="CU6" s="22">
        <f t="shared" si="10"/>
        <v>61.54</v>
      </c>
      <c r="CV6" s="21" t="str">
        <f>IF(CV7="","",IF(CV7="-","【-】","【"&amp;SUBSTITUTE(TEXT(CV7,"#,##0.00"),"-","△")&amp;"】"))</f>
        <v>【61.54】</v>
      </c>
      <c r="CW6" s="22">
        <f>IF(CW7="",NA(),CW7)</f>
        <v>98.42</v>
      </c>
      <c r="CX6" s="22">
        <f t="shared" ref="CX6:DF6" si="11">IF(CX7="",NA(),CX7)</f>
        <v>98.46</v>
      </c>
      <c r="CY6" s="22">
        <f t="shared" si="11"/>
        <v>97.87</v>
      </c>
      <c r="CZ6" s="22">
        <f t="shared" si="11"/>
        <v>98.03</v>
      </c>
      <c r="DA6" s="22">
        <f t="shared" si="11"/>
        <v>97.82</v>
      </c>
      <c r="DB6" s="22">
        <f t="shared" si="11"/>
        <v>100.16</v>
      </c>
      <c r="DC6" s="22">
        <f t="shared" si="11"/>
        <v>100.28</v>
      </c>
      <c r="DD6" s="22">
        <f t="shared" si="11"/>
        <v>100.29</v>
      </c>
      <c r="DE6" s="22">
        <f t="shared" si="11"/>
        <v>100.36</v>
      </c>
      <c r="DF6" s="22">
        <f t="shared" si="11"/>
        <v>100.31</v>
      </c>
      <c r="DG6" s="21" t="str">
        <f>IF(DG7="","",IF(DG7="-","【-】","【"&amp;SUBSTITUTE(TEXT(DG7,"#,##0.00"),"-","△")&amp;"】"))</f>
        <v>【100.31】</v>
      </c>
      <c r="DH6" s="22">
        <f>IF(DH7="",NA(),DH7)</f>
        <v>44.73</v>
      </c>
      <c r="DI6" s="22">
        <f t="shared" ref="DI6:DQ6" si="12">IF(DI7="",NA(),DI7)</f>
        <v>47.5</v>
      </c>
      <c r="DJ6" s="22">
        <f t="shared" si="12"/>
        <v>49.64</v>
      </c>
      <c r="DK6" s="22">
        <f t="shared" si="12"/>
        <v>51.59</v>
      </c>
      <c r="DL6" s="22">
        <f t="shared" si="12"/>
        <v>53.28</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1">
        <f t="shared" si="13"/>
        <v>0</v>
      </c>
      <c r="DV6" s="21">
        <f t="shared" si="13"/>
        <v>0</v>
      </c>
      <c r="DW6" s="21">
        <f t="shared" si="13"/>
        <v>0</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2">
        <f t="shared" ref="EE6:EM6" si="14">IF(EE7="",NA(),EE7)</f>
        <v>0.08</v>
      </c>
      <c r="EF6" s="21">
        <f t="shared" si="14"/>
        <v>0</v>
      </c>
      <c r="EG6" s="21">
        <f t="shared" si="14"/>
        <v>0</v>
      </c>
      <c r="EH6" s="22">
        <f t="shared" si="14"/>
        <v>0.02</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439941</v>
      </c>
      <c r="D7" s="24">
        <v>46</v>
      </c>
      <c r="E7" s="24">
        <v>1</v>
      </c>
      <c r="F7" s="24">
        <v>0</v>
      </c>
      <c r="G7" s="24">
        <v>2</v>
      </c>
      <c r="H7" s="24" t="s">
        <v>93</v>
      </c>
      <c r="I7" s="24" t="s">
        <v>94</v>
      </c>
      <c r="J7" s="24" t="s">
        <v>95</v>
      </c>
      <c r="K7" s="24" t="s">
        <v>96</v>
      </c>
      <c r="L7" s="24" t="s">
        <v>97</v>
      </c>
      <c r="M7" s="24" t="s">
        <v>98</v>
      </c>
      <c r="N7" s="25" t="s">
        <v>99</v>
      </c>
      <c r="O7" s="25">
        <v>91.31</v>
      </c>
      <c r="P7" s="25">
        <v>36.450000000000003</v>
      </c>
      <c r="Q7" s="25">
        <v>0</v>
      </c>
      <c r="R7" s="25" t="s">
        <v>99</v>
      </c>
      <c r="S7" s="25" t="s">
        <v>99</v>
      </c>
      <c r="T7" s="25" t="s">
        <v>99</v>
      </c>
      <c r="U7" s="25">
        <v>67909</v>
      </c>
      <c r="V7" s="25">
        <v>285.92</v>
      </c>
      <c r="W7" s="25">
        <v>237.51</v>
      </c>
      <c r="X7" s="25">
        <v>124.5</v>
      </c>
      <c r="Y7" s="25">
        <v>123.85</v>
      </c>
      <c r="Z7" s="25">
        <v>130.72999999999999</v>
      </c>
      <c r="AA7" s="25">
        <v>123.8</v>
      </c>
      <c r="AB7" s="25">
        <v>135.46</v>
      </c>
      <c r="AC7" s="25">
        <v>111.13</v>
      </c>
      <c r="AD7" s="25">
        <v>112.49</v>
      </c>
      <c r="AE7" s="25">
        <v>107.33</v>
      </c>
      <c r="AF7" s="25">
        <v>108.93</v>
      </c>
      <c r="AG7" s="25">
        <v>107.62</v>
      </c>
      <c r="AH7" s="25">
        <v>107.62</v>
      </c>
      <c r="AI7" s="25">
        <v>0</v>
      </c>
      <c r="AJ7" s="25">
        <v>0.08</v>
      </c>
      <c r="AK7" s="25">
        <v>0</v>
      </c>
      <c r="AL7" s="25">
        <v>0</v>
      </c>
      <c r="AM7" s="25">
        <v>0</v>
      </c>
      <c r="AN7" s="25">
        <v>12.29</v>
      </c>
      <c r="AO7" s="25">
        <v>8.77</v>
      </c>
      <c r="AP7" s="25">
        <v>8.81</v>
      </c>
      <c r="AQ7" s="25">
        <v>8.48</v>
      </c>
      <c r="AR7" s="25">
        <v>11</v>
      </c>
      <c r="AS7" s="25">
        <v>11</v>
      </c>
      <c r="AT7" s="25">
        <v>850.27</v>
      </c>
      <c r="AU7" s="25">
        <v>887.01</v>
      </c>
      <c r="AV7" s="25">
        <v>870.75</v>
      </c>
      <c r="AW7" s="25">
        <v>1081.05</v>
      </c>
      <c r="AX7" s="25">
        <v>1224.44</v>
      </c>
      <c r="AY7" s="25">
        <v>284.45</v>
      </c>
      <c r="AZ7" s="25">
        <v>309.23</v>
      </c>
      <c r="BA7" s="25">
        <v>313.43</v>
      </c>
      <c r="BB7" s="25">
        <v>303.10000000000002</v>
      </c>
      <c r="BC7" s="25">
        <v>318.89999999999998</v>
      </c>
      <c r="BD7" s="25">
        <v>318.89999999999998</v>
      </c>
      <c r="BE7" s="25">
        <v>239.63</v>
      </c>
      <c r="BF7" s="25">
        <v>217.27</v>
      </c>
      <c r="BG7" s="25">
        <v>194.54</v>
      </c>
      <c r="BH7" s="25">
        <v>170.94</v>
      </c>
      <c r="BI7" s="25">
        <v>147.88</v>
      </c>
      <c r="BJ7" s="25">
        <v>260.95999999999998</v>
      </c>
      <c r="BK7" s="25">
        <v>240.07</v>
      </c>
      <c r="BL7" s="25">
        <v>224.81</v>
      </c>
      <c r="BM7" s="25">
        <v>210.83</v>
      </c>
      <c r="BN7" s="25">
        <v>204.34</v>
      </c>
      <c r="BO7" s="25">
        <v>204.34</v>
      </c>
      <c r="BP7" s="25">
        <v>130.16999999999999</v>
      </c>
      <c r="BQ7" s="25">
        <v>128.44</v>
      </c>
      <c r="BR7" s="25">
        <v>138.35</v>
      </c>
      <c r="BS7" s="25">
        <v>128.44</v>
      </c>
      <c r="BT7" s="25">
        <v>144.1</v>
      </c>
      <c r="BU7" s="25">
        <v>110.77</v>
      </c>
      <c r="BV7" s="25">
        <v>112.35</v>
      </c>
      <c r="BW7" s="25">
        <v>106.47</v>
      </c>
      <c r="BX7" s="25">
        <v>107.7</v>
      </c>
      <c r="BY7" s="25">
        <v>106.29</v>
      </c>
      <c r="BZ7" s="25">
        <v>106.29</v>
      </c>
      <c r="CA7" s="25">
        <v>107.49</v>
      </c>
      <c r="CB7" s="25">
        <v>107.85</v>
      </c>
      <c r="CC7" s="25">
        <v>100.79</v>
      </c>
      <c r="CD7" s="25">
        <v>108.41</v>
      </c>
      <c r="CE7" s="25">
        <v>95.25</v>
      </c>
      <c r="CF7" s="25">
        <v>73.180000000000007</v>
      </c>
      <c r="CG7" s="25">
        <v>73.05</v>
      </c>
      <c r="CH7" s="25">
        <v>77.53</v>
      </c>
      <c r="CI7" s="25">
        <v>76.25</v>
      </c>
      <c r="CJ7" s="25">
        <v>77.75</v>
      </c>
      <c r="CK7" s="25">
        <v>77.75</v>
      </c>
      <c r="CL7" s="25">
        <v>91.57</v>
      </c>
      <c r="CM7" s="25">
        <v>92.46</v>
      </c>
      <c r="CN7" s="25">
        <v>92.41</v>
      </c>
      <c r="CO7" s="25">
        <v>92.39</v>
      </c>
      <c r="CP7" s="25">
        <v>93.93</v>
      </c>
      <c r="CQ7" s="25">
        <v>62.26</v>
      </c>
      <c r="CR7" s="25">
        <v>62.22</v>
      </c>
      <c r="CS7" s="25">
        <v>61.45</v>
      </c>
      <c r="CT7" s="25">
        <v>61.63</v>
      </c>
      <c r="CU7" s="25">
        <v>61.54</v>
      </c>
      <c r="CV7" s="25">
        <v>61.54</v>
      </c>
      <c r="CW7" s="25">
        <v>98.42</v>
      </c>
      <c r="CX7" s="25">
        <v>98.46</v>
      </c>
      <c r="CY7" s="25">
        <v>97.87</v>
      </c>
      <c r="CZ7" s="25">
        <v>98.03</v>
      </c>
      <c r="DA7" s="25">
        <v>97.82</v>
      </c>
      <c r="DB7" s="25">
        <v>100.16</v>
      </c>
      <c r="DC7" s="25">
        <v>100.28</v>
      </c>
      <c r="DD7" s="25">
        <v>100.29</v>
      </c>
      <c r="DE7" s="25">
        <v>100.36</v>
      </c>
      <c r="DF7" s="25">
        <v>100.31</v>
      </c>
      <c r="DG7" s="25">
        <v>100.31</v>
      </c>
      <c r="DH7" s="25">
        <v>44.73</v>
      </c>
      <c r="DI7" s="25">
        <v>47.5</v>
      </c>
      <c r="DJ7" s="25">
        <v>49.64</v>
      </c>
      <c r="DK7" s="25">
        <v>51.59</v>
      </c>
      <c r="DL7" s="25">
        <v>53.28</v>
      </c>
      <c r="DM7" s="25">
        <v>57.5</v>
      </c>
      <c r="DN7" s="25">
        <v>58.52</v>
      </c>
      <c r="DO7" s="25">
        <v>59.51</v>
      </c>
      <c r="DP7" s="25">
        <v>60.24</v>
      </c>
      <c r="DQ7" s="25">
        <v>60.8</v>
      </c>
      <c r="DR7" s="25">
        <v>60.8</v>
      </c>
      <c r="DS7" s="25">
        <v>0</v>
      </c>
      <c r="DT7" s="25">
        <v>0</v>
      </c>
      <c r="DU7" s="25">
        <v>0</v>
      </c>
      <c r="DV7" s="25">
        <v>0</v>
      </c>
      <c r="DW7" s="25">
        <v>0</v>
      </c>
      <c r="DX7" s="25">
        <v>30.3</v>
      </c>
      <c r="DY7" s="25">
        <v>31.74</v>
      </c>
      <c r="DZ7" s="25">
        <v>32.380000000000003</v>
      </c>
      <c r="EA7" s="25">
        <v>34.479999999999997</v>
      </c>
      <c r="EB7" s="25">
        <v>38.24</v>
      </c>
      <c r="EC7" s="25">
        <v>38.24</v>
      </c>
      <c r="ED7" s="25">
        <v>0</v>
      </c>
      <c r="EE7" s="25">
        <v>0.08</v>
      </c>
      <c r="EF7" s="25">
        <v>0</v>
      </c>
      <c r="EG7" s="25">
        <v>0</v>
      </c>
      <c r="EH7" s="25">
        <v>0.02</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2026-02-10T09:47:34Z</cp:lastPrinted>
  <dcterms:created xsi:type="dcterms:W3CDTF">2025-12-12T09:24:28Z</dcterms:created>
  <dcterms:modified xsi:type="dcterms:W3CDTF">2026-02-10T09:47:35Z</dcterms:modified>
  <cp:category/>
</cp:coreProperties>
</file>