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八代生活環境事務組合●\01 水道（法適）\"/>
    </mc:Choice>
  </mc:AlternateContent>
  <xr:revisionPtr revIDLastSave="0" documentId="13_ncr:1_{2F570F94-9A88-4B61-A026-C41FC0E8379D}" xr6:coauthVersionLast="47" xr6:coauthVersionMax="47" xr10:uidLastSave="{00000000-0000-0000-0000-000000000000}"/>
  <workbookProtection workbookAlgorithmName="SHA-512" workbookHashValue="vgfE3YKhYsdHOH3X3d98a0SGa7LGMGNTr/IH2ijsnFhlcxd5YoGXjPjp+YpfaUDmhomHQonVyIrv8rSJW+S4dg==" workbookSaltValue="wfiL82dad2ajSNT5GyP4x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BB10" i="4"/>
  <c r="AT10" i="4"/>
  <c r="P10" i="4"/>
  <c r="I10" i="4"/>
  <c r="B10" i="4"/>
  <c r="AL8" i="4"/>
  <c r="AD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<sst xmlns="http://schemas.openxmlformats.org/spreadsheetml/2006/main" count="231" uniqueCount="112">
  <si>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</si>
  <si>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</si>
  <si>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</si>
  <si>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</si>
  <si>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</si>
  <si>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</si>
  <si>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</si>
  <si>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</si>
  <si>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</si>
  <si>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</si>
  <si>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</si>
  <si>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</si>
  <si>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</si>
  <si>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</si>
  <si>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</si>
  <si>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</si>
  <si>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</si>
  <si>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</si>
  <si>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</si>
  <si>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</si>
  <si>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</si>
  <si>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</si>
  <si>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</si>
  <si>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</si>
  <si>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</si>
  <si>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</si>
  <si>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</si>
  <si>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</si>
  <si>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</si>
  <si>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</si>
  <si>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</si>
  <si>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</si>
  <si>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</si>
  <si>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</si>
  <si>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</si>
  <si>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</si>
  <si>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</si>
  <si>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</si>
  <si>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</si>
  <si>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</si>
  <si>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</si>
  <si>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</si>
  <si>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</si>
  <si>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</si>
  <si>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</si>
  <si>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</si>
  <si>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</si>
  <si>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</si>
  <si>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</si>
  <si>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</si>
  <si>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</si>
  <si>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</si>
  <si>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</si>
  <si>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</si>
  <si>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</si>
  <si>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</si>
  <si>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</si>
  <si>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</si>
  <si>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</si>
  <si>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</si>
  <si>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</si>
  <si>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</si>
  <si>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</si>
  <si>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</si>
  <si>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</si>
  <si>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</si>
  <si>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</si>
  <si>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</si>
  <si>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</si>
  <si>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</si>
  <si>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</si>
  <si>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</si>
  <si>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</si>
  <si>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</si>
  <si>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</si>
  <si>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</si>
  <si>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</si>
  <si>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</si>
  <si>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</si>
  <si>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</si>
  <si>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</si>
  <si>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</si>
  <si>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</si>
  <si>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</si>
  <si>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</si>
  <si>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</si>
  <si>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</si>
  <si>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</si>
  <si>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</si>
  <si>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</si>
  <si>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</si>
  <si>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</si>
  <si>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</si>
  <si>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八代生活環境事務組合（事業会計分）</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</si>
  <si>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</si>
  <si>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</si>
  <si>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</si>
  <si>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</si>
  <si>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</si>
  <si>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</si>
  <si>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</si>
  <si>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</si>
  <si>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</si>
  <si>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</si>
  <si>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</si>
  <si>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</si>
  <si>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</si>
  <si>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</si>
  <si>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</si>
  <si>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有形固定資産減価償却率は、平均値を下回っていますが、上昇傾向であり、管路の老朽化が進んでいます。
②　管路経年化率は、平均値を上回っており、法定耐用年数を経過した管路の割合が高い値にあります。
③　管路更新率は、類似団体及び全国平均に比べ低い数値となり、管路の更新が進んでいません。今年度より管路更新事業に移行しましたが、下水道工事等に伴う繰越工事が発生し、予定していた更新延長が来年度へ移行したため、前年度と同様の値で推移しています。</t>
    <rPh sb="2" eb="8">
      <t>ユウケイコテイシサン</t>
    </rPh>
    <rPh sb="8" eb="13">
      <t>ゲンカショウキャクリツ</t>
    </rPh>
    <rPh sb="15" eb="18">
      <t>ヘイキンチ</t>
    </rPh>
    <rPh sb="19" eb="21">
      <t>シタマワ</t>
    </rPh>
    <rPh sb="28" eb="30">
      <t>ジョウショウ</t>
    </rPh>
    <rPh sb="30" eb="32">
      <t>ケイコウ</t>
    </rPh>
    <rPh sb="36" eb="38">
      <t>カンロ</t>
    </rPh>
    <rPh sb="39" eb="42">
      <t>ロウキュウカ</t>
    </rPh>
    <rPh sb="43" eb="44">
      <t>スス</t>
    </rPh>
    <rPh sb="53" eb="55">
      <t>カンロ</t>
    </rPh>
    <rPh sb="55" eb="59">
      <t>ケイネンカリツ</t>
    </rPh>
    <rPh sb="61" eb="64">
      <t>ヘイキンチ</t>
    </rPh>
    <rPh sb="65" eb="67">
      <t>ウワマワ</t>
    </rPh>
    <rPh sb="72" eb="78">
      <t>ホウテイタイヨウネンスウ</t>
    </rPh>
    <rPh sb="79" eb="81">
      <t>ケイカ</t>
    </rPh>
    <rPh sb="83" eb="85">
      <t>カンロ</t>
    </rPh>
    <rPh sb="86" eb="88">
      <t>ワリアイ</t>
    </rPh>
    <rPh sb="89" eb="90">
      <t>タカ</t>
    </rPh>
    <rPh sb="91" eb="92">
      <t>アタイ</t>
    </rPh>
    <rPh sb="101" eb="103">
      <t>カンロ</t>
    </rPh>
    <rPh sb="103" eb="106">
      <t>コウシンリツ</t>
    </rPh>
    <rPh sb="108" eb="112">
      <t>ルイジダンタイ</t>
    </rPh>
    <rPh sb="112" eb="113">
      <t>オヨ</t>
    </rPh>
    <rPh sb="114" eb="118">
      <t>ゼンコクヘイキン</t>
    </rPh>
    <rPh sb="119" eb="120">
      <t>クラ</t>
    </rPh>
    <rPh sb="121" eb="122">
      <t>ヒク</t>
    </rPh>
    <rPh sb="123" eb="125">
      <t>スウチ</t>
    </rPh>
    <rPh sb="129" eb="131">
      <t>カンロ</t>
    </rPh>
    <rPh sb="132" eb="134">
      <t>コウシン</t>
    </rPh>
    <rPh sb="135" eb="136">
      <t>スス</t>
    </rPh>
    <rPh sb="143" eb="146">
      <t>コンネンド</t>
    </rPh>
    <rPh sb="148" eb="154">
      <t>カンロコウシンジギョウ</t>
    </rPh>
    <rPh sb="155" eb="157">
      <t>イコウ</t>
    </rPh>
    <rPh sb="163" eb="168">
      <t>ゲスイドウコウジ</t>
    </rPh>
    <rPh sb="168" eb="169">
      <t>トウ</t>
    </rPh>
    <rPh sb="170" eb="171">
      <t>トモナ</t>
    </rPh>
    <rPh sb="172" eb="176">
      <t>クリコシコウジ</t>
    </rPh>
    <rPh sb="177" eb="179">
      <t>ハッセイ</t>
    </rPh>
    <rPh sb="181" eb="183">
      <t>ヨテイ</t>
    </rPh>
    <rPh sb="187" eb="189">
      <t>コウシン</t>
    </rPh>
    <rPh sb="189" eb="191">
      <t>エンチョウ</t>
    </rPh>
    <rPh sb="192" eb="195">
      <t>ライネンド</t>
    </rPh>
    <rPh sb="196" eb="198">
      <t>イコウ</t>
    </rPh>
    <rPh sb="203" eb="206">
      <t>ゼンネンド</t>
    </rPh>
    <rPh sb="207" eb="209">
      <t>ドウヨウ</t>
    </rPh>
    <rPh sb="210" eb="211">
      <t>アタイ</t>
    </rPh>
    <rPh sb="212" eb="214">
      <t>スイイ</t>
    </rPh>
    <phoneticPr fontId="4"/>
  </si>
  <si>
    <t>現時点では、経営の健全性及び効率性については、概ね確保できているといえます。
一方、管路の老朽化状況は、類似団体及び全国平均に比べ進んでおり、年々上昇傾向にあり老朽化施設等の計画的な更新が求められます。この更新には、将来の浄水場及び導送水管更新事業と併せると膨大な事業費が必要となります。
厳しい財政状況が見込まれており、資金の積立、計画的かつ効率的な施設の更新、適正な時期での水道料金の改定等を検討・計画していく必要があり、令和８年度には新水道ビジョンの改定を予定しています。これらの計画を基に、安定した経営を継続できるよう努めていきます。</t>
    <rPh sb="0" eb="3">
      <t>ゲンジテン</t>
    </rPh>
    <rPh sb="6" eb="8">
      <t>ケイエイ</t>
    </rPh>
    <rPh sb="9" eb="12">
      <t>ケンゼンセイ</t>
    </rPh>
    <rPh sb="12" eb="13">
      <t>オヨ</t>
    </rPh>
    <rPh sb="14" eb="17">
      <t>コウリツセイ</t>
    </rPh>
    <rPh sb="23" eb="24">
      <t>オオム</t>
    </rPh>
    <rPh sb="25" eb="27">
      <t>カクホ</t>
    </rPh>
    <rPh sb="39" eb="41">
      <t>イッポウ</t>
    </rPh>
    <rPh sb="42" eb="44">
      <t>カンロ</t>
    </rPh>
    <rPh sb="45" eb="48">
      <t>ロウキュウカ</t>
    </rPh>
    <rPh sb="48" eb="50">
      <t>ジョウキョウ</t>
    </rPh>
    <rPh sb="52" eb="54">
      <t>ルイジ</t>
    </rPh>
    <rPh sb="54" eb="57">
      <t>ダンタイオヨ</t>
    </rPh>
    <rPh sb="58" eb="62">
      <t>ゼンコクヘイキン</t>
    </rPh>
    <rPh sb="63" eb="64">
      <t>クラ</t>
    </rPh>
    <rPh sb="65" eb="66">
      <t>スス</t>
    </rPh>
    <rPh sb="71" eb="73">
      <t>ネンネン</t>
    </rPh>
    <rPh sb="73" eb="75">
      <t>ジョウショウ</t>
    </rPh>
    <rPh sb="75" eb="77">
      <t>ケイコウ</t>
    </rPh>
    <rPh sb="80" eb="85">
      <t>ロウキュウカシセツ</t>
    </rPh>
    <rPh sb="85" eb="86">
      <t>トウ</t>
    </rPh>
    <rPh sb="87" eb="90">
      <t>ケイカクテキ</t>
    </rPh>
    <rPh sb="91" eb="93">
      <t>コウシン</t>
    </rPh>
    <rPh sb="94" eb="95">
      <t>モト</t>
    </rPh>
    <rPh sb="103" eb="105">
      <t>コウシン</t>
    </rPh>
    <rPh sb="108" eb="110">
      <t>ショウライ</t>
    </rPh>
    <rPh sb="111" eb="114">
      <t>ジョウスイジョウ</t>
    </rPh>
    <rPh sb="114" eb="115">
      <t>オヨ</t>
    </rPh>
    <rPh sb="116" eb="120">
      <t>ドウソウスイカン</t>
    </rPh>
    <rPh sb="120" eb="124">
      <t>コウシンジギョウ</t>
    </rPh>
    <rPh sb="125" eb="126">
      <t>アワ</t>
    </rPh>
    <rPh sb="129" eb="131">
      <t>ボウダイ</t>
    </rPh>
    <rPh sb="132" eb="135">
      <t>ジギョウヒ</t>
    </rPh>
    <rPh sb="136" eb="138">
      <t>ヒツヨウ</t>
    </rPh>
    <rPh sb="145" eb="146">
      <t>キビ</t>
    </rPh>
    <rPh sb="148" eb="152">
      <t>ザイセイジョウキョウ</t>
    </rPh>
    <rPh sb="153" eb="155">
      <t>ミコ</t>
    </rPh>
    <rPh sb="161" eb="163">
      <t>シキン</t>
    </rPh>
    <rPh sb="164" eb="166">
      <t>ツミタテ</t>
    </rPh>
    <rPh sb="167" eb="170">
      <t>ケイカクテキ</t>
    </rPh>
    <rPh sb="172" eb="175">
      <t>コウリツテキ</t>
    </rPh>
    <rPh sb="176" eb="178">
      <t>シセツ</t>
    </rPh>
    <rPh sb="179" eb="181">
      <t>コウシン</t>
    </rPh>
    <rPh sb="182" eb="184">
      <t>テキセイ</t>
    </rPh>
    <rPh sb="185" eb="187">
      <t>ジキ</t>
    </rPh>
    <rPh sb="189" eb="193">
      <t>スイドウリョウキン</t>
    </rPh>
    <rPh sb="194" eb="197">
      <t>カイテイトウ</t>
    </rPh>
    <rPh sb="198" eb="200">
      <t>ケントウ</t>
    </rPh>
    <rPh sb="201" eb="203">
      <t>ケイカク</t>
    </rPh>
    <rPh sb="207" eb="209">
      <t>ヒツヨウ</t>
    </rPh>
    <rPh sb="213" eb="215">
      <t>レイワ</t>
    </rPh>
    <rPh sb="216" eb="218">
      <t>ネンド</t>
    </rPh>
    <rPh sb="220" eb="223">
      <t>シンスイドウ</t>
    </rPh>
    <rPh sb="228" eb="230">
      <t>カイテイ</t>
    </rPh>
    <rPh sb="231" eb="233">
      <t>ヨテイ</t>
    </rPh>
    <rPh sb="243" eb="245">
      <t>ケイカク</t>
    </rPh>
    <rPh sb="246" eb="247">
      <t>モト</t>
    </rPh>
    <rPh sb="249" eb="251">
      <t>アンテイ</t>
    </rPh>
    <rPh sb="253" eb="255">
      <t>ケイエイ</t>
    </rPh>
    <rPh sb="256" eb="258">
      <t>ケイゾク</t>
    </rPh>
    <rPh sb="263" eb="264">
      <t>ツト</t>
    </rPh>
    <phoneticPr fontId="4"/>
  </si>
  <si>
    <t>①　経常収支比率は、100％を上回っておりますが、前年度に比べ修繕費・人件費等の経常費用の増加により減少しました。
②　累積欠損金は、発生していません。
③　流動比率は、前年度に比べ増加しており、十分な支払能力があるといえます。これは、未払金として支払った工事が少なかったためです。
④　企業債残高対給水収益比率は、平成26年度以降企業債の借入を行っていないため、減少傾向で推移しています。
⑤　料金回収率は、100％を上回っており、給水に係る費用が料金収入によって賄えているといえます。
⑥　給水原価は、平均値に比べ低く抑えられています。
⑦　施設利用率は、平均値を上回っており、前年度に比べ配水量の増加に伴い増加しました。
⑧　有収率は、平均値に比べ高い数値となっており、適切な維持管理を行えていることが給水収益に反映されていると考えられます。</t>
    <rPh sb="2" eb="8">
      <t>ケイジョウシュウシヒリツ</t>
    </rPh>
    <rPh sb="15" eb="17">
      <t>ウワマワ</t>
    </rPh>
    <rPh sb="25" eb="28">
      <t>ゼンネンド</t>
    </rPh>
    <rPh sb="29" eb="30">
      <t>クラ</t>
    </rPh>
    <rPh sb="31" eb="34">
      <t>シュウゼンヒ</t>
    </rPh>
    <rPh sb="35" eb="38">
      <t>ジンケンヒ</t>
    </rPh>
    <rPh sb="38" eb="39">
      <t>ナド</t>
    </rPh>
    <rPh sb="40" eb="44">
      <t>ケイジョウヒヨウ</t>
    </rPh>
    <rPh sb="45" eb="47">
      <t>ゾウカ</t>
    </rPh>
    <rPh sb="50" eb="52">
      <t>ゲンショウ</t>
    </rPh>
    <rPh sb="60" eb="62">
      <t>ルイセキ</t>
    </rPh>
    <rPh sb="62" eb="65">
      <t>ケッソンキン</t>
    </rPh>
    <rPh sb="67" eb="69">
      <t>ハッセイ</t>
    </rPh>
    <rPh sb="79" eb="83">
      <t>リュウドウヒリツ</t>
    </rPh>
    <rPh sb="85" eb="88">
      <t>ゼンネンド</t>
    </rPh>
    <rPh sb="89" eb="90">
      <t>クラ</t>
    </rPh>
    <rPh sb="91" eb="93">
      <t>ゾウカ</t>
    </rPh>
    <rPh sb="98" eb="100">
      <t>ジュウブン</t>
    </rPh>
    <rPh sb="118" eb="121">
      <t>ミバライキン</t>
    </rPh>
    <rPh sb="124" eb="126">
      <t>シハラ</t>
    </rPh>
    <rPh sb="128" eb="130">
      <t>コウジ</t>
    </rPh>
    <rPh sb="131" eb="132">
      <t>スク</t>
    </rPh>
    <rPh sb="144" eb="147">
      <t>キギョウサイ</t>
    </rPh>
    <rPh sb="147" eb="149">
      <t>ザンダカ</t>
    </rPh>
    <rPh sb="149" eb="150">
      <t>タイ</t>
    </rPh>
    <rPh sb="150" eb="152">
      <t>キュウスイ</t>
    </rPh>
    <rPh sb="152" eb="154">
      <t>シュウエキ</t>
    </rPh>
    <rPh sb="154" eb="156">
      <t>ヒリツ</t>
    </rPh>
    <rPh sb="158" eb="160">
      <t>ヘイセイ</t>
    </rPh>
    <rPh sb="162" eb="166">
      <t>ネンドイコウ</t>
    </rPh>
    <rPh sb="166" eb="169">
      <t>キギョウサイ</t>
    </rPh>
    <rPh sb="170" eb="172">
      <t>カリイレ</t>
    </rPh>
    <rPh sb="173" eb="174">
      <t>オコナ</t>
    </rPh>
    <rPh sb="182" eb="186">
      <t>ゲンショウケイコウ</t>
    </rPh>
    <rPh sb="187" eb="189">
      <t>スイイ</t>
    </rPh>
    <rPh sb="198" eb="200">
      <t>リョウキン</t>
    </rPh>
    <rPh sb="200" eb="203">
      <t>カイシュウリツ</t>
    </rPh>
    <rPh sb="210" eb="212">
      <t>ウワマワ</t>
    </rPh>
    <rPh sb="217" eb="219">
      <t>キュウスイ</t>
    </rPh>
    <rPh sb="220" eb="221">
      <t>カカ</t>
    </rPh>
    <rPh sb="222" eb="224">
      <t>ヒヨウ</t>
    </rPh>
    <rPh sb="225" eb="229">
      <t>リョウキンシュウニュウ</t>
    </rPh>
    <rPh sb="233" eb="234">
      <t>マカナ</t>
    </rPh>
    <rPh sb="247" eb="251">
      <t>キュウスイゲンカ</t>
    </rPh>
    <rPh sb="253" eb="256">
      <t>ヘイキンチ</t>
    </rPh>
    <rPh sb="257" eb="258">
      <t>クラ</t>
    </rPh>
    <rPh sb="259" eb="260">
      <t>ヒク</t>
    </rPh>
    <rPh sb="261" eb="262">
      <t>オサ</t>
    </rPh>
    <rPh sb="273" eb="275">
      <t>シセツ</t>
    </rPh>
    <rPh sb="275" eb="277">
      <t>リヨウ</t>
    </rPh>
    <rPh sb="277" eb="278">
      <t>リツ</t>
    </rPh>
    <rPh sb="280" eb="283">
      <t>ヘイキンチ</t>
    </rPh>
    <rPh sb="284" eb="286">
      <t>ウワマワ</t>
    </rPh>
    <rPh sb="291" eb="294">
      <t>ゼンネンド</t>
    </rPh>
    <rPh sb="295" eb="296">
      <t>クラ</t>
    </rPh>
    <rPh sb="297" eb="300">
      <t>ハイスイリョウ</t>
    </rPh>
    <rPh sb="301" eb="303">
      <t>ゾウカ</t>
    </rPh>
    <rPh sb="304" eb="305">
      <t>トモナ</t>
    </rPh>
    <rPh sb="306" eb="308">
      <t>ゾウカ</t>
    </rPh>
    <rPh sb="316" eb="319">
      <t>ユウシュウリツ</t>
    </rPh>
    <rPh sb="321" eb="324">
      <t>ヘイキンチ</t>
    </rPh>
    <rPh sb="325" eb="326">
      <t>クラ</t>
    </rPh>
    <rPh sb="327" eb="328">
      <t>タカ</t>
    </rPh>
    <rPh sb="329" eb="331">
      <t>スウチ</t>
    </rPh>
    <rPh sb="338" eb="340">
      <t>テキセツ</t>
    </rPh>
    <rPh sb="341" eb="345">
      <t>イジカンリ</t>
    </rPh>
    <rPh sb="346" eb="347">
      <t>オコナ</t>
    </rPh>
    <rPh sb="354" eb="358">
      <t>キュウスイシュウエキ</t>
    </rPh>
    <rPh sb="359" eb="361">
      <t>ハンエイ</t>
    </rPh>
    <rPh sb="367" eb="3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</si>
</sst>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0.73</c:v>
                </c:pt>
                <c:pt idx="1">
                  <c:v>0.36</c:v>
                </c:pt>
                <c:pt idx="2">
                  <c:v>0.63</c:v>
                </c:pt>
                <c:pt idx="3">
                  <c:v>0.34</c:v>
                </c:pt>
                <c:pt idx="4">
                  <c:v>0.34</c:v>
                </c:pt>
              </c:numCache>
            </c:numRef>
          </c:val>
          <c:extLst>
            <c:ext xmlns:c16="http://schemas.microsoft.com/office/drawing/2014/chart" uri="{C3380CC4-5D6E-409C-BE32-E72D297353CC}">
              <c16:uniqueId val="{00000000-CB5D-40A0-9164-BF71973A27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CB5D-40A0-9164-BF71973A27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65.069999999999993</c:v>
                </c:pt>
                <c:pt idx="1">
                  <c:v>64.209999999999994</c:v>
                </c:pt>
                <c:pt idx="2">
                  <c:v>62.28</c:v>
                </c:pt>
                <c:pt idx="3">
                  <c:v>63.55</c:v>
                </c:pt>
                <c:pt idx="4">
                  <c:v>64.13</c:v>
                </c:pt>
              </c:numCache>
            </c:numRef>
          </c:val>
          <c:extLst>
            <c:ext xmlns:c16="http://schemas.microsoft.com/office/drawing/2014/chart" uri="{C3380CC4-5D6E-409C-BE32-E72D297353CC}">
              <c16:uniqueId val="{00000000-9EF3-4CC9-B923-BBEF134DFF3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EF3-4CC9-B923-BBEF134DFF3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90.86</c:v>
                </c:pt>
                <c:pt idx="1">
                  <c:v>91.58</c:v>
                </c:pt>
                <c:pt idx="2">
                  <c:v>91.49</c:v>
                </c:pt>
                <c:pt idx="3">
                  <c:v>90.65</c:v>
                </c:pt>
                <c:pt idx="4">
                  <c:v>90.11</c:v>
                </c:pt>
              </c:numCache>
            </c:numRef>
          </c:val>
          <c:extLst>
            <c:ext xmlns:c16="http://schemas.microsoft.com/office/drawing/2014/chart" uri="{C3380CC4-5D6E-409C-BE32-E72D297353CC}">
              <c16:uniqueId val="{00000000-4B6D-4FA9-97D7-D697AAC71B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B6D-4FA9-97D7-D697AAC71B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c:v>
                </c:pt>
                <c:pt idx="1">
                  <c:v>114.85</c:v>
                </c:pt>
                <c:pt idx="2">
                  <c:v>111.68</c:v>
                </c:pt>
                <c:pt idx="3">
                  <c:v>113.54</c:v>
                </c:pt>
                <c:pt idx="4">
                  <c:v>104.25</c:v>
                </c:pt>
              </c:numCache>
            </c:numRef>
          </c:val>
          <c:extLst>
            <c:ext xmlns:c16="http://schemas.microsoft.com/office/drawing/2014/chart" uri="{C3380CC4-5D6E-409C-BE32-E72D297353CC}">
              <c16:uniqueId val="{00000000-1498-4DAF-9CAE-C9480D92B6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1498-4DAF-9CAE-C9480D92B6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45.97</c:v>
                </c:pt>
                <c:pt idx="1">
                  <c:v>47.62</c:v>
                </c:pt>
                <c:pt idx="2">
                  <c:v>49.02</c:v>
                </c:pt>
                <c:pt idx="3">
                  <c:v>48.79</c:v>
                </c:pt>
                <c:pt idx="4">
                  <c:v>50.19</c:v>
                </c:pt>
              </c:numCache>
            </c:numRef>
          </c:val>
          <c:extLst>
            <c:ext xmlns:c16="http://schemas.microsoft.com/office/drawing/2014/chart" uri="{C3380CC4-5D6E-409C-BE32-E72D297353CC}">
              <c16:uniqueId val="{00000000-ACD6-4B01-AAB1-8A0BF1F4CD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CD6-4B01-AAB1-8A0BF1F4CD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26.8</c:v>
                </c:pt>
                <c:pt idx="1">
                  <c:v>26.33</c:v>
                </c:pt>
                <c:pt idx="2">
                  <c:v>30.53</c:v>
                </c:pt>
                <c:pt idx="3">
                  <c:v>30.02</c:v>
                </c:pt>
                <c:pt idx="4">
                  <c:v>29.67</c:v>
                </c:pt>
              </c:numCache>
            </c:numRef>
          </c:val>
          <c:extLst>
            <c:ext xmlns:c16="http://schemas.microsoft.com/office/drawing/2014/chart" uri="{C3380CC4-5D6E-409C-BE32-E72D297353CC}">
              <c16:uniqueId val="{00000000-61FE-4927-95A5-7B7C0215B7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1FE-4927-95A5-7B7C0215B7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37-44CB-A6E6-88148BD600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137-44CB-A6E6-88148BD600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710.66</c:v>
                </c:pt>
                <c:pt idx="1">
                  <c:v>445.42</c:v>
                </c:pt>
                <c:pt idx="2">
                  <c:v>234.19</c:v>
                </c:pt>
                <c:pt idx="3">
                  <c:v>356.2</c:v>
                </c:pt>
                <c:pt idx="4">
                  <c:v>549.14</c:v>
                </c:pt>
              </c:numCache>
            </c:numRef>
          </c:val>
          <c:extLst>
            <c:ext xmlns:c16="http://schemas.microsoft.com/office/drawing/2014/chart" uri="{C3380CC4-5D6E-409C-BE32-E72D297353CC}">
              <c16:uniqueId val="{00000000-BF23-4DB6-A1AA-9C350191A56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F23-4DB6-A1AA-9C350191A56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110.08</c:v>
                </c:pt>
                <c:pt idx="1">
                  <c:v>103.23</c:v>
                </c:pt>
                <c:pt idx="2">
                  <c:v>94.91</c:v>
                </c:pt>
                <c:pt idx="3">
                  <c:v>83.54</c:v>
                </c:pt>
                <c:pt idx="4">
                  <c:v>77.69</c:v>
                </c:pt>
              </c:numCache>
            </c:numRef>
          </c:val>
          <c:extLst>
            <c:ext xmlns:c16="http://schemas.microsoft.com/office/drawing/2014/chart" uri="{C3380CC4-5D6E-409C-BE32-E72D297353CC}">
              <c16:uniqueId val="{00000000-B12C-41DE-8FB7-8873278702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12C-41DE-8FB7-8873278702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108.45</c:v>
                </c:pt>
                <c:pt idx="1">
                  <c:v>115.55</c:v>
                </c:pt>
                <c:pt idx="2">
                  <c:v>112.53</c:v>
                </c:pt>
                <c:pt idx="3">
                  <c:v>114.05</c:v>
                </c:pt>
                <c:pt idx="4">
                  <c:v>103.95</c:v>
                </c:pt>
              </c:numCache>
            </c:numRef>
          </c:val>
          <c:extLst>
            <c:ext xmlns:c16="http://schemas.microsoft.com/office/drawing/2014/chart" uri="{C3380CC4-5D6E-409C-BE32-E72D297353CC}">
              <c16:uniqueId val="{00000000-BB7E-4E81-B25B-7FC797FB132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B7E-4E81-B25B-7FC797FB132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115.06</c:v>
                </c:pt>
                <c:pt idx="1">
                  <c:v>109.33</c:v>
                </c:pt>
                <c:pt idx="2">
                  <c:v>118.45</c:v>
                </c:pt>
                <c:pt idx="3">
                  <c:v>122.51</c:v>
                </c:pt>
                <c:pt idx="4">
                  <c:v>134.28</c:v>
                </c:pt>
              </c:numCache>
            </c:numRef>
          </c:val>
          <c:extLst>
            <c:ext xmlns:c16="http://schemas.microsoft.com/office/drawing/2014/chart" uri="{C3380CC4-5D6E-409C-BE32-E72D297353CC}">
              <c16:uniqueId val="{00000000-8F49-45E3-A890-BBE5D84B06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8F49-45E3-A890-BBE5D84B06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八代生活環境事務組合（事業会計分）</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87.93</v>
      </c>
      <c r="J10" s="46"/>
      <c r="K10" s="46"/>
      <c r="L10" s="46"/>
      <c r="M10" s="46"/>
      <c r="N10" s="46"/>
      <c r="O10" s="80"/>
      <c r="P10" s="47">
        <f>データ!$P$6</f>
        <v>18.510000000000002</v>
      </c>
      <c r="Q10" s="47"/>
      <c r="R10" s="47"/>
      <c r="S10" s="47"/>
      <c r="T10" s="47"/>
      <c r="U10" s="47"/>
      <c r="V10" s="47"/>
      <c r="W10" s="44">
        <f>データ!$Q$6</f>
        <v>3020</v>
      </c>
      <c r="X10" s="44"/>
      <c r="Y10" s="44"/>
      <c r="Z10" s="44"/>
      <c r="AA10" s="44"/>
      <c r="AB10" s="44"/>
      <c r="AC10" s="44"/>
      <c r="AD10" s="2"/>
      <c r="AE10" s="2"/>
      <c r="AF10" s="2"/>
      <c r="AG10" s="2"/>
      <c r="AH10" s="2"/>
      <c r="AI10" s="2"/>
      <c r="AJ10" s="2"/>
      <c r="AK10" s="2"/>
      <c r="AL10" s="44">
        <f>データ!$U$6</f>
        <v>24037</v>
      </c>
      <c r="AM10" s="44"/>
      <c r="AN10" s="44"/>
      <c r="AO10" s="44"/>
      <c r="AP10" s="44"/>
      <c r="AQ10" s="44"/>
      <c r="AR10" s="44"/>
      <c r="AS10" s="44"/>
      <c r="AT10" s="45">
        <f>データ!$V$6</f>
        <v>403.86</v>
      </c>
      <c r="AU10" s="46"/>
      <c r="AV10" s="46"/>
      <c r="AW10" s="46"/>
      <c r="AX10" s="46"/>
      <c r="AY10" s="46"/>
      <c r="AZ10" s="46"/>
      <c r="BA10" s="46"/>
      <c r="BB10" s="47">
        <f>データ!$W$6</f>
        <v>59.52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ZnjtJDKd3zPvPGJWLs5i63m5yioHlwxOnA4XSYT22Rw+wsG2cLMSmKWBNVfNQYNWatfWmUHkbkAcyFtuzvcAQ==" saltValue="q/fKQ52TqOR1uXOOoaUPZ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439754</v>
      </c>
      <c r="D6" s="20">
        <f t="shared" si="3"/>
        <v>46</v>
      </c>
      <c r="E6" s="20">
        <f t="shared" si="3"/>
        <v>1</v>
      </c>
      <c r="F6" s="20">
        <f t="shared" si="3"/>
        <v>0</v>
      </c>
      <c r="G6" s="20">
        <f t="shared" si="3"/>
        <v>1</v>
      </c>
      <c r="H6" s="20" t="str">
        <f t="shared" si="3"/>
        <v>熊本県　八代生活環境事務組合（事業会計分）</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87.93</v>
      </c>
      <c r="P6" s="21">
        <f t="shared" si="3"/>
        <v>18.510000000000002</v>
      </c>
      <c r="Q6" s="21">
        <f t="shared" si="3"/>
        <v>3020</v>
      </c>
      <c r="R6" s="21" t="str">
        <f t="shared" si="3"/>
        <v>-</v>
      </c>
      <c r="S6" s="21" t="str">
        <f t="shared" si="3"/>
        <v>-</v>
      </c>
      <c r="T6" s="21" t="str">
        <f t="shared" si="3"/>
        <v>-</v>
      </c>
      <c r="U6" s="21">
        <f t="shared" si="3"/>
        <v>24037</v>
      </c>
      <c r="V6" s="21">
        <f t="shared" si="3"/>
        <v>403.86</v>
      </c>
      <c r="W6" s="21">
        <f t="shared" si="3"/>
        <v>59.52</v>
      </c>
      <c r="X6" s="22">
        <f>IF(X7="",NA(),X7)</f>
        <v>107.7</v>
      </c>
      <c r="Y6" s="22">
        <f t="shared" ref="Y6:AG6" si="4">IF(Y7="",NA(),Y7)</f>
        <v>114.85</v>
      </c>
      <c r="Z6" s="22">
        <f t="shared" si="4"/>
        <v>111.68</v>
      </c>
      <c r="AA6" s="22">
        <f t="shared" si="4"/>
        <v>113.54</v>
      </c>
      <c r="AB6" s="22">
        <f t="shared" si="4"/>
        <v>104.25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710.66</v>
      </c>
      <c r="AU6" s="22">
        <f t="shared" ref="AU6:BC6" si="6">IF(AU7="",NA(),AU7)</f>
        <v>445.42</v>
      </c>
      <c r="AV6" s="22">
        <f t="shared" si="6"/>
        <v>234.19</v>
      </c>
      <c r="AW6" s="22">
        <f t="shared" si="6"/>
        <v>356.2</v>
      </c>
      <c r="AX6" s="22">
        <f t="shared" si="6"/>
        <v>549.14</v>
      </c>
      <c r="AY6" s="22">
        <f t="shared" si="6"/>
        <v>367.55</v>
      </c>
      <c r="AZ6" s="22">
        <f t="shared" si="6"/>
        <v>378.56</v>
      </c>
      <c r="BA6" s="22">
        <f t="shared" si="6"/>
        <v>364.46</v>
      </c>
      <c r="BB6" s="22">
        <f t="shared" si="6"/>
        <v>338.89</v>
      </c>
      <c r="BC6" s="22">
        <f t="shared" si="6"/>
        <v>352.34</v>
      </c>
      <c r="BD6" s="21" t="str">
        <f>IF(BD7="","",IF(BD7="-","【-】","【"&amp;SUBSTITUTE(TEXT(BD7,"#,##0.00"),"-","△")&amp;"】"))</f>
        <v>【239.69】</v>
      </c>
      <c r="BE6" s="22">
        <f>IF(BE7="",NA(),BE7)</f>
        <v>110.08</v>
      </c>
      <c r="BF6" s="22">
        <f t="shared" ref="BF6:BN6" si="7">IF(BF7="",NA(),BF7)</f>
        <v>103.23</v>
      </c>
      <c r="BG6" s="22">
        <f t="shared" si="7"/>
        <v>94.91</v>
      </c>
      <c r="BH6" s="22">
        <f t="shared" si="7"/>
        <v>83.54</v>
      </c>
      <c r="BI6" s="22">
        <f t="shared" si="7"/>
        <v>77.69</v>
      </c>
      <c r="BJ6" s="22">
        <f t="shared" si="7"/>
        <v>418.68</v>
      </c>
      <c r="BK6" s="22">
        <f t="shared" si="7"/>
        <v>395.68</v>
      </c>
      <c r="BL6" s="22">
        <f t="shared" si="7"/>
        <v>403.72</v>
      </c>
      <c r="BM6" s="22">
        <f t="shared" si="7"/>
        <v>400.21</v>
      </c>
      <c r="BN6" s="22">
        <f t="shared" si="7"/>
        <v>391.13</v>
      </c>
      <c r="BO6" s="21" t="str">
        <f>IF(BO7="","",IF(BO7="-","【-】","【"&amp;SUBSTITUTE(TEXT(BO7,"#,##0.00"),"-","△")&amp;"】"))</f>
        <v>【264.86】</v>
      </c>
      <c r="BP6" s="22">
        <f>IF(BP7="",NA(),BP7)</f>
        <v>108.45</v>
      </c>
      <c r="BQ6" s="22">
        <f t="shared" ref="BQ6:BY6" si="8">IF(BQ7="",NA(),BQ7)</f>
        <v>115.55</v>
      </c>
      <c r="BR6" s="22">
        <f t="shared" si="8"/>
        <v>112.53</v>
      </c>
      <c r="BS6" s="22">
        <f t="shared" si="8"/>
        <v>114.05</v>
      </c>
      <c r="BT6" s="22">
        <f t="shared" si="8"/>
        <v>103.95</v>
      </c>
      <c r="BU6" s="22">
        <f t="shared" si="8"/>
        <v>94.78</v>
      </c>
      <c r="BV6" s="22">
        <f t="shared" si="8"/>
        <v>97.59</v>
      </c>
      <c r="BW6" s="22">
        <f t="shared" si="8"/>
        <v>92.17</v>
      </c>
      <c r="BX6" s="22">
        <f t="shared" si="8"/>
        <v>92.83</v>
      </c>
      <c r="BY6" s="22">
        <f t="shared" si="8"/>
        <v>92.16</v>
      </c>
      <c r="BZ6" s="21" t="str">
        <f>IF(BZ7="","",IF(BZ7="-","【-】","【"&amp;SUBSTITUTE(TEXT(BZ7,"#,##0.00"),"-","△")&amp;"】"))</f>
        <v>【97.59】</v>
      </c>
      <c r="CA6" s="22">
        <f>IF(CA7="",NA(),CA7)</f>
        <v>115.06</v>
      </c>
      <c r="CB6" s="22">
        <f t="shared" ref="CB6:CJ6" si="9">IF(CB7="",NA(),CB7)</f>
        <v>109.33</v>
      </c>
      <c r="CC6" s="22">
        <f t="shared" si="9"/>
        <v>118.45</v>
      </c>
      <c r="CD6" s="22">
        <f t="shared" si="9"/>
        <v>122.51</v>
      </c>
      <c r="CE6" s="22">
        <f t="shared" si="9"/>
        <v>134.28</v>
      </c>
      <c r="CF6" s="22">
        <f t="shared" si="9"/>
        <v>181.3</v>
      </c>
      <c r="CG6" s="22">
        <f t="shared" si="9"/>
        <v>181.71</v>
      </c>
      <c r="CH6" s="22">
        <f t="shared" si="9"/>
        <v>188.51</v>
      </c>
      <c r="CI6" s="22">
        <f t="shared" si="9"/>
        <v>189.43</v>
      </c>
      <c r="CJ6" s="22">
        <f t="shared" si="9"/>
        <v>196.75</v>
      </c>
      <c r="CK6" s="21" t="str">
        <f>IF(CK7="","",IF(CK7="-","【-】","【"&amp;SUBSTITUTE(TEXT(CK7,"#,##0.00"),"-","△")&amp;"】"))</f>
        <v>【181.66】</v>
      </c>
      <c r="CL6" s="22">
        <f>IF(CL7="",NA(),CL7)</f>
        <v>65.069999999999993</v>
      </c>
      <c r="CM6" s="22">
        <f t="shared" ref="CM6:CU6" si="10">IF(CM7="",NA(),CM7)</f>
        <v>64.209999999999994</v>
      </c>
      <c r="CN6" s="22">
        <f t="shared" si="10"/>
        <v>62.28</v>
      </c>
      <c r="CO6" s="22">
        <f t="shared" si="10"/>
        <v>63.55</v>
      </c>
      <c r="CP6" s="22">
        <f t="shared" si="10"/>
        <v>64.13</v>
      </c>
      <c r="CQ6" s="22">
        <f t="shared" si="10"/>
        <v>55.89</v>
      </c>
      <c r="CR6" s="22">
        <f t="shared" si="10"/>
        <v>55.72</v>
      </c>
      <c r="CS6" s="22">
        <f t="shared" si="10"/>
        <v>55.31</v>
      </c>
      <c r="CT6" s="22">
        <f t="shared" si="10"/>
        <v>55.14</v>
      </c>
      <c r="CU6" s="22">
        <f t="shared" si="10"/>
        <v>54.99</v>
      </c>
      <c r="CV6" s="21" t="str">
        <f>IF(CV7="","",IF(CV7="-","【-】","【"&amp;SUBSTITUTE(TEXT(CV7,"#,##0.00"),"-","△")&amp;"】"))</f>
        <v>【60.21】</v>
      </c>
      <c r="CW6" s="22">
        <f>IF(CW7="",NA(),CW7)</f>
        <v>90.86</v>
      </c>
      <c r="CX6" s="22">
        <f t="shared" ref="CX6:DF6" si="11">IF(CX7="",NA(),CX7)</f>
        <v>91.58</v>
      </c>
      <c r="CY6" s="22">
        <f t="shared" si="11"/>
        <v>91.49</v>
      </c>
      <c r="CZ6" s="22">
        <f t="shared" si="11"/>
        <v>90.65</v>
      </c>
      <c r="DA6" s="22">
        <f t="shared" si="11"/>
        <v>90.11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45.97</v>
      </c>
      <c r="DI6" s="22">
        <f t="shared" ref="DI6:DQ6" si="12">IF(DI7="",NA(),DI7)</f>
        <v>47.62</v>
      </c>
      <c r="DJ6" s="22">
        <f t="shared" si="12"/>
        <v>49.02</v>
      </c>
      <c r="DK6" s="22">
        <f t="shared" si="12"/>
        <v>48.79</v>
      </c>
      <c r="DL6" s="22">
        <f t="shared" si="12"/>
        <v>50.19</v>
      </c>
      <c r="DM6" s="22">
        <f t="shared" si="12"/>
        <v>50.63</v>
      </c>
      <c r="DN6" s="22">
        <f t="shared" si="12"/>
        <v>51.29</v>
      </c>
      <c r="DO6" s="22">
        <f t="shared" si="12"/>
        <v>52.2</v>
      </c>
      <c r="DP6" s="22">
        <f t="shared" si="12"/>
        <v>52.7</v>
      </c>
      <c r="DQ6" s="22">
        <f t="shared" si="12"/>
        <v>53.48</v>
      </c>
      <c r="DR6" s="21" t="str">
        <f>IF(DR7="","",IF(DR7="-","【-】","【"&amp;SUBSTITUTE(TEXT(DR7,"#,##0.00"),"-","△")&amp;"】"))</f>
        <v>【52.41】</v>
      </c>
      <c r="DS6" s="22">
        <f>IF(DS7="",NA(),DS7)</f>
        <v>26.8</v>
      </c>
      <c r="DT6" s="22">
        <f t="shared" ref="DT6:EB6" si="13">IF(DT7="",NA(),DT7)</f>
        <v>26.33</v>
      </c>
      <c r="DU6" s="22">
        <f t="shared" si="13"/>
        <v>30.53</v>
      </c>
      <c r="DV6" s="22">
        <f t="shared" si="13"/>
        <v>30.02</v>
      </c>
      <c r="DW6" s="22">
        <f t="shared" si="13"/>
        <v>29.67</v>
      </c>
      <c r="DX6" s="22">
        <f t="shared" si="13"/>
        <v>18.28</v>
      </c>
      <c r="DY6" s="22">
        <f t="shared" si="13"/>
        <v>19.61</v>
      </c>
      <c r="DZ6" s="22">
        <f t="shared" si="13"/>
        <v>20.73</v>
      </c>
      <c r="EA6" s="22">
        <f t="shared" si="13"/>
        <v>22.86</v>
      </c>
      <c r="EB6" s="22">
        <f t="shared" si="13"/>
        <v>24.31</v>
      </c>
      <c r="EC6" s="21" t="str">
        <f>IF(EC7="","",IF(EC7="-","【-】","【"&amp;SUBSTITUTE(TEXT(EC7,"#,##0.00"),"-","△")&amp;"】"))</f>
        <v>【26.78】</v>
      </c>
      <c r="ED6" s="22">
        <f>IF(ED7="",NA(),ED7)</f>
        <v>0.73</v>
      </c>
      <c r="EE6" s="22">
        <f t="shared" ref="EE6:EM6" si="14">IF(EE7="",NA(),EE7)</f>
        <v>0.36</v>
      </c>
      <c r="EF6" s="22">
        <f t="shared" si="14"/>
        <v>0.63</v>
      </c>
      <c r="EG6" s="22">
        <f t="shared" si="14"/>
        <v>0.34</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439754</v>
      </c>
      <c r="D7" s="24">
        <v>46</v>
      </c>
      <c r="E7" s="24">
        <v>1</v>
      </c>
      <c r="F7" s="24">
        <v>0</v>
      </c>
      <c r="G7" s="24">
        <v>1</v>
      </c>
      <c r="H7" s="24" t="s">
        <v>93</v>
      </c>
      <c r="I7" s="24" t="s">
        <v>94</v>
      </c>
      <c r="J7" s="24" t="s">
        <v>95</v>
      </c>
      <c r="K7" s="24" t="s">
        <v>96</v>
      </c>
      <c r="L7" s="24" t="s">
        <v>97</v>
      </c>
      <c r="M7" s="24" t="s">
        <v>98</v>
      </c>
      <c r="N7" s="25" t="s">
        <v>99</v>
      </c>
      <c r="O7" s="25">
        <v>87.93</v>
      </c>
      <c r="P7" s="25">
        <v>18.510000000000002</v>
      </c>
      <c r="Q7" s="25">
        <v>3020</v>
      </c>
      <c r="R7" s="25" t="s">
        <v>99</v>
      </c>
      <c r="S7" s="25" t="s">
        <v>99</v>
      </c>
      <c r="T7" s="25" t="s">
        <v>99</v>
      </c>
      <c r="U7" s="25">
        <v>24037</v>
      </c>
      <c r="V7" s="25">
        <v>403.86</v>
      </c>
      <c r="W7" s="25">
        <v>59.52</v>
      </c>
      <c r="X7" s="25">
        <v>107.7</v>
      </c>
      <c r="Y7" s="25">
        <v>114.85</v>
      </c>
      <c r="Z7" s="25">
        <v>111.68</v>
      </c>
      <c r="AA7" s="25">
        <v>113.54</v>
      </c>
      <c r="AB7" s="25">
        <v>104.25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710.66</v>
      </c>
      <c r="AU7" s="25">
        <v>445.42</v>
      </c>
      <c r="AV7" s="25">
        <v>234.19</v>
      </c>
      <c r="AW7" s="25">
        <v>356.2</v>
      </c>
      <c r="AX7" s="25">
        <v>549.14</v>
      </c>
      <c r="AY7" s="25">
        <v>367.55</v>
      </c>
      <c r="AZ7" s="25">
        <v>378.56</v>
      </c>
      <c r="BA7" s="25">
        <v>364.46</v>
      </c>
      <c r="BB7" s="25">
        <v>338.89</v>
      </c>
      <c r="BC7" s="25">
        <v>352.34</v>
      </c>
      <c r="BD7" s="25">
        <v>239.69</v>
      </c>
      <c r="BE7" s="25">
        <v>110.08</v>
      </c>
      <c r="BF7" s="25">
        <v>103.23</v>
      </c>
      <c r="BG7" s="25">
        <v>94.91</v>
      </c>
      <c r="BH7" s="25">
        <v>83.54</v>
      </c>
      <c r="BI7" s="25">
        <v>77.69</v>
      </c>
      <c r="BJ7" s="25">
        <v>418.68</v>
      </c>
      <c r="BK7" s="25">
        <v>395.68</v>
      </c>
      <c r="BL7" s="25">
        <v>403.72</v>
      </c>
      <c r="BM7" s="25">
        <v>400.21</v>
      </c>
      <c r="BN7" s="25">
        <v>391.13</v>
      </c>
      <c r="BO7" s="25">
        <v>264.86</v>
      </c>
      <c r="BP7" s="25">
        <v>108.45</v>
      </c>
      <c r="BQ7" s="25">
        <v>115.55</v>
      </c>
      <c r="BR7" s="25">
        <v>112.53</v>
      </c>
      <c r="BS7" s="25">
        <v>114.05</v>
      </c>
      <c r="BT7" s="25">
        <v>103.95</v>
      </c>
      <c r="BU7" s="25">
        <v>94.78</v>
      </c>
      <c r="BV7" s="25">
        <v>97.59</v>
      </c>
      <c r="BW7" s="25">
        <v>92.17</v>
      </c>
      <c r="BX7" s="25">
        <v>92.83</v>
      </c>
      <c r="BY7" s="25">
        <v>92.16</v>
      </c>
      <c r="BZ7" s="25">
        <v>97.59</v>
      </c>
      <c r="CA7" s="25">
        <v>115.06</v>
      </c>
      <c r="CB7" s="25">
        <v>109.33</v>
      </c>
      <c r="CC7" s="25">
        <v>118.45</v>
      </c>
      <c r="CD7" s="25">
        <v>122.51</v>
      </c>
      <c r="CE7" s="25">
        <v>134.28</v>
      </c>
      <c r="CF7" s="25">
        <v>181.3</v>
      </c>
      <c r="CG7" s="25">
        <v>181.71</v>
      </c>
      <c r="CH7" s="25">
        <v>188.51</v>
      </c>
      <c r="CI7" s="25">
        <v>189.43</v>
      </c>
      <c r="CJ7" s="25">
        <v>196.75</v>
      </c>
      <c r="CK7" s="25">
        <v>181.66</v>
      </c>
      <c r="CL7" s="25">
        <v>65.069999999999993</v>
      </c>
      <c r="CM7" s="25">
        <v>64.209999999999994</v>
      </c>
      <c r="CN7" s="25">
        <v>62.28</v>
      </c>
      <c r="CO7" s="25">
        <v>63.55</v>
      </c>
      <c r="CP7" s="25">
        <v>64.13</v>
      </c>
      <c r="CQ7" s="25">
        <v>55.89</v>
      </c>
      <c r="CR7" s="25">
        <v>55.72</v>
      </c>
      <c r="CS7" s="25">
        <v>55.31</v>
      </c>
      <c r="CT7" s="25">
        <v>55.14</v>
      </c>
      <c r="CU7" s="25">
        <v>54.99</v>
      </c>
      <c r="CV7" s="25">
        <v>60.21</v>
      </c>
      <c r="CW7" s="25">
        <v>90.86</v>
      </c>
      <c r="CX7" s="25">
        <v>91.58</v>
      </c>
      <c r="CY7" s="25">
        <v>91.49</v>
      </c>
      <c r="CZ7" s="25">
        <v>90.65</v>
      </c>
      <c r="DA7" s="25">
        <v>90.11</v>
      </c>
      <c r="DB7" s="25">
        <v>81.27</v>
      </c>
      <c r="DC7" s="25">
        <v>81.260000000000005</v>
      </c>
      <c r="DD7" s="25">
        <v>80.36</v>
      </c>
      <c r="DE7" s="25">
        <v>80.13</v>
      </c>
      <c r="DF7" s="25">
        <v>79.34</v>
      </c>
      <c r="DG7" s="25">
        <v>89.21</v>
      </c>
      <c r="DH7" s="25">
        <v>45.97</v>
      </c>
      <c r="DI7" s="25">
        <v>47.62</v>
      </c>
      <c r="DJ7" s="25">
        <v>49.02</v>
      </c>
      <c r="DK7" s="25">
        <v>48.79</v>
      </c>
      <c r="DL7" s="25">
        <v>50.19</v>
      </c>
      <c r="DM7" s="25">
        <v>50.63</v>
      </c>
      <c r="DN7" s="25">
        <v>51.29</v>
      </c>
      <c r="DO7" s="25">
        <v>52.2</v>
      </c>
      <c r="DP7" s="25">
        <v>52.7</v>
      </c>
      <c r="DQ7" s="25">
        <v>53.48</v>
      </c>
      <c r="DR7" s="25">
        <v>52.41</v>
      </c>
      <c r="DS7" s="25">
        <v>26.8</v>
      </c>
      <c r="DT7" s="25">
        <v>26.33</v>
      </c>
      <c r="DU7" s="25">
        <v>30.53</v>
      </c>
      <c r="DV7" s="25">
        <v>30.02</v>
      </c>
      <c r="DW7" s="25">
        <v>29.67</v>
      </c>
      <c r="DX7" s="25">
        <v>18.28</v>
      </c>
      <c r="DY7" s="25">
        <v>19.61</v>
      </c>
      <c r="DZ7" s="25">
        <v>20.73</v>
      </c>
      <c r="EA7" s="25">
        <v>22.86</v>
      </c>
      <c r="EB7" s="25">
        <v>24.31</v>
      </c>
      <c r="EC7" s="25">
        <v>26.78</v>
      </c>
      <c r="ED7" s="25">
        <v>0.73</v>
      </c>
      <c r="EE7" s="25">
        <v>0.36</v>
      </c>
      <c r="EF7" s="25">
        <v>0.63</v>
      </c>
      <c r="EG7" s="25">
        <v>0.34</v>
      </c>
      <c r="EH7" s="25">
        <v>0.34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2026-02-10T09:48:41Z</cp:lastPrinted>
  <dcterms:created xsi:type="dcterms:W3CDTF">2025-12-12T09:24:27Z</dcterms:created>
  <dcterms:modified xsi:type="dcterms:W3CDTF">2026-02-10T09:48:41Z</dcterms:modified>
  <cp:category/>
</cp:coreProperties>
</file>