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45 苓北町\"/>
    </mc:Choice>
  </mc:AlternateContent>
  <xr:revisionPtr revIDLastSave="0" documentId="13_ncr:1_{A3B4DDD3-0C54-4ADA-B9A7-BAE14FAF38C6}" xr6:coauthVersionLast="47" xr6:coauthVersionMax="47" xr10:uidLastSave="{00000000-0000-0000-0000-000000000000}"/>
  <workbookProtection workbookAlgorithmName="SHA-512" workbookHashValue="IQ/spbeCUqksiN3Ox3Z2ZR3+e/7K3HVrKsbcAeq/FlarlkrwwjoB4teNJQ5dEEAr16ZMRvOo3+e239Rgck1w4Q==" workbookSaltValue="pOHP46Hm98ircpNL700e+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I10" i="4" s="1"/>
  <c r="N6" i="5"/>
  <c r="M6" i="5"/>
  <c r="L6" i="5"/>
  <c r="K6" i="5"/>
  <c r="P8" i="4" s="1"/>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F85" i="4"/>
  <c r="E85" i="4"/>
  <c r="BB10" i="4"/>
  <c r="AT10" i="4"/>
  <c r="AL10" i="4"/>
  <c r="B10" i="4"/>
  <c r="BB8" i="4"/>
  <c r="AT8" i="4"/>
  <c r="AL8" i="4"/>
  <c r="AD8" i="4"/>
  <c r="W8" i="4"/>
  <c r="I8"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<sst xmlns="http://schemas.openxmlformats.org/spreadsheetml/2006/main" count="316" uniqueCount="112">
  <si>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</si>
  <si>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</si>
  <si>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</si>
  <si>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</si>
  <si>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</si>
  <si>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</si>
  <si>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</si>
  <si>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</si>
  <si>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</si>
  <si>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</si>
  <si>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</si>
  <si>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</si>
  <si>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</si>
  <si>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</si>
  <si>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</si>
  <si>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</si>
  <si>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</si>
  <si>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</si>
  <si>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</si>
  <si>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</si>
  <si>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</si>
  <si>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</si>
  <si>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</si>
  <si>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</si>
  <si>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</si>
  <si>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</si>
  <si>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</si>
  <si>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</si>
  <si>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</si>
  <si>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</si>
  <si>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</si>
  <si>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</si>
  <si>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</si>
  <si>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</si>
  <si>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</si>
  <si>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</si>
  <si>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</si>
  <si>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</si>
  <si>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</si>
  <si>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</si>
  <si>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</si>
  <si>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</si>
  <si>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</si>
  <si>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</si>
  <si>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</si>
  <si>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</si>
  <si>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</si>
  <si>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</si>
  <si>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</si>
  <si>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</si>
  <si>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</si>
  <si>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</si>
  <si>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</si>
  <si>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</si>
  <si>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</si>
  <si>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</si>
  <si>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</si>
  <si>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</si>
  <si>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</si>
  <si>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</si>
  <si>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</si>
  <si>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</si>
  <si>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</si>
  <si>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</si>
  <si>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</si>
  <si>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</si>
  <si>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</si>
  <si>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</si>
  <si>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</si>
  <si>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</si>
  <si>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</si>
  <si>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</si>
  <si>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</si>
  <si>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</si>
  <si>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</si>
  <si>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</si>
  <si>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</si>
  <si>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</si>
  <si>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</si>
  <si>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</si>
  <si>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</si>
  <si>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</si>
  <si>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</si>
  <si>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</si>
  <si>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</si>
  <si>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</si>
  <si>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</si>
  <si>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</si>
  <si>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</si>
  <si>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</si>
  <si>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</si>
  <si>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</si>
  <si>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</si>
  <si>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苓北町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</si>
  <si>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</si>
  <si>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</si>
  <si>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</si>
  <si>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</si>
  <si>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</si>
  <si>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</si>
  <si>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</si>
  <si>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</si>
  <si>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</si>
  <si>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</si>
  <si>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</si>
  <si>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</si>
  <si>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</si>
  <si>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</si>
  <si>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</si>
  <si>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①経常収支比率について
人口減少により給水収益は減少傾向にある。公営企業会計への移行により減価償却費が計上されたことで経常費用が増大したことが要因と考えられる。
②累積欠損金比率について
①の要因による。一般会計からの繰入金の増額、又は給水収益の増額のため、料金改定を検討する必要がある。
③流動比率について
流動比率は100％を上回っているが、今後は比率を維持、向上するための経営改善を図っていく必要がある。
④企業債残高対給水収支比率について
計画的な償還により起債残高は減少傾向にあり、類似団体より低い状況にある。
⑤料金回収率について
類似団体より低い状況にある。数値が100％を下回っていることから、改善を行うために料金改定を検討する必要がある。
⑥給水原価について
類似団体より高い状況にある。有収率の向上、維持管理費のコスト削減に努める。
⑦施設利用率
類似団体より高い状況ではあるが、将来の給水人口の減少等を踏まえ適切な維持管理規模を把握する必要がある。
⑧有収率について
給水収益の減少に加え、漏水による無効水量が発生したことが要因と考えられる。漏水調査及び管路の修繕を継続して実施し、漏水発生を減少させ、有収率の向上に努める。
　</t>
    <rPh sb="1" eb="7">
      <t>ケイジョウシュウシヒリツ</t>
    </rPh>
    <rPh sb="12" eb="16">
      <t>ジンコウゲンショウ</t>
    </rPh>
    <rPh sb="19" eb="23">
      <t>キュウスイシュウエキ</t>
    </rPh>
    <rPh sb="24" eb="26">
      <t>ゲンショウ</t>
    </rPh>
    <rPh sb="26" eb="28">
      <t>ケイコウ</t>
    </rPh>
    <rPh sb="40" eb="42">
      <t>イコウ</t>
    </rPh>
    <rPh sb="45" eb="50">
      <t>ゲンカショウキャクヒ</t>
    </rPh>
    <rPh sb="59" eb="61">
      <t>ケイジョウ</t>
    </rPh>
    <rPh sb="61" eb="63">
      <t>ヒヨウ</t>
    </rPh>
    <rPh sb="64" eb="66">
      <t>ゾウダイ</t>
    </rPh>
    <rPh sb="71" eb="73">
      <t>ヨウイン</t>
    </rPh>
    <rPh sb="74" eb="75">
      <t>カンガ</t>
    </rPh>
    <rPh sb="82" eb="87">
      <t>ルイセキケッソンキン</t>
    </rPh>
    <rPh sb="87" eb="89">
      <t>ヒリツ</t>
    </rPh>
    <rPh sb="96" eb="98">
      <t>ヨウイン</t>
    </rPh>
    <rPh sb="102" eb="106">
      <t>イッパンカイケイ</t>
    </rPh>
    <rPh sb="109" eb="112">
      <t>クリイレキン</t>
    </rPh>
    <rPh sb="113" eb="115">
      <t>ゾウガク</t>
    </rPh>
    <rPh sb="116" eb="117">
      <t>マタ</t>
    </rPh>
    <rPh sb="118" eb="122">
      <t>キュウスイシュウエキ</t>
    </rPh>
    <rPh sb="123" eb="125">
      <t>ゾウガク</t>
    </rPh>
    <rPh sb="129" eb="133">
      <t>リョウキンカイテイ</t>
    </rPh>
    <rPh sb="134" eb="136">
      <t>ケントウ</t>
    </rPh>
    <rPh sb="138" eb="140">
      <t>ヒツヨウ</t>
    </rPh>
    <rPh sb="146" eb="150">
      <t>リュウドウヒリツ</t>
    </rPh>
    <rPh sb="155" eb="157">
      <t>リュウドウ</t>
    </rPh>
    <rPh sb="157" eb="159">
      <t>ヒリツ</t>
    </rPh>
    <rPh sb="165" eb="167">
      <t>ウワマワ</t>
    </rPh>
    <rPh sb="173" eb="175">
      <t>コンゴ</t>
    </rPh>
    <rPh sb="176" eb="178">
      <t>ヒリツ</t>
    </rPh>
    <rPh sb="179" eb="181">
      <t>イジ</t>
    </rPh>
    <rPh sb="182" eb="184">
      <t>コウジョウ</t>
    </rPh>
    <rPh sb="189" eb="191">
      <t>ケイエイ</t>
    </rPh>
    <rPh sb="191" eb="193">
      <t>カイゼン</t>
    </rPh>
    <rPh sb="194" eb="195">
      <t>ハカ</t>
    </rPh>
    <rPh sb="199" eb="201">
      <t>ヒツヨウ</t>
    </rPh>
    <rPh sb="207" eb="210">
      <t>キギョウサイ</t>
    </rPh>
    <rPh sb="210" eb="212">
      <t>ザンダカ</t>
    </rPh>
    <rPh sb="212" eb="213">
      <t>タイ</t>
    </rPh>
    <rPh sb="213" eb="215">
      <t>キュウスイ</t>
    </rPh>
    <rPh sb="215" eb="219">
      <t>シュウシヒリツ</t>
    </rPh>
    <rPh sb="224" eb="227">
      <t>ケイカクテキ</t>
    </rPh>
    <rPh sb="228" eb="230">
      <t>ショウカン</t>
    </rPh>
    <rPh sb="233" eb="237">
      <t>キサイザンダカ</t>
    </rPh>
    <rPh sb="238" eb="242">
      <t>ゲンショウケイコウ</t>
    </rPh>
    <rPh sb="246" eb="248">
      <t>ルイジ</t>
    </rPh>
    <rPh sb="248" eb="250">
      <t>ダンタイ</t>
    </rPh>
    <rPh sb="252" eb="253">
      <t>ヒク</t>
    </rPh>
    <rPh sb="254" eb="256">
      <t>ジョウキョウ</t>
    </rPh>
    <rPh sb="262" eb="267">
      <t>リョウキンカイシュウリツ</t>
    </rPh>
    <rPh sb="272" eb="276">
      <t>ルイジダンタイ</t>
    </rPh>
    <rPh sb="278" eb="279">
      <t>ヒク</t>
    </rPh>
    <rPh sb="280" eb="282">
      <t>ジョウキョウ</t>
    </rPh>
    <rPh sb="286" eb="288">
      <t>スウチ</t>
    </rPh>
    <rPh sb="294" eb="296">
      <t>シタマワ</t>
    </rPh>
    <rPh sb="305" eb="307">
      <t>カイゼン</t>
    </rPh>
    <rPh sb="308" eb="309">
      <t>オコナ</t>
    </rPh>
    <rPh sb="313" eb="317">
      <t>リョウキンカイテイ</t>
    </rPh>
    <rPh sb="318" eb="320">
      <t>ケントウ</t>
    </rPh>
    <rPh sb="322" eb="324">
      <t>ヒツヨウ</t>
    </rPh>
    <rPh sb="330" eb="334">
      <t>キュウスイゲンカ</t>
    </rPh>
    <rPh sb="339" eb="343">
      <t>ルイジダンタイ</t>
    </rPh>
    <rPh sb="345" eb="346">
      <t>タカ</t>
    </rPh>
    <rPh sb="347" eb="349">
      <t>ジョウキョウ</t>
    </rPh>
    <rPh sb="372" eb="373">
      <t>ツト</t>
    </rPh>
    <rPh sb="437" eb="440">
      <t>ユウシュウリツ</t>
    </rPh>
    <rPh sb="445" eb="449">
      <t>キュウスイシュウエキ</t>
    </rPh>
    <rPh sb="450" eb="452">
      <t>ゲンショウ</t>
    </rPh>
    <rPh sb="453" eb="454">
      <t>クワ</t>
    </rPh>
    <rPh sb="456" eb="458">
      <t>ロウスイ</t>
    </rPh>
    <rPh sb="461" eb="465">
      <t>ムコウスイリョウ</t>
    </rPh>
    <rPh sb="466" eb="468">
      <t>ハッセイ</t>
    </rPh>
    <rPh sb="473" eb="475">
      <t>ヨウイン</t>
    </rPh>
    <rPh sb="476" eb="477">
      <t>カンガ</t>
    </rPh>
    <rPh sb="482" eb="486">
      <t>ロウスイチョウサ</t>
    </rPh>
    <rPh sb="486" eb="487">
      <t>オヨ</t>
    </rPh>
    <rPh sb="488" eb="490">
      <t>カンロ</t>
    </rPh>
    <rPh sb="491" eb="493">
      <t>シュウゼン</t>
    </rPh>
    <rPh sb="494" eb="496">
      <t>ケイゾク</t>
    </rPh>
    <rPh sb="498" eb="500">
      <t>ジッシ</t>
    </rPh>
    <rPh sb="502" eb="504">
      <t>ロウスイ</t>
    </rPh>
    <rPh sb="504" eb="506">
      <t>ハッセイ</t>
    </rPh>
    <rPh sb="507" eb="509">
      <t>ゲンショウ</t>
    </rPh>
    <rPh sb="512" eb="515">
      <t>ユウシュウリツ</t>
    </rPh>
    <rPh sb="516" eb="518">
      <t>コウジョウ</t>
    </rPh>
    <rPh sb="519" eb="520">
      <t>ツト</t>
    </rPh>
    <phoneticPr fontId="4"/>
  </si>
  <si>
    <t>水道管や浄水場・配水施設等の老朽化が進んでおり、漏水及び電気系統や機械設備のトラブルも増えてきている。水道管の更新については道路改良工事に併せて布設替えを行う等、コスト削減と効率的な施工に努めている。老朽施設・設備更新については、多額な費用が必要となることからやアセットマネジメントによる計画的な更新を図っていく必要がある。また、地震や洪水などの自然災害に対応するための耐震化の推進や災害時の応急体制の更なる整備に努めたい。</t>
    <phoneticPr fontId="4"/>
  </si>
  <si>
    <t xml:space="preserve">令和6年度から公営企業会計へ移行し、初年度の決算となる。
今後、人口減少等に伴う給水収益の減少、施設等の老朽化に伴う更新費用の増大と、経営状況は厳しくなることが予想される。
令和7年度中に策定する経営戦略及びアセットマネジメント計画により、長期的な施設等の更新を行っていく。
また、更新に必要な財源を確保するため、早期に料金改定の検討を行う。
公営企業会計へ移行したことにより経営状況を把握できるようになり、経営改善を行うことで将来にわたる安定的な経営の継続を目指したい。
</t>
    <rPh sb="29" eb="31">
      <t>コンゴ</t>
    </rPh>
    <rPh sb="32" eb="35">
      <t>シセツトウ</t>
    </rPh>
    <rPh sb="36" eb="39">
      <t>ロウキュウカ</t>
    </rPh>
    <rPh sb="40" eb="41">
      <t>トモナ</t>
    </rPh>
    <rPh sb="42" eb="46">
      <t>コウシンジュヨウ</t>
    </rPh>
    <rPh sb="47" eb="49">
      <t>ゾウダイ</t>
    </rPh>
    <rPh sb="51" eb="53">
      <t>ケイエイ</t>
    </rPh>
    <rPh sb="53" eb="55">
      <t>カンキョウ</t>
    </rPh>
    <rPh sb="56" eb="57">
      <t>キビ</t>
    </rPh>
    <rPh sb="60" eb="62">
      <t>ヒヨウ</t>
    </rPh>
    <rPh sb="64" eb="66">
      <t>ヨソウ</t>
    </rPh>
    <rPh sb="69" eb="71">
      <t>ジョウキョウ</t>
    </rPh>
    <rPh sb="71" eb="73">
      <t>コンゴ</t>
    </rPh>
    <rPh sb="74" eb="77">
      <t>シセツトウ</t>
    </rPh>
    <rPh sb="78" eb="80">
      <t>コウシン</t>
    </rPh>
    <rPh sb="81" eb="82">
      <t>ソナ</t>
    </rPh>
    <rPh sb="94" eb="96">
      <t>サクテイ</t>
    </rPh>
    <rPh sb="114" eb="116">
      <t>ケイカク</t>
    </rPh>
    <rPh sb="120" eb="123">
      <t>チョウキテキ</t>
    </rPh>
    <rPh sb="141" eb="143">
      <t>コウシン</t>
    </rPh>
    <rPh sb="144" eb="146">
      <t>ヒツヨウ</t>
    </rPh>
    <rPh sb="147" eb="149">
      <t>ザイゲン</t>
    </rPh>
    <rPh sb="150" eb="152">
      <t>カクホ</t>
    </rPh>
    <rPh sb="157" eb="159">
      <t>ソウキ</t>
    </rPh>
    <rPh sb="160" eb="164">
      <t>リョウキンカイテイ</t>
    </rPh>
    <rPh sb="165" eb="167">
      <t>ケントウ</t>
    </rPh>
    <rPh sb="168" eb="169">
      <t>オコナ</t>
    </rPh>
    <rPh sb="172" eb="178">
      <t>コウエイキギョウカイケイ</t>
    </rPh>
    <rPh sb="179" eb="181">
      <t>イコウ</t>
    </rPh>
    <rPh sb="188" eb="192">
      <t>ケイエイジョウキョウ</t>
    </rPh>
    <rPh sb="193" eb="195">
      <t>ハアク</t>
    </rPh>
    <rPh sb="204" eb="206">
      <t>ケイエイ</t>
    </rPh>
    <rPh sb="206" eb="208">
      <t>カイゼン</t>
    </rPh>
    <rPh sb="209" eb="210">
      <t>オコナ</t>
    </rPh>
    <rPh sb="214" eb="216">
      <t>ショウライ</t>
    </rPh>
    <rPh sb="220" eb="223">
      <t>アンテイテキ</t>
    </rPh>
    <rPh sb="224" eb="226">
      <t>ケイエイ</t>
    </rPh>
    <rPh sb="227" eb="229">
      <t>ケイゾク</t>
    </rPh>
    <rPh sb="230" eb="232">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</si>
</sst>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0.11</c:v>
                </c:pt>
              </c:numCache>
            </c:numRef>
          </c:val>
          <c:extLst>
            <c:ext xmlns:c16="http://schemas.microsoft.com/office/drawing/2014/chart" uri="{C3380CC4-5D6E-409C-BE32-E72D297353CC}">
              <c16:uniqueId val="{00000000-2A72-4128-84AC-E880DDDDE1C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0.54</c:v>
                </c:pt>
              </c:numCache>
            </c:numRef>
          </c:val>
          <c:smooth val="0"/>
          <c:extLst>
            <c:ext xmlns:c16="http://schemas.microsoft.com/office/drawing/2014/chart" uri="{C3380CC4-5D6E-409C-BE32-E72D297353CC}">
              <c16:uniqueId val="{00000001-2A72-4128-84AC-E880DDDDE1C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61.08</c:v>
                </c:pt>
              </c:numCache>
            </c:numRef>
          </c:val>
          <c:extLst>
            <c:ext xmlns:c16="http://schemas.microsoft.com/office/drawing/2014/chart" uri="{C3380CC4-5D6E-409C-BE32-E72D297353CC}">
              <c16:uniqueId val="{00000000-8289-439F-95C1-49ABB07B3D8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49.74</c:v>
                </c:pt>
              </c:numCache>
            </c:numRef>
          </c:val>
          <c:smooth val="0"/>
          <c:extLst>
            <c:ext xmlns:c16="http://schemas.microsoft.com/office/drawing/2014/chart" uri="{C3380CC4-5D6E-409C-BE32-E72D297353CC}">
              <c16:uniqueId val="{00000001-8289-439F-95C1-49ABB07B3D8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68.040000000000006</c:v>
                </c:pt>
              </c:numCache>
            </c:numRef>
          </c:val>
          <c:extLst>
            <c:ext xmlns:c16="http://schemas.microsoft.com/office/drawing/2014/chart" uri="{C3380CC4-5D6E-409C-BE32-E72D297353CC}">
              <c16:uniqueId val="{00000000-59DF-4D23-A2CF-02D1419D199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75.37</c:v>
                </c:pt>
              </c:numCache>
            </c:numRef>
          </c:val>
          <c:smooth val="0"/>
          <c:extLst>
            <c:ext xmlns:c16="http://schemas.microsoft.com/office/drawing/2014/chart" uri="{C3380CC4-5D6E-409C-BE32-E72D297353CC}">
              <c16:uniqueId val="{00000001-59DF-4D23-A2CF-02D1419D199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76.040000000000006</c:v>
                </c:pt>
              </c:numCache>
            </c:numRef>
          </c:val>
          <c:extLst>
            <c:ext xmlns:c16="http://schemas.microsoft.com/office/drawing/2014/chart" uri="{C3380CC4-5D6E-409C-BE32-E72D297353CC}">
              <c16:uniqueId val="{00000000-7547-47EA-A898-95384D66700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103.41</c:v>
                </c:pt>
              </c:numCache>
            </c:numRef>
          </c:val>
          <c:smooth val="0"/>
          <c:extLst>
            <c:ext xmlns:c16="http://schemas.microsoft.com/office/drawing/2014/chart" uri="{C3380CC4-5D6E-409C-BE32-E72D297353CC}">
              <c16:uniqueId val="{00000001-7547-47EA-A898-95384D66700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9.66</c:v>
                </c:pt>
              </c:numCache>
            </c:numRef>
          </c:val>
          <c:extLst>
            <c:ext xmlns:c16="http://schemas.microsoft.com/office/drawing/2014/chart" uri="{C3380CC4-5D6E-409C-BE32-E72D297353CC}">
              <c16:uniqueId val="{00000000-81CC-435A-B68E-2A0493B8762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52.3</c:v>
                </c:pt>
              </c:numCache>
            </c:numRef>
          </c:val>
          <c:smooth val="0"/>
          <c:extLst>
            <c:ext xmlns:c16="http://schemas.microsoft.com/office/drawing/2014/chart" uri="{C3380CC4-5D6E-409C-BE32-E72D297353CC}">
              <c16:uniqueId val="{00000001-81CC-435A-B68E-2A0493B8762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34.79</c:v>
                </c:pt>
              </c:numCache>
            </c:numRef>
          </c:val>
          <c:extLst>
            <c:ext xmlns:c16="http://schemas.microsoft.com/office/drawing/2014/chart" uri="{C3380CC4-5D6E-409C-BE32-E72D297353CC}">
              <c16:uniqueId val="{00000000-CF90-44B2-943B-32B58BA7517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23.36</c:v>
                </c:pt>
              </c:numCache>
            </c:numRef>
          </c:val>
          <c:smooth val="0"/>
          <c:extLst>
            <c:ext xmlns:c16="http://schemas.microsoft.com/office/drawing/2014/chart" uri="{C3380CC4-5D6E-409C-BE32-E72D297353CC}">
              <c16:uniqueId val="{00000001-CF90-44B2-943B-32B58BA7517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45.42</c:v>
                </c:pt>
              </c:numCache>
            </c:numRef>
          </c:val>
          <c:extLst>
            <c:ext xmlns:c16="http://schemas.microsoft.com/office/drawing/2014/chart" uri="{C3380CC4-5D6E-409C-BE32-E72D297353CC}">
              <c16:uniqueId val="{00000000-7D76-4B62-A893-A348CA75E9E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28</c:v>
                </c:pt>
              </c:numCache>
            </c:numRef>
          </c:val>
          <c:smooth val="0"/>
          <c:extLst>
            <c:ext xmlns:c16="http://schemas.microsoft.com/office/drawing/2014/chart" uri="{C3380CC4-5D6E-409C-BE32-E72D297353CC}">
              <c16:uniqueId val="{00000001-7D76-4B62-A893-A348CA75E9E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171.96</c:v>
                </c:pt>
              </c:numCache>
            </c:numRef>
          </c:val>
          <c:extLst>
            <c:ext xmlns:c16="http://schemas.microsoft.com/office/drawing/2014/chart" uri="{C3380CC4-5D6E-409C-BE32-E72D297353CC}">
              <c16:uniqueId val="{00000000-9304-4C7E-B3CE-7CD8FBDB1B7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293.51</c:v>
                </c:pt>
              </c:numCache>
            </c:numRef>
          </c:val>
          <c:smooth val="0"/>
          <c:extLst>
            <c:ext xmlns:c16="http://schemas.microsoft.com/office/drawing/2014/chart" uri="{C3380CC4-5D6E-409C-BE32-E72D297353CC}">
              <c16:uniqueId val="{00000001-9304-4C7E-B3CE-7CD8FBDB1B7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218.45</c:v>
                </c:pt>
              </c:numCache>
            </c:numRef>
          </c:val>
          <c:extLst>
            <c:ext xmlns:c16="http://schemas.microsoft.com/office/drawing/2014/chart" uri="{C3380CC4-5D6E-409C-BE32-E72D297353CC}">
              <c16:uniqueId val="{00000000-22E4-492C-B8F5-4C69E4F7F86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498.34</c:v>
                </c:pt>
              </c:numCache>
            </c:numRef>
          </c:val>
          <c:smooth val="0"/>
          <c:extLst>
            <c:ext xmlns:c16="http://schemas.microsoft.com/office/drawing/2014/chart" uri="{C3380CC4-5D6E-409C-BE32-E72D297353CC}">
              <c16:uniqueId val="{00000001-22E4-492C-B8F5-4C69E4F7F86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66.959999999999994</c:v>
                </c:pt>
              </c:numCache>
            </c:numRef>
          </c:val>
          <c:extLst>
            <c:ext xmlns:c16="http://schemas.microsoft.com/office/drawing/2014/chart" uri="{C3380CC4-5D6E-409C-BE32-E72D297353CC}">
              <c16:uniqueId val="{00000000-37A4-49CB-BD4A-20A33F108D2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81.45</c:v>
                </c:pt>
              </c:numCache>
            </c:numRef>
          </c:val>
          <c:smooth val="0"/>
          <c:extLst>
            <c:ext xmlns:c16="http://schemas.microsoft.com/office/drawing/2014/chart" uri="{C3380CC4-5D6E-409C-BE32-E72D297353CC}">
              <c16:uniqueId val="{00000001-37A4-49CB-BD4A-20A33F108D2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305</c:v>
                </c:pt>
              </c:numCache>
            </c:numRef>
          </c:val>
          <c:extLst>
            <c:ext xmlns:c16="http://schemas.microsoft.com/office/drawing/2014/chart" uri="{C3380CC4-5D6E-409C-BE32-E72D297353CC}">
              <c16:uniqueId val="{00000000-D483-4AD0-AFF8-3A99C1B315D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240.31</c:v>
                </c:pt>
              </c:numCache>
            </c:numRef>
          </c:val>
          <c:smooth val="0"/>
          <c:extLst>
            <c:ext xmlns:c16="http://schemas.microsoft.com/office/drawing/2014/chart" uri="{C3380CC4-5D6E-409C-BE32-E72D297353CC}">
              <c16:uniqueId val="{00000001-D483-4AD0-AFF8-3A99C1B315D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苓北町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6222</v>
      </c>
      <c r="AM8" s="44"/>
      <c r="AN8" s="44"/>
      <c r="AO8" s="44"/>
      <c r="AP8" s="44"/>
      <c r="AQ8" s="44"/>
      <c r="AR8" s="44"/>
      <c r="AS8" s="44"/>
      <c r="AT8" s="45">
        <f>データ!$S$6</f>
        <v>67.58</v>
      </c>
      <c r="AU8" s="46"/>
      <c r="AV8" s="46"/>
      <c r="AW8" s="46"/>
      <c r="AX8" s="46"/>
      <c r="AY8" s="46"/>
      <c r="AZ8" s="46"/>
      <c r="BA8" s="46"/>
      <c r="BB8" s="47">
        <f>データ!$T$6</f>
        <v>92.07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75.97</v>
      </c>
      <c r="J10" s="46"/>
      <c r="K10" s="46"/>
      <c r="L10" s="46"/>
      <c r="M10" s="46"/>
      <c r="N10" s="46"/>
      <c r="O10" s="80"/>
      <c r="P10" s="47">
        <f>データ!$P$6</f>
        <v>96.9</v>
      </c>
      <c r="Q10" s="47"/>
      <c r="R10" s="47"/>
      <c r="S10" s="47"/>
      <c r="T10" s="47"/>
      <c r="U10" s="47"/>
      <c r="V10" s="47"/>
      <c r="W10" s="44">
        <f>データ!$Q$6</f>
        <v>4250</v>
      </c>
      <c r="X10" s="44"/>
      <c r="Y10" s="44"/>
      <c r="Z10" s="44"/>
      <c r="AA10" s="44"/>
      <c r="AB10" s="44"/>
      <c r="AC10" s="44"/>
      <c r="AD10" s="2"/>
      <c r="AE10" s="2"/>
      <c r="AF10" s="2"/>
      <c r="AG10" s="2"/>
      <c r="AH10" s="2"/>
      <c r="AI10" s="2"/>
      <c r="AJ10" s="2"/>
      <c r="AK10" s="2"/>
      <c r="AL10" s="44">
        <f>データ!$U$6</f>
        <v>5943</v>
      </c>
      <c r="AM10" s="44"/>
      <c r="AN10" s="44"/>
      <c r="AO10" s="44"/>
      <c r="AP10" s="44"/>
      <c r="AQ10" s="44"/>
      <c r="AR10" s="44"/>
      <c r="AS10" s="44"/>
      <c r="AT10" s="45">
        <f>データ!$V$6</f>
        <v>17.23</v>
      </c>
      <c r="AU10" s="46"/>
      <c r="AV10" s="46"/>
      <c r="AW10" s="46"/>
      <c r="AX10" s="46"/>
      <c r="AY10" s="46"/>
      <c r="AZ10" s="46"/>
      <c r="BA10" s="46"/>
      <c r="BB10" s="47">
        <f>データ!$W$6</f>
        <v>344.92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109</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110</v>
      </c>
      <c r="BM47" s="82"/>
      <c r="BN47" s="82"/>
      <c r="BO47" s="82"/>
      <c r="BP47" s="82"/>
      <c r="BQ47" s="82"/>
      <c r="BR47" s="82"/>
      <c r="BS47" s="82"/>
      <c r="BT47" s="82"/>
      <c r="BU47" s="82"/>
      <c r="BV47" s="82"/>
      <c r="BW47" s="82"/>
      <c r="BX47" s="82"/>
      <c r="BY47" s="82"/>
      <c r="BZ47" s="8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k8x2IM9LCr0mvjBAnsYLgpo37T/a1ZTdgHWwyx0BBCBNT0S8ketmUuRBr8JSjfKCncFQIDCvS3ckol6pj2DbRg==" saltValue="yX6XKrMtXVr15i/q0zE5V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435317</v>
      </c>
      <c r="D6" s="20">
        <f t="shared" si="3"/>
        <v>46</v>
      </c>
      <c r="E6" s="20">
        <f t="shared" si="3"/>
        <v>1</v>
      </c>
      <c r="F6" s="20">
        <f t="shared" si="3"/>
        <v>0</v>
      </c>
      <c r="G6" s="20">
        <f t="shared" si="3"/>
        <v>1</v>
      </c>
      <c r="H6" s="20" t="str">
        <f t="shared" si="3"/>
        <v>熊本県　苓北町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75.97</v>
      </c>
      <c r="P6" s="21">
        <f t="shared" si="3"/>
        <v>96.9</v>
      </c>
      <c r="Q6" s="21">
        <f t="shared" si="3"/>
        <v>4250</v>
      </c>
      <c r="R6" s="21">
        <f t="shared" si="3"/>
        <v>6222</v>
      </c>
      <c r="S6" s="21">
        <f t="shared" si="3"/>
        <v>67.58</v>
      </c>
      <c r="T6" s="21">
        <f t="shared" si="3"/>
        <v>92.07</v>
      </c>
      <c r="U6" s="21">
        <f t="shared" si="3"/>
        <v>5943</v>
      </c>
      <c r="V6" s="21">
        <f t="shared" si="3"/>
        <v>17.23</v>
      </c>
      <c r="W6" s="21">
        <f t="shared" si="3"/>
        <v>344.92</v>
      </c>
      <c r="X6" s="22" t="str">
        <f>IF(X7="",NA(),X7)</f>
        <v>-</v>
      </c>
      <c r="Y6" s="22" t="str">
        <f t="shared" ref="Y6:AG6" si="4">IF(Y7="",NA(),Y7)</f>
        <v>-</v>
      </c>
      <c r="Z6" s="22" t="str">
        <f t="shared" si="4"/>
        <v>-</v>
      </c>
      <c r="AA6" s="22" t="str">
        <f t="shared" si="4"/>
        <v>-</v>
      </c>
      <c r="AB6" s="22">
        <f t="shared" si="4"/>
        <v>76.040000000000006</v>
      </c>
      <c r="AC6" s="22" t="str">
        <f t="shared" si="4"/>
        <v>-</v>
      </c>
      <c r="AD6" s="22" t="str">
        <f t="shared" si="4"/>
        <v>-</v>
      </c>
      <c r="AE6" s="22" t="str">
        <f t="shared" si="4"/>
        <v>-</v>
      </c>
      <c r="AF6" s="22" t="str">
        <f t="shared" si="4"/>
        <v>-</v>
      </c>
      <c r="AG6" s="22">
        <f t="shared" si="4"/>
        <v>103.41</v>
      </c>
      <c r="AH6" s="21" t="str">
        <f>IF(AH7="","",IF(AH7="-","【-】","【"&amp;SUBSTITUTE(TEXT(AH7,"#,##0.00"),"-","△")&amp;"】"))</f>
        <v>【107.26】</v>
      </c>
      <c r="AI6" s="22" t="str">
        <f>IF(AI7="",NA(),AI7)</f>
        <v>-</v>
      </c>
      <c r="AJ6" s="22" t="str">
        <f t="shared" ref="AJ6:AR6" si="5">IF(AJ7="",NA(),AJ7)</f>
        <v>-</v>
      </c>
      <c r="AK6" s="22" t="str">
        <f t="shared" si="5"/>
        <v>-</v>
      </c>
      <c r="AL6" s="22" t="str">
        <f t="shared" si="5"/>
        <v>-</v>
      </c>
      <c r="AM6" s="22">
        <f t="shared" si="5"/>
        <v>45.42</v>
      </c>
      <c r="AN6" s="22" t="str">
        <f t="shared" si="5"/>
        <v>-</v>
      </c>
      <c r="AO6" s="22" t="str">
        <f t="shared" si="5"/>
        <v>-</v>
      </c>
      <c r="AP6" s="22" t="str">
        <f t="shared" si="5"/>
        <v>-</v>
      </c>
      <c r="AQ6" s="22" t="str">
        <f t="shared" si="5"/>
        <v>-</v>
      </c>
      <c r="AR6" s="22">
        <f t="shared" si="5"/>
        <v>28</v>
      </c>
      <c r="AS6" s="21" t="str">
        <f>IF(AS7="","",IF(AS7="-","【-】","【"&amp;SUBSTITUTE(TEXT(AS7,"#,##0.00"),"-","△")&amp;"】"))</f>
        <v>【1.61】</v>
      </c>
      <c r="AT6" s="22" t="str">
        <f>IF(AT7="",NA(),AT7)</f>
        <v>-</v>
      </c>
      <c r="AU6" s="22" t="str">
        <f t="shared" ref="AU6:BC6" si="6">IF(AU7="",NA(),AU7)</f>
        <v>-</v>
      </c>
      <c r="AV6" s="22" t="str">
        <f t="shared" si="6"/>
        <v>-</v>
      </c>
      <c r="AW6" s="22" t="str">
        <f t="shared" si="6"/>
        <v>-</v>
      </c>
      <c r="AX6" s="22">
        <f t="shared" si="6"/>
        <v>171.96</v>
      </c>
      <c r="AY6" s="22" t="str">
        <f t="shared" si="6"/>
        <v>-</v>
      </c>
      <c r="AZ6" s="22" t="str">
        <f t="shared" si="6"/>
        <v>-</v>
      </c>
      <c r="BA6" s="22" t="str">
        <f t="shared" si="6"/>
        <v>-</v>
      </c>
      <c r="BB6" s="22" t="str">
        <f t="shared" si="6"/>
        <v>-</v>
      </c>
      <c r="BC6" s="22">
        <f t="shared" si="6"/>
        <v>293.51</v>
      </c>
      <c r="BD6" s="21" t="str">
        <f>IF(BD7="","",IF(BD7="-","【-】","【"&amp;SUBSTITUTE(TEXT(BD7,"#,##0.00"),"-","△")&amp;"】"))</f>
        <v>【239.69】</v>
      </c>
      <c r="BE6" s="22" t="str">
        <f>IF(BE7="",NA(),BE7)</f>
        <v>-</v>
      </c>
      <c r="BF6" s="22" t="str">
        <f t="shared" ref="BF6:BN6" si="7">IF(BF7="",NA(),BF7)</f>
        <v>-</v>
      </c>
      <c r="BG6" s="22" t="str">
        <f t="shared" si="7"/>
        <v>-</v>
      </c>
      <c r="BH6" s="22" t="str">
        <f t="shared" si="7"/>
        <v>-</v>
      </c>
      <c r="BI6" s="22">
        <f t="shared" si="7"/>
        <v>218.45</v>
      </c>
      <c r="BJ6" s="22" t="str">
        <f t="shared" si="7"/>
        <v>-</v>
      </c>
      <c r="BK6" s="22" t="str">
        <f t="shared" si="7"/>
        <v>-</v>
      </c>
      <c r="BL6" s="22" t="str">
        <f t="shared" si="7"/>
        <v>-</v>
      </c>
      <c r="BM6" s="22" t="str">
        <f t="shared" si="7"/>
        <v>-</v>
      </c>
      <c r="BN6" s="22">
        <f t="shared" si="7"/>
        <v>498.34</v>
      </c>
      <c r="BO6" s="21" t="str">
        <f>IF(BO7="","",IF(BO7="-","【-】","【"&amp;SUBSTITUTE(TEXT(BO7,"#,##0.00"),"-","△")&amp;"】"))</f>
        <v>【264.86】</v>
      </c>
      <c r="BP6" s="22" t="str">
        <f>IF(BP7="",NA(),BP7)</f>
        <v>-</v>
      </c>
      <c r="BQ6" s="22" t="str">
        <f t="shared" ref="BQ6:BY6" si="8">IF(BQ7="",NA(),BQ7)</f>
        <v>-</v>
      </c>
      <c r="BR6" s="22" t="str">
        <f t="shared" si="8"/>
        <v>-</v>
      </c>
      <c r="BS6" s="22" t="str">
        <f t="shared" si="8"/>
        <v>-</v>
      </c>
      <c r="BT6" s="22">
        <f t="shared" si="8"/>
        <v>66.959999999999994</v>
      </c>
      <c r="BU6" s="22" t="str">
        <f t="shared" si="8"/>
        <v>-</v>
      </c>
      <c r="BV6" s="22" t="str">
        <f t="shared" si="8"/>
        <v>-</v>
      </c>
      <c r="BW6" s="22" t="str">
        <f t="shared" si="8"/>
        <v>-</v>
      </c>
      <c r="BX6" s="22" t="str">
        <f t="shared" si="8"/>
        <v>-</v>
      </c>
      <c r="BY6" s="22">
        <f t="shared" si="8"/>
        <v>81.45</v>
      </c>
      <c r="BZ6" s="21" t="str">
        <f>IF(BZ7="","",IF(BZ7="-","【-】","【"&amp;SUBSTITUTE(TEXT(BZ7,"#,##0.00"),"-","△")&amp;"】"))</f>
        <v>【97.59】</v>
      </c>
      <c r="CA6" s="22" t="str">
        <f>IF(CA7="",NA(),CA7)</f>
        <v>-</v>
      </c>
      <c r="CB6" s="22" t="str">
        <f t="shared" ref="CB6:CJ6" si="9">IF(CB7="",NA(),CB7)</f>
        <v>-</v>
      </c>
      <c r="CC6" s="22" t="str">
        <f t="shared" si="9"/>
        <v>-</v>
      </c>
      <c r="CD6" s="22" t="str">
        <f t="shared" si="9"/>
        <v>-</v>
      </c>
      <c r="CE6" s="22">
        <f t="shared" si="9"/>
        <v>305</v>
      </c>
      <c r="CF6" s="22" t="str">
        <f t="shared" si="9"/>
        <v>-</v>
      </c>
      <c r="CG6" s="22" t="str">
        <f t="shared" si="9"/>
        <v>-</v>
      </c>
      <c r="CH6" s="22" t="str">
        <f t="shared" si="9"/>
        <v>-</v>
      </c>
      <c r="CI6" s="22" t="str">
        <f t="shared" si="9"/>
        <v>-</v>
      </c>
      <c r="CJ6" s="22">
        <f t="shared" si="9"/>
        <v>240.31</v>
      </c>
      <c r="CK6" s="21" t="str">
        <f>IF(CK7="","",IF(CK7="-","【-】","【"&amp;SUBSTITUTE(TEXT(CK7,"#,##0.00"),"-","△")&amp;"】"))</f>
        <v>【181.66】</v>
      </c>
      <c r="CL6" s="22" t="str">
        <f>IF(CL7="",NA(),CL7)</f>
        <v>-</v>
      </c>
      <c r="CM6" s="22" t="str">
        <f t="shared" ref="CM6:CU6" si="10">IF(CM7="",NA(),CM7)</f>
        <v>-</v>
      </c>
      <c r="CN6" s="22" t="str">
        <f t="shared" si="10"/>
        <v>-</v>
      </c>
      <c r="CO6" s="22" t="str">
        <f t="shared" si="10"/>
        <v>-</v>
      </c>
      <c r="CP6" s="22">
        <f t="shared" si="10"/>
        <v>61.08</v>
      </c>
      <c r="CQ6" s="22" t="str">
        <f t="shared" si="10"/>
        <v>-</v>
      </c>
      <c r="CR6" s="22" t="str">
        <f t="shared" si="10"/>
        <v>-</v>
      </c>
      <c r="CS6" s="22" t="str">
        <f t="shared" si="10"/>
        <v>-</v>
      </c>
      <c r="CT6" s="22" t="str">
        <f t="shared" si="10"/>
        <v>-</v>
      </c>
      <c r="CU6" s="22">
        <f t="shared" si="10"/>
        <v>49.74</v>
      </c>
      <c r="CV6" s="21" t="str">
        <f>IF(CV7="","",IF(CV7="-","【-】","【"&amp;SUBSTITUTE(TEXT(CV7,"#,##0.00"),"-","△")&amp;"】"))</f>
        <v>【60.21】</v>
      </c>
      <c r="CW6" s="22" t="str">
        <f>IF(CW7="",NA(),CW7)</f>
        <v>-</v>
      </c>
      <c r="CX6" s="22" t="str">
        <f t="shared" ref="CX6:DF6" si="11">IF(CX7="",NA(),CX7)</f>
        <v>-</v>
      </c>
      <c r="CY6" s="22" t="str">
        <f t="shared" si="11"/>
        <v>-</v>
      </c>
      <c r="CZ6" s="22" t="str">
        <f t="shared" si="11"/>
        <v>-</v>
      </c>
      <c r="DA6" s="22">
        <f t="shared" si="11"/>
        <v>68.040000000000006</v>
      </c>
      <c r="DB6" s="22" t="str">
        <f t="shared" si="11"/>
        <v>-</v>
      </c>
      <c r="DC6" s="22" t="str">
        <f t="shared" si="11"/>
        <v>-</v>
      </c>
      <c r="DD6" s="22" t="str">
        <f t="shared" si="11"/>
        <v>-</v>
      </c>
      <c r="DE6" s="22" t="str">
        <f t="shared" si="11"/>
        <v>-</v>
      </c>
      <c r="DF6" s="22">
        <f t="shared" si="11"/>
        <v>75.37</v>
      </c>
      <c r="DG6" s="21" t="str">
        <f>IF(DG7="","",IF(DG7="-","【-】","【"&amp;SUBSTITUTE(TEXT(DG7,"#,##0.00"),"-","△")&amp;"】"))</f>
        <v>【89.21】</v>
      </c>
      <c r="DH6" s="22" t="str">
        <f>IF(DH7="",NA(),DH7)</f>
        <v>-</v>
      </c>
      <c r="DI6" s="22" t="str">
        <f t="shared" ref="DI6:DQ6" si="12">IF(DI7="",NA(),DI7)</f>
        <v>-</v>
      </c>
      <c r="DJ6" s="22" t="str">
        <f t="shared" si="12"/>
        <v>-</v>
      </c>
      <c r="DK6" s="22" t="str">
        <f t="shared" si="12"/>
        <v>-</v>
      </c>
      <c r="DL6" s="22">
        <f t="shared" si="12"/>
        <v>9.66</v>
      </c>
      <c r="DM6" s="22" t="str">
        <f t="shared" si="12"/>
        <v>-</v>
      </c>
      <c r="DN6" s="22" t="str">
        <f t="shared" si="12"/>
        <v>-</v>
      </c>
      <c r="DO6" s="22" t="str">
        <f t="shared" si="12"/>
        <v>-</v>
      </c>
      <c r="DP6" s="22" t="str">
        <f t="shared" si="12"/>
        <v>-</v>
      </c>
      <c r="DQ6" s="22">
        <f t="shared" si="12"/>
        <v>52.3</v>
      </c>
      <c r="DR6" s="21" t="str">
        <f>IF(DR7="","",IF(DR7="-","【-】","【"&amp;SUBSTITUTE(TEXT(DR7,"#,##0.00"),"-","△")&amp;"】"))</f>
        <v>【52.41】</v>
      </c>
      <c r="DS6" s="22" t="str">
        <f>IF(DS7="",NA(),DS7)</f>
        <v>-</v>
      </c>
      <c r="DT6" s="22" t="str">
        <f t="shared" ref="DT6:EB6" si="13">IF(DT7="",NA(),DT7)</f>
        <v>-</v>
      </c>
      <c r="DU6" s="22" t="str">
        <f t="shared" si="13"/>
        <v>-</v>
      </c>
      <c r="DV6" s="22" t="str">
        <f t="shared" si="13"/>
        <v>-</v>
      </c>
      <c r="DW6" s="22">
        <f t="shared" si="13"/>
        <v>34.79</v>
      </c>
      <c r="DX6" s="22" t="str">
        <f t="shared" si="13"/>
        <v>-</v>
      </c>
      <c r="DY6" s="22" t="str">
        <f t="shared" si="13"/>
        <v>-</v>
      </c>
      <c r="DZ6" s="22" t="str">
        <f t="shared" si="13"/>
        <v>-</v>
      </c>
      <c r="EA6" s="22" t="str">
        <f t="shared" si="13"/>
        <v>-</v>
      </c>
      <c r="EB6" s="22">
        <f t="shared" si="13"/>
        <v>23.36</v>
      </c>
      <c r="EC6" s="21" t="str">
        <f>IF(EC7="","",IF(EC7="-","【-】","【"&amp;SUBSTITUTE(TEXT(EC7,"#,##0.00"),"-","△")&amp;"】"))</f>
        <v>【26.78】</v>
      </c>
      <c r="ED6" s="22" t="str">
        <f>IF(ED7="",NA(),ED7)</f>
        <v>-</v>
      </c>
      <c r="EE6" s="22" t="str">
        <f t="shared" ref="EE6:EM6" si="14">IF(EE7="",NA(),EE7)</f>
        <v>-</v>
      </c>
      <c r="EF6" s="22" t="str">
        <f t="shared" si="14"/>
        <v>-</v>
      </c>
      <c r="EG6" s="22" t="str">
        <f t="shared" si="14"/>
        <v>-</v>
      </c>
      <c r="EH6" s="22">
        <f t="shared" si="14"/>
        <v>0.11</v>
      </c>
      <c r="EI6" s="22" t="str">
        <f t="shared" si="14"/>
        <v>-</v>
      </c>
      <c r="EJ6" s="22" t="str">
        <f t="shared" si="14"/>
        <v>-</v>
      </c>
      <c r="EK6" s="22" t="str">
        <f t="shared" si="14"/>
        <v>-</v>
      </c>
      <c r="EL6" s="22" t="str">
        <f t="shared" si="14"/>
        <v>-</v>
      </c>
      <c r="EM6" s="22">
        <f t="shared" si="14"/>
        <v>0.54</v>
      </c>
      <c r="EN6" s="21" t="str">
        <f>IF(EN7="","",IF(EN7="-","【-】","【"&amp;SUBSTITUTE(TEXT(EN7,"#,##0.00"),"-","△")&amp;"】"))</f>
        <v>【0.59】</v>
      </c>
    </row>
    <row r="7" spans="1:144" s="23" customFormat="1" x14ac:dyDescent="0.15">
      <c r="A7" s="15"/>
      <c r="B7" s="24">
        <v>2024</v>
      </c>
      <c r="C7" s="24">
        <v>435317</v>
      </c>
      <c r="D7" s="24">
        <v>46</v>
      </c>
      <c r="E7" s="24">
        <v>1</v>
      </c>
      <c r="F7" s="24">
        <v>0</v>
      </c>
      <c r="G7" s="24">
        <v>1</v>
      </c>
      <c r="H7" s="24" t="s">
        <v>93</v>
      </c>
      <c r="I7" s="24" t="s">
        <v>94</v>
      </c>
      <c r="J7" s="24" t="s">
        <v>95</v>
      </c>
      <c r="K7" s="24" t="s">
        <v>96</v>
      </c>
      <c r="L7" s="24" t="s">
        <v>97</v>
      </c>
      <c r="M7" s="24" t="s">
        <v>98</v>
      </c>
      <c r="N7" s="25" t="s">
        <v>99</v>
      </c>
      <c r="O7" s="25">
        <v>75.97</v>
      </c>
      <c r="P7" s="25">
        <v>96.9</v>
      </c>
      <c r="Q7" s="25">
        <v>4250</v>
      </c>
      <c r="R7" s="25">
        <v>6222</v>
      </c>
      <c r="S7" s="25">
        <v>67.58</v>
      </c>
      <c r="T7" s="25">
        <v>92.07</v>
      </c>
      <c r="U7" s="25">
        <v>5943</v>
      </c>
      <c r="V7" s="25">
        <v>17.23</v>
      </c>
      <c r="W7" s="25">
        <v>344.92</v>
      </c>
      <c r="X7" s="25" t="s">
        <v>99</v>
      </c>
      <c r="Y7" s="25" t="s">
        <v>99</v>
      </c>
      <c r="Z7" s="25" t="s">
        <v>99</v>
      </c>
      <c r="AA7" s="25" t="s">
        <v>99</v>
      </c>
      <c r="AB7" s="25">
        <v>76.040000000000006</v>
      </c>
      <c r="AC7" s="25" t="s">
        <v>99</v>
      </c>
      <c r="AD7" s="25" t="s">
        <v>99</v>
      </c>
      <c r="AE7" s="25" t="s">
        <v>99</v>
      </c>
      <c r="AF7" s="25" t="s">
        <v>99</v>
      </c>
      <c r="AG7" s="25">
        <v>103.41</v>
      </c>
      <c r="AH7" s="25">
        <v>107.26</v>
      </c>
      <c r="AI7" s="25" t="s">
        <v>99</v>
      </c>
      <c r="AJ7" s="25" t="s">
        <v>99</v>
      </c>
      <c r="AK7" s="25" t="s">
        <v>99</v>
      </c>
      <c r="AL7" s="25" t="s">
        <v>99</v>
      </c>
      <c r="AM7" s="25">
        <v>45.42</v>
      </c>
      <c r="AN7" s="25" t="s">
        <v>99</v>
      </c>
      <c r="AO7" s="25" t="s">
        <v>99</v>
      </c>
      <c r="AP7" s="25" t="s">
        <v>99</v>
      </c>
      <c r="AQ7" s="25" t="s">
        <v>99</v>
      </c>
      <c r="AR7" s="25">
        <v>28</v>
      </c>
      <c r="AS7" s="25">
        <v>1.61</v>
      </c>
      <c r="AT7" s="25" t="s">
        <v>99</v>
      </c>
      <c r="AU7" s="25" t="s">
        <v>99</v>
      </c>
      <c r="AV7" s="25" t="s">
        <v>99</v>
      </c>
      <c r="AW7" s="25" t="s">
        <v>99</v>
      </c>
      <c r="AX7" s="25">
        <v>171.96</v>
      </c>
      <c r="AY7" s="25" t="s">
        <v>99</v>
      </c>
      <c r="AZ7" s="25" t="s">
        <v>99</v>
      </c>
      <c r="BA7" s="25" t="s">
        <v>99</v>
      </c>
      <c r="BB7" s="25" t="s">
        <v>99</v>
      </c>
      <c r="BC7" s="25">
        <v>293.51</v>
      </c>
      <c r="BD7" s="25">
        <v>239.69</v>
      </c>
      <c r="BE7" s="25" t="s">
        <v>99</v>
      </c>
      <c r="BF7" s="25" t="s">
        <v>99</v>
      </c>
      <c r="BG7" s="25" t="s">
        <v>99</v>
      </c>
      <c r="BH7" s="25" t="s">
        <v>99</v>
      </c>
      <c r="BI7" s="25">
        <v>218.45</v>
      </c>
      <c r="BJ7" s="25" t="s">
        <v>99</v>
      </c>
      <c r="BK7" s="25" t="s">
        <v>99</v>
      </c>
      <c r="BL7" s="25" t="s">
        <v>99</v>
      </c>
      <c r="BM7" s="25" t="s">
        <v>99</v>
      </c>
      <c r="BN7" s="25">
        <v>498.34</v>
      </c>
      <c r="BO7" s="25">
        <v>264.86</v>
      </c>
      <c r="BP7" s="25" t="s">
        <v>99</v>
      </c>
      <c r="BQ7" s="25" t="s">
        <v>99</v>
      </c>
      <c r="BR7" s="25" t="s">
        <v>99</v>
      </c>
      <c r="BS7" s="25" t="s">
        <v>99</v>
      </c>
      <c r="BT7" s="25">
        <v>66.959999999999994</v>
      </c>
      <c r="BU7" s="25" t="s">
        <v>99</v>
      </c>
      <c r="BV7" s="25" t="s">
        <v>99</v>
      </c>
      <c r="BW7" s="25" t="s">
        <v>99</v>
      </c>
      <c r="BX7" s="25" t="s">
        <v>99</v>
      </c>
      <c r="BY7" s="25">
        <v>81.45</v>
      </c>
      <c r="BZ7" s="25">
        <v>97.59</v>
      </c>
      <c r="CA7" s="25" t="s">
        <v>99</v>
      </c>
      <c r="CB7" s="25" t="s">
        <v>99</v>
      </c>
      <c r="CC7" s="25" t="s">
        <v>99</v>
      </c>
      <c r="CD7" s="25" t="s">
        <v>99</v>
      </c>
      <c r="CE7" s="25">
        <v>305</v>
      </c>
      <c r="CF7" s="25" t="s">
        <v>99</v>
      </c>
      <c r="CG7" s="25" t="s">
        <v>99</v>
      </c>
      <c r="CH7" s="25" t="s">
        <v>99</v>
      </c>
      <c r="CI7" s="25" t="s">
        <v>99</v>
      </c>
      <c r="CJ7" s="25">
        <v>240.31</v>
      </c>
      <c r="CK7" s="25">
        <v>181.66</v>
      </c>
      <c r="CL7" s="25" t="s">
        <v>99</v>
      </c>
      <c r="CM7" s="25" t="s">
        <v>99</v>
      </c>
      <c r="CN7" s="25" t="s">
        <v>99</v>
      </c>
      <c r="CO7" s="25" t="s">
        <v>99</v>
      </c>
      <c r="CP7" s="25">
        <v>61.08</v>
      </c>
      <c r="CQ7" s="25" t="s">
        <v>99</v>
      </c>
      <c r="CR7" s="25" t="s">
        <v>99</v>
      </c>
      <c r="CS7" s="25" t="s">
        <v>99</v>
      </c>
      <c r="CT7" s="25" t="s">
        <v>99</v>
      </c>
      <c r="CU7" s="25">
        <v>49.74</v>
      </c>
      <c r="CV7" s="25">
        <v>60.21</v>
      </c>
      <c r="CW7" s="25" t="s">
        <v>99</v>
      </c>
      <c r="CX7" s="25" t="s">
        <v>99</v>
      </c>
      <c r="CY7" s="25" t="s">
        <v>99</v>
      </c>
      <c r="CZ7" s="25" t="s">
        <v>99</v>
      </c>
      <c r="DA7" s="25">
        <v>68.040000000000006</v>
      </c>
      <c r="DB7" s="25" t="s">
        <v>99</v>
      </c>
      <c r="DC7" s="25" t="s">
        <v>99</v>
      </c>
      <c r="DD7" s="25" t="s">
        <v>99</v>
      </c>
      <c r="DE7" s="25" t="s">
        <v>99</v>
      </c>
      <c r="DF7" s="25">
        <v>75.37</v>
      </c>
      <c r="DG7" s="25">
        <v>89.21</v>
      </c>
      <c r="DH7" s="25" t="s">
        <v>99</v>
      </c>
      <c r="DI7" s="25" t="s">
        <v>99</v>
      </c>
      <c r="DJ7" s="25" t="s">
        <v>99</v>
      </c>
      <c r="DK7" s="25" t="s">
        <v>99</v>
      </c>
      <c r="DL7" s="25">
        <v>9.66</v>
      </c>
      <c r="DM7" s="25" t="s">
        <v>99</v>
      </c>
      <c r="DN7" s="25" t="s">
        <v>99</v>
      </c>
      <c r="DO7" s="25" t="s">
        <v>99</v>
      </c>
      <c r="DP7" s="25" t="s">
        <v>99</v>
      </c>
      <c r="DQ7" s="25">
        <v>52.3</v>
      </c>
      <c r="DR7" s="25">
        <v>52.41</v>
      </c>
      <c r="DS7" s="25" t="s">
        <v>99</v>
      </c>
      <c r="DT7" s="25" t="s">
        <v>99</v>
      </c>
      <c r="DU7" s="25" t="s">
        <v>99</v>
      </c>
      <c r="DV7" s="25" t="s">
        <v>99</v>
      </c>
      <c r="DW7" s="25">
        <v>34.79</v>
      </c>
      <c r="DX7" s="25" t="s">
        <v>99</v>
      </c>
      <c r="DY7" s="25" t="s">
        <v>99</v>
      </c>
      <c r="DZ7" s="25" t="s">
        <v>99</v>
      </c>
      <c r="EA7" s="25" t="s">
        <v>99</v>
      </c>
      <c r="EB7" s="25">
        <v>23.36</v>
      </c>
      <c r="EC7" s="25">
        <v>26.78</v>
      </c>
      <c r="ED7" s="25" t="s">
        <v>99</v>
      </c>
      <c r="EE7" s="25" t="s">
        <v>99</v>
      </c>
      <c r="EF7" s="25" t="s">
        <v>99</v>
      </c>
      <c r="EG7" s="25" t="s">
        <v>99</v>
      </c>
      <c r="EH7" s="25">
        <v>0.11</v>
      </c>
      <c r="EI7" s="25" t="s">
        <v>99</v>
      </c>
      <c r="EJ7" s="25" t="s">
        <v>99</v>
      </c>
      <c r="EK7" s="25" t="s">
        <v>99</v>
      </c>
      <c r="EL7" s="25" t="s">
        <v>99</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2026-02-03T07:57:14Z</cp:lastPrinted>
  <dcterms:created xsi:type="dcterms:W3CDTF">2025-12-12T09:24:26Z</dcterms:created>
  <dcterms:modified xsi:type="dcterms:W3CDTF">2026-02-06T08:34:39Z</dcterms:modified>
  <cp:category/>
</cp:coreProperties>
</file>