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44 あさぎり町●\01 水道（法適）\"/>
    </mc:Choice>
  </mc:AlternateContent>
  <xr:revisionPtr revIDLastSave="0" documentId="13_ncr:1_{0F12B8D6-844C-4CC4-B2D1-7139400018A7}" xr6:coauthVersionLast="47" xr6:coauthVersionMax="47" xr10:uidLastSave="{00000000-0000-0000-0000-000000000000}"/>
  <workbookProtection workbookAlgorithmName="SHA-512" workbookHashValue="aZte8Vuiy0XhYNkzqlwdE7aHEDaxdpg+L35A/ECnSPIZT3YWTvkEsohJTfBl1ndXaAOKmW5VSqy0T9vy+O8SqQ==" workbookSaltValue="hmbt2JMm0Feu+XHhoXB3yw=="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I85" i="4" s="1"/>
  <c r="BY6" i="5"/>
  <c r="BX6" i="5"/>
  <c r="BW6" i="5"/>
  <c r="BV6" i="5"/>
  <c r="BU6" i="5"/>
  <c r="BT6" i="5"/>
  <c r="BS6" i="5"/>
  <c r="BR6" i="5"/>
  <c r="BQ6" i="5"/>
  <c r="BP6" i="5"/>
  <c r="BO6" i="5"/>
  <c r="H85" i="4" s="1"/>
  <c r="BN6" i="5"/>
  <c r="BM6" i="5"/>
  <c r="BL6" i="5"/>
  <c r="BK6" i="5"/>
  <c r="BJ6" i="5"/>
  <c r="BI6" i="5"/>
  <c r="BH6" i="5"/>
  <c r="BG6" i="5"/>
  <c r="BF6" i="5"/>
  <c r="BE6" i="5"/>
  <c r="BD6" i="5"/>
  <c r="G85" i="4" s="1"/>
  <c r="BC6" i="5"/>
  <c r="BB6" i="5"/>
  <c r="BA6" i="5"/>
  <c r="AZ6" i="5"/>
  <c r="AY6" i="5"/>
  <c r="AX6" i="5"/>
  <c r="AW6" i="5"/>
  <c r="AV6" i="5"/>
  <c r="AU6" i="5"/>
  <c r="AT6" i="5"/>
  <c r="AS6" i="5"/>
  <c r="F85" i="4" s="1"/>
  <c r="AR6" i="5"/>
  <c r="AQ6" i="5"/>
  <c r="AP6" i="5"/>
  <c r="AO6" i="5"/>
  <c r="AN6" i="5"/>
  <c r="AM6" i="5"/>
  <c r="AL6" i="5"/>
  <c r="AK6" i="5"/>
  <c r="AJ6" i="5"/>
  <c r="AI6" i="5"/>
  <c r="AH6" i="5"/>
  <c r="AG6" i="5"/>
  <c r="AF6" i="5"/>
  <c r="AE6" i="5"/>
  <c r="AD6" i="5"/>
  <c r="AC6" i="5"/>
  <c r="AB6" i="5"/>
  <c r="AA6" i="5"/>
  <c r="Z6" i="5"/>
  <c r="Y6" i="5"/>
  <c r="X6" i="5"/>
  <c r="W6" i="5"/>
  <c r="V6" i="5"/>
  <c r="U6" i="5"/>
  <c r="T6" i="5"/>
  <c r="S6" i="5"/>
  <c r="AT8" i="4" s="1"/>
  <c r="R6" i="5"/>
  <c r="AL8" i="4" s="1"/>
  <c r="Q6" i="5"/>
  <c r="P6" i="5"/>
  <c r="P10" i="4" s="1"/>
  <c r="O6" i="5"/>
  <c r="I10" i="4" s="1"/>
  <c r="N6" i="5"/>
  <c r="B10" i="4" s="1"/>
  <c r="M6" i="5"/>
  <c r="L6" i="5"/>
  <c r="K6" i="5"/>
  <c r="P8" i="4" s="1"/>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L85" i="4"/>
  <c r="J85" i="4"/>
  <c r="E85" i="4"/>
  <c r="BB10" i="4"/>
  <c r="AT10" i="4"/>
  <c r="AL10" i="4"/>
  <c r="W10" i="4"/>
  <c r="BB8" i="4"/>
  <c r="AD8" i="4"/>
  <c r="W8" i="4"/>
  <c r="I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<sst xmlns="http://schemas.openxmlformats.org/spreadsheetml/2006/main" count="228" uniqueCount="114">
  <si>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</si>
  <si>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</si>
  <si>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</si>
  <si>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</si>
  <si>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</si>
  <si>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</si>
  <si>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</si>
  <si>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</si>
  <si>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</si>
  <si>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</si>
  <si>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</si>
  <si>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</si>
  <si>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</si>
  <si>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</si>
  <si>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</si>
  <si>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</si>
  <si>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</si>
  <si>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</si>
  <si>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</si>
  <si>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</si>
  <si>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</si>
  <si>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</si>
  <si>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</si>
  <si>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</si>
  <si>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</si>
  <si>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</si>
  <si>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</si>
  <si>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</si>
  <si>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</si>
  <si>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</si>
  <si>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</si>
  <si>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</si>
  <si>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</si>
  <si>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</si>
  <si>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</si>
  <si>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</si>
  <si>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</si>
  <si>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</si>
  <si>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</si>
  <si>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</si>
  <si>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</si>
  <si>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</si>
  <si>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</si>
  <si>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</si>
  <si>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</si>
  <si>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</si>
  <si>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</si>
  <si>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</si>
  <si>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</si>
  <si>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</si>
  <si>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</si>
  <si>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</si>
  <si>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</si>
  <si>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</si>
  <si>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</si>
  <si>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</si>
  <si>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</si>
  <si>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</si>
  <si>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</si>
  <si>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</si>
  <si>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</si>
  <si>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</si>
  <si>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</si>
  <si>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</si>
  <si>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</si>
  <si>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</si>
  <si>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</si>
  <si>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</si>
  <si>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</si>
  <si>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</si>
  <si>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</si>
  <si>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</si>
  <si>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</si>
  <si>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</si>
  <si>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</si>
  <si>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</si>
  <si>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</si>
  <si>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</si>
  <si>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</si>
  <si>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</si>
  <si>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</si>
  <si>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</si>
  <si>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</si>
  <si>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</si>
  <si>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</si>
  <si>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</si>
  <si>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</si>
  <si>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</si>
  <si>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</si>
  <si>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</si>
  <si>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</si>
  <si>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</si>
  <si>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</si>
  <si>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あさぎり町</t>
  </si>
  <si>
    <t>法適用</t>
  </si>
  <si>
    <t>水道事業</t>
  </si>
  <si>
    <t>末端給水事業</t>
  </si>
  <si>
    <t>A7</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</si>
  <si>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</si>
  <si>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</si>
  <si>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</si>
  <si>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</si>
  <si>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</si>
  <si>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</si>
  <si>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</si>
  <si>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</si>
  <si>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</si>
  <si>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</si>
  <si>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</si>
  <si>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</si>
  <si>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</si>
  <si>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r>
      <t xml:space="preserve">①の経常収支比率は１００％以上となっており、類似団体と比較しても同等の水準であるため、良好な経営状態と考えられます。しかし、今後の人口減少に伴う料金収入の減少や、施設の老朽化による維持管理費用の増加も見込まれることから、適正な料金設定の検討が課題になると考えられます。
④の企業債残高対給水収益比率については、類似団体に比べ高い数値であり、昨年度より上昇しています。上昇の要因として、節水機器の普及や人口減少等により給水量が減少し、それに比例して給水収益が減少したことと、水道施設再編整備や老朽管路の更新整備による起債額の増大が考えられます。今後も計画的な施設整備を行っていく必要があるため、本比率は十分留意していく必要があります。
⑤の料金回収率については、類似団体と比べ低く１００％を下回っています。経営戦略の見直しなどにより、適切な料金収入の確保に向けた対策が必要であると考えます。
</t>
    </r>
    <r>
      <rPr>
        <sz val="11"/>
        <rFont val="ＭＳ ゴシック"/>
        <family val="3"/>
        <charset val="128"/>
      </rPr>
      <t>⑥の給水原価については、類似団体と比べ低い数値となっています。今後、施設再編整備事業により経常経費の抑制が図られ、効果が表れると推測されますが、人口減少に伴う有収水量の減少などの要因により変化するものと考えられ、料金回収率と併せて本比率も留意していく必要があると考えます。</t>
    </r>
    <r>
      <rPr>
        <sz val="11"/>
        <color rgb="FFFF0000"/>
        <rFont val="ＭＳ ゴシック"/>
        <family val="3"/>
        <charset val="128"/>
      </rPr>
      <t xml:space="preserve">
</t>
    </r>
    <r>
      <rPr>
        <sz val="11"/>
        <rFont val="ＭＳ ゴシック"/>
        <family val="3"/>
        <charset val="128"/>
      </rPr>
      <t>⑧の有収率については、類似団体と比べ低い状況です。老朽管の計画的な更新や、漏水調査による漏水箇所の特定など、継続的に対策を講じる必要があると考えます。</t>
    </r>
    <rPh sb="2" eb="4">
      <t>ケイジョウ</t>
    </rPh>
    <rPh sb="4" eb="6">
      <t>シュウシ</t>
    </rPh>
    <rPh sb="6" eb="8">
      <t>ヒリツ</t>
    </rPh>
    <rPh sb="13" eb="15">
      <t>イジョウ</t>
    </rPh>
    <rPh sb="22" eb="24">
      <t>ルイジ</t>
    </rPh>
    <rPh sb="24" eb="26">
      <t>ダンタイ</t>
    </rPh>
    <rPh sb="27" eb="29">
      <t>ヒカク</t>
    </rPh>
    <rPh sb="32" eb="34">
      <t>ドウトウ</t>
    </rPh>
    <rPh sb="35" eb="37">
      <t>スイジュン</t>
    </rPh>
    <rPh sb="43" eb="45">
      <t>リョウコウ</t>
    </rPh>
    <rPh sb="46" eb="48">
      <t>ケイエイ</t>
    </rPh>
    <rPh sb="48" eb="50">
      <t>ジョウタイ</t>
    </rPh>
    <rPh sb="51" eb="52">
      <t>カンガ</t>
    </rPh>
    <rPh sb="81" eb="83">
      <t>シセツ</t>
    </rPh>
    <rPh sb="84" eb="87">
      <t>ロウキュウカ</t>
    </rPh>
    <rPh sb="97" eb="99">
      <t>ゾウカ</t>
    </rPh>
    <rPh sb="100" eb="102">
      <t>ミコ</t>
    </rPh>
    <rPh sb="118" eb="120">
      <t>ケントウ</t>
    </rPh>
    <rPh sb="200" eb="202">
      <t>ジンコウ</t>
    </rPh>
    <rPh sb="202" eb="204">
      <t>ゲンショウ</t>
    </rPh>
    <rPh sb="204" eb="205">
      <t>トウ</t>
    </rPh>
    <rPh sb="245" eb="247">
      <t>ロウキュウ</t>
    </rPh>
    <rPh sb="247" eb="249">
      <t>カンロ</t>
    </rPh>
    <rPh sb="250" eb="252">
      <t>コウシン</t>
    </rPh>
    <rPh sb="252" eb="254">
      <t>セイビ</t>
    </rPh>
    <rPh sb="264" eb="265">
      <t>カンガ</t>
    </rPh>
    <rPh sb="271" eb="273">
      <t>コンゴ</t>
    </rPh>
    <rPh sb="274" eb="277">
      <t>ケイカクテキ</t>
    </rPh>
    <rPh sb="278" eb="280">
      <t>シセツ</t>
    </rPh>
    <rPh sb="280" eb="282">
      <t>セイビ</t>
    </rPh>
    <rPh sb="283" eb="284">
      <t>オコナ</t>
    </rPh>
    <rPh sb="288" eb="290">
      <t>ヒツヨウ</t>
    </rPh>
    <rPh sb="352" eb="354">
      <t>ケイエイ</t>
    </rPh>
    <rPh sb="354" eb="356">
      <t>センリャク</t>
    </rPh>
    <rPh sb="357" eb="359">
      <t>ミナオ</t>
    </rPh>
    <rPh sb="557" eb="559">
      <t>ロウキュウ</t>
    </rPh>
    <rPh sb="559" eb="560">
      <t>カン</t>
    </rPh>
    <rPh sb="561" eb="564">
      <t>ケイカクテキ</t>
    </rPh>
    <rPh sb="565" eb="567">
      <t>コウシン</t>
    </rPh>
    <rPh sb="569" eb="571">
      <t>ロウスイ</t>
    </rPh>
    <rPh sb="571" eb="573">
      <t>チョウサ</t>
    </rPh>
    <rPh sb="576" eb="578">
      <t>ロウスイ</t>
    </rPh>
    <rPh sb="578" eb="580">
      <t>カショ</t>
    </rPh>
    <rPh sb="581" eb="583">
      <t>トクテイ</t>
    </rPh>
    <rPh sb="586" eb="589">
      <t>ケイゾクテキ</t>
    </rPh>
    <phoneticPr fontId="4"/>
  </si>
  <si>
    <t>②の管路経年化率については、平成２９年度に上水道事業に統合しました旧簡易水道区域の管路整備年度が新しいため、類似団体に比べ経年化率は低い数値となっています。
③の管路更新率については、平成２７年度から実施計画に基づき老朽管が多い地区の更新事業を重点的に実施しており、上水道・簡易水道統合以降、類似団体に比べ管路更新率は高い数値となっています。今後も引き続き計画的に更新事業を進めていきます。</t>
    <rPh sb="14" eb="16">
      <t>ヘイセイ</t>
    </rPh>
    <rPh sb="18" eb="20">
      <t>ネンド</t>
    </rPh>
    <rPh sb="43" eb="45">
      <t>セイビ</t>
    </rPh>
    <rPh sb="45" eb="47">
      <t>ネンド</t>
    </rPh>
    <rPh sb="122" eb="125">
      <t>ジュウテンテキ</t>
    </rPh>
    <phoneticPr fontId="4"/>
  </si>
  <si>
    <r>
      <t>　経常収支比率は１００％以上となっていますが、今後、人口減少に伴う料金収入の減少、施設の老朽化による修繕や資材等の高騰、人件費の上昇など経常費用の増加が予測されます。しかしながら、料金回収率は類似団体より下回っており、将来、施設・管路の維持管理・更新を行っていくための財源確保が課題となっていきます。そのため、料金改定も見据えた経営の改善を図る必要があります。
　</t>
    </r>
    <r>
      <rPr>
        <sz val="11"/>
        <rFont val="ＭＳ ゴシック"/>
        <family val="3"/>
        <charset val="128"/>
      </rPr>
      <t>布設替工事については、実施計画に基づき、計画的に進めていくこととしています。
　また、近年の自然災害で被災した施設については、水道施設再編整備事業により施設の統廃合を行うことから、経営戦略の投資財政計画を見直し、その他の指標についても比較検討することで、経営の健全化に取り組むことに努めます。</t>
    </r>
    <rPh sb="23" eb="25">
      <t>コンゴ</t>
    </rPh>
    <rPh sb="26" eb="28">
      <t>ジンコウ</t>
    </rPh>
    <rPh sb="28" eb="30">
      <t>ゲンショウ</t>
    </rPh>
    <rPh sb="31" eb="32">
      <t>トモナ</t>
    </rPh>
    <rPh sb="33" eb="35">
      <t>リョウキン</t>
    </rPh>
    <rPh sb="35" eb="37">
      <t>シュウニュウ</t>
    </rPh>
    <rPh sb="38" eb="40">
      <t>ゲンショウ</t>
    </rPh>
    <rPh sb="41" eb="43">
      <t>シセツ</t>
    </rPh>
    <rPh sb="44" eb="47">
      <t>ロウキュウカ</t>
    </rPh>
    <rPh sb="55" eb="56">
      <t>トウ</t>
    </rPh>
    <rPh sb="57" eb="59">
      <t>コウトウ</t>
    </rPh>
    <rPh sb="60" eb="63">
      <t>ジンケンヒ</t>
    </rPh>
    <rPh sb="64" eb="66">
      <t>ジョウショウ</t>
    </rPh>
    <rPh sb="68" eb="70">
      <t>ケイジョウ</t>
    </rPh>
    <rPh sb="70" eb="72">
      <t>ヒヨウ</t>
    </rPh>
    <rPh sb="76" eb="78">
      <t>ヨソク</t>
    </rPh>
    <rPh sb="258" eb="260">
      <t>シセツ</t>
    </rPh>
    <rPh sb="261" eb="264">
      <t>トウハイゴウ</t>
    </rPh>
    <rPh sb="265" eb="26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</si>
</sst>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rgb="FFFF000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1.2</c:v>
                </c:pt>
                <c:pt idx="1">
                  <c:v>0.57999999999999996</c:v>
                </c:pt>
                <c:pt idx="2">
                  <c:v>1.57</c:v>
                </c:pt>
                <c:pt idx="3">
                  <c:v>1.67</c:v>
                </c:pt>
                <c:pt idx="4">
                  <c:v>1.33</c:v>
                </c:pt>
              </c:numCache>
            </c:numRef>
          </c:val>
          <c:extLst>
            <c:ext xmlns:c16="http://schemas.microsoft.com/office/drawing/2014/chart" uri="{C3380CC4-5D6E-409C-BE32-E72D297353CC}">
              <c16:uniqueId val="{00000000-8444-42B9-94D7-048B2E83714C}"/>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0.44</c:v>
                </c:pt>
                <c:pt idx="1">
                  <c:v>0.5</c:v>
                </c:pt>
                <c:pt idx="2">
                  <c:v>0.4</c:v>
                </c:pt>
                <c:pt idx="3">
                  <c:v>0.4</c:v>
                </c:pt>
                <c:pt idx="4">
                  <c:v>0.39</c:v>
                </c:pt>
              </c:numCache>
            </c:numRef>
          </c:val>
          <c:smooth val="0"/>
          <c:extLst>
            <c:ext xmlns:c16="http://schemas.microsoft.com/office/drawing/2014/chart" uri="{C3380CC4-5D6E-409C-BE32-E72D297353CC}">
              <c16:uniqueId val="{00000001-8444-42B9-94D7-048B2E83714C}"/>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76.16</c:v>
                </c:pt>
                <c:pt idx="1">
                  <c:v>75.7</c:v>
                </c:pt>
                <c:pt idx="2">
                  <c:v>73</c:v>
                </c:pt>
                <c:pt idx="3">
                  <c:v>70.37</c:v>
                </c:pt>
                <c:pt idx="4">
                  <c:v>74.739999999999995</c:v>
                </c:pt>
              </c:numCache>
            </c:numRef>
          </c:val>
          <c:extLst>
            <c:ext xmlns:c16="http://schemas.microsoft.com/office/drawing/2014/chart" uri="{C3380CC4-5D6E-409C-BE32-E72D297353CC}">
              <c16:uniqueId val="{00000000-BF7B-4714-A96A-C6FC12DBA5D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54.43</c:v>
                </c:pt>
                <c:pt idx="1">
                  <c:v>53.87</c:v>
                </c:pt>
                <c:pt idx="2">
                  <c:v>54.49</c:v>
                </c:pt>
                <c:pt idx="3">
                  <c:v>54.8</c:v>
                </c:pt>
                <c:pt idx="4">
                  <c:v>55.47</c:v>
                </c:pt>
              </c:numCache>
            </c:numRef>
          </c:val>
          <c:smooth val="0"/>
          <c:extLst>
            <c:ext xmlns:c16="http://schemas.microsoft.com/office/drawing/2014/chart" uri="{C3380CC4-5D6E-409C-BE32-E72D297353CC}">
              <c16:uniqueId val="{00000001-BF7B-4714-A96A-C6FC12DBA5D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73.400000000000006</c:v>
                </c:pt>
                <c:pt idx="1">
                  <c:v>74.56</c:v>
                </c:pt>
                <c:pt idx="2">
                  <c:v>75.52</c:v>
                </c:pt>
                <c:pt idx="3">
                  <c:v>76.59</c:v>
                </c:pt>
                <c:pt idx="4">
                  <c:v>71.56</c:v>
                </c:pt>
              </c:numCache>
            </c:numRef>
          </c:val>
          <c:extLst>
            <c:ext xmlns:c16="http://schemas.microsoft.com/office/drawing/2014/chart" uri="{C3380CC4-5D6E-409C-BE32-E72D297353CC}">
              <c16:uniqueId val="{00000000-E0C4-4C00-B2DD-80103401F752}"/>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79.44</c:v>
                </c:pt>
                <c:pt idx="1">
                  <c:v>79.489999999999995</c:v>
                </c:pt>
                <c:pt idx="2">
                  <c:v>78.8</c:v>
                </c:pt>
                <c:pt idx="3">
                  <c:v>77.98</c:v>
                </c:pt>
                <c:pt idx="4">
                  <c:v>76.97</c:v>
                </c:pt>
              </c:numCache>
            </c:numRef>
          </c:val>
          <c:smooth val="0"/>
          <c:extLst>
            <c:ext xmlns:c16="http://schemas.microsoft.com/office/drawing/2014/chart" uri="{C3380CC4-5D6E-409C-BE32-E72D297353CC}">
              <c16:uniqueId val="{00000001-E0C4-4C00-B2DD-80103401F752}"/>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107.86</c:v>
                </c:pt>
                <c:pt idx="1">
                  <c:v>119.8</c:v>
                </c:pt>
                <c:pt idx="2">
                  <c:v>99.8</c:v>
                </c:pt>
                <c:pt idx="3">
                  <c:v>110.17</c:v>
                </c:pt>
                <c:pt idx="4">
                  <c:v>104.47</c:v>
                </c:pt>
              </c:numCache>
            </c:numRef>
          </c:val>
          <c:extLst>
            <c:ext xmlns:c16="http://schemas.microsoft.com/office/drawing/2014/chart" uri="{C3380CC4-5D6E-409C-BE32-E72D297353CC}">
              <c16:uniqueId val="{00000000-ED52-420B-A14B-586DD90F9C8C}"/>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109.02</c:v>
                </c:pt>
                <c:pt idx="1">
                  <c:v>107.81</c:v>
                </c:pt>
                <c:pt idx="2">
                  <c:v>107.21</c:v>
                </c:pt>
                <c:pt idx="3">
                  <c:v>105.97</c:v>
                </c:pt>
                <c:pt idx="4">
                  <c:v>105.08</c:v>
                </c:pt>
              </c:numCache>
            </c:numRef>
          </c:val>
          <c:smooth val="0"/>
          <c:extLst>
            <c:ext xmlns:c16="http://schemas.microsoft.com/office/drawing/2014/chart" uri="{C3380CC4-5D6E-409C-BE32-E72D297353CC}">
              <c16:uniqueId val="{00000001-ED52-420B-A14B-586DD90F9C8C}"/>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50.34</c:v>
                </c:pt>
                <c:pt idx="1">
                  <c:v>51.52</c:v>
                </c:pt>
                <c:pt idx="2">
                  <c:v>51.86</c:v>
                </c:pt>
                <c:pt idx="3">
                  <c:v>52.22</c:v>
                </c:pt>
                <c:pt idx="4">
                  <c:v>51.91</c:v>
                </c:pt>
              </c:numCache>
            </c:numRef>
          </c:val>
          <c:extLst>
            <c:ext xmlns:c16="http://schemas.microsoft.com/office/drawing/2014/chart" uri="{C3380CC4-5D6E-409C-BE32-E72D297353CC}">
              <c16:uniqueId val="{00000000-01FA-4C03-A9B6-ABA0325E5B52}"/>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49.39</c:v>
                </c:pt>
                <c:pt idx="1">
                  <c:v>50.75</c:v>
                </c:pt>
                <c:pt idx="2">
                  <c:v>51.72</c:v>
                </c:pt>
                <c:pt idx="3">
                  <c:v>52.27</c:v>
                </c:pt>
                <c:pt idx="4">
                  <c:v>52.87</c:v>
                </c:pt>
              </c:numCache>
            </c:numRef>
          </c:val>
          <c:smooth val="0"/>
          <c:extLst>
            <c:ext xmlns:c16="http://schemas.microsoft.com/office/drawing/2014/chart" uri="{C3380CC4-5D6E-409C-BE32-E72D297353CC}">
              <c16:uniqueId val="{00000001-01FA-4C03-A9B6-ABA0325E5B52}"/>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10.37</c:v>
                </c:pt>
                <c:pt idx="1">
                  <c:v>12.42</c:v>
                </c:pt>
                <c:pt idx="2">
                  <c:v>12.24</c:v>
                </c:pt>
                <c:pt idx="3">
                  <c:v>12.18</c:v>
                </c:pt>
                <c:pt idx="4">
                  <c:v>12.76</c:v>
                </c:pt>
              </c:numCache>
            </c:numRef>
          </c:val>
          <c:extLst>
            <c:ext xmlns:c16="http://schemas.microsoft.com/office/drawing/2014/chart" uri="{C3380CC4-5D6E-409C-BE32-E72D297353CC}">
              <c16:uniqueId val="{00000000-C4FE-419D-8CF8-AF4A5AF95C8F}"/>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18.57</c:v>
                </c:pt>
                <c:pt idx="1">
                  <c:v>21.14</c:v>
                </c:pt>
                <c:pt idx="2">
                  <c:v>22.12</c:v>
                </c:pt>
                <c:pt idx="3">
                  <c:v>25.67</c:v>
                </c:pt>
                <c:pt idx="4">
                  <c:v>26.86</c:v>
                </c:pt>
              </c:numCache>
            </c:numRef>
          </c:val>
          <c:smooth val="0"/>
          <c:extLst>
            <c:ext xmlns:c16="http://schemas.microsoft.com/office/drawing/2014/chart" uri="{C3380CC4-5D6E-409C-BE32-E72D297353CC}">
              <c16:uniqueId val="{00000001-C4FE-419D-8CF8-AF4A5AF95C8F}"/>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formatCode="#,##0.00;&quot;△&quot;#,##0.00;&quot;-&quot;">
                  <c:v>0.43</c:v>
                </c:pt>
                <c:pt idx="3">
                  <c:v>0</c:v>
                </c:pt>
                <c:pt idx="4">
                  <c:v>0</c:v>
                </c:pt>
              </c:numCache>
            </c:numRef>
          </c:val>
          <c:extLst>
            <c:ext xmlns:c16="http://schemas.microsoft.com/office/drawing/2014/chart" uri="{C3380CC4-5D6E-409C-BE32-E72D297353CC}">
              <c16:uniqueId val="{00000000-9F40-44E2-9912-71666D25935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11</c:v>
                </c:pt>
                <c:pt idx="1">
                  <c:v>8.86</c:v>
                </c:pt>
                <c:pt idx="2">
                  <c:v>7.65</c:v>
                </c:pt>
                <c:pt idx="3">
                  <c:v>8.52</c:v>
                </c:pt>
                <c:pt idx="4">
                  <c:v>10.8</c:v>
                </c:pt>
              </c:numCache>
            </c:numRef>
          </c:val>
          <c:smooth val="0"/>
          <c:extLst>
            <c:ext xmlns:c16="http://schemas.microsoft.com/office/drawing/2014/chart" uri="{C3380CC4-5D6E-409C-BE32-E72D297353CC}">
              <c16:uniqueId val="{00000001-9F40-44E2-9912-71666D25935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308.93</c:v>
                </c:pt>
                <c:pt idx="1">
                  <c:v>348.69</c:v>
                </c:pt>
                <c:pt idx="2">
                  <c:v>345.2</c:v>
                </c:pt>
                <c:pt idx="3">
                  <c:v>376.87</c:v>
                </c:pt>
                <c:pt idx="4">
                  <c:v>416.92</c:v>
                </c:pt>
              </c:numCache>
            </c:numRef>
          </c:val>
          <c:extLst>
            <c:ext xmlns:c16="http://schemas.microsoft.com/office/drawing/2014/chart" uri="{C3380CC4-5D6E-409C-BE32-E72D297353CC}">
              <c16:uniqueId val="{00000000-48D7-43DC-8CE3-4BC030E8571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371.81</c:v>
                </c:pt>
                <c:pt idx="1">
                  <c:v>384.23</c:v>
                </c:pt>
                <c:pt idx="2">
                  <c:v>364.3</c:v>
                </c:pt>
                <c:pt idx="3">
                  <c:v>378.87</c:v>
                </c:pt>
                <c:pt idx="4">
                  <c:v>362.35</c:v>
                </c:pt>
              </c:numCache>
            </c:numRef>
          </c:val>
          <c:smooth val="0"/>
          <c:extLst>
            <c:ext xmlns:c16="http://schemas.microsoft.com/office/drawing/2014/chart" uri="{C3380CC4-5D6E-409C-BE32-E72D297353CC}">
              <c16:uniqueId val="{00000001-48D7-43DC-8CE3-4BC030E8571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911.94</c:v>
                </c:pt>
                <c:pt idx="1">
                  <c:v>860.11</c:v>
                </c:pt>
                <c:pt idx="2">
                  <c:v>948.26</c:v>
                </c:pt>
                <c:pt idx="3">
                  <c:v>1013.9</c:v>
                </c:pt>
                <c:pt idx="4">
                  <c:v>1200.57</c:v>
                </c:pt>
              </c:numCache>
            </c:numRef>
          </c:val>
          <c:extLst>
            <c:ext xmlns:c16="http://schemas.microsoft.com/office/drawing/2014/chart" uri="{C3380CC4-5D6E-409C-BE32-E72D297353CC}">
              <c16:uniqueId val="{00000000-73FB-4D67-BB94-E23BA5951760}"/>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465.85</c:v>
                </c:pt>
                <c:pt idx="1">
                  <c:v>439.43</c:v>
                </c:pt>
                <c:pt idx="2">
                  <c:v>438.41</c:v>
                </c:pt>
                <c:pt idx="3">
                  <c:v>430.23</c:v>
                </c:pt>
                <c:pt idx="4">
                  <c:v>429.24</c:v>
                </c:pt>
              </c:numCache>
            </c:numRef>
          </c:val>
          <c:smooth val="0"/>
          <c:extLst>
            <c:ext xmlns:c16="http://schemas.microsoft.com/office/drawing/2014/chart" uri="{C3380CC4-5D6E-409C-BE32-E72D297353CC}">
              <c16:uniqueId val="{00000001-73FB-4D67-BB94-E23BA5951760}"/>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74.09</c:v>
                </c:pt>
                <c:pt idx="1">
                  <c:v>85.91</c:v>
                </c:pt>
                <c:pt idx="2">
                  <c:v>65.59</c:v>
                </c:pt>
                <c:pt idx="3">
                  <c:v>76.45</c:v>
                </c:pt>
                <c:pt idx="4">
                  <c:v>70.78</c:v>
                </c:pt>
              </c:numCache>
            </c:numRef>
          </c:val>
          <c:extLst>
            <c:ext xmlns:c16="http://schemas.microsoft.com/office/drawing/2014/chart" uri="{C3380CC4-5D6E-409C-BE32-E72D297353CC}">
              <c16:uniqueId val="{00000000-5680-478A-9F35-50F660D8CD9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92.39</c:v>
                </c:pt>
                <c:pt idx="1">
                  <c:v>94.41</c:v>
                </c:pt>
                <c:pt idx="2">
                  <c:v>90.96</c:v>
                </c:pt>
                <c:pt idx="3">
                  <c:v>90.66</c:v>
                </c:pt>
                <c:pt idx="4">
                  <c:v>90.78</c:v>
                </c:pt>
              </c:numCache>
            </c:numRef>
          </c:val>
          <c:smooth val="0"/>
          <c:extLst>
            <c:ext xmlns:c16="http://schemas.microsoft.com/office/drawing/2014/chart" uri="{C3380CC4-5D6E-409C-BE32-E72D297353CC}">
              <c16:uniqueId val="{00000001-5680-478A-9F35-50F660D8CD9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172.88</c:v>
                </c:pt>
                <c:pt idx="1">
                  <c:v>153.09</c:v>
                </c:pt>
                <c:pt idx="2">
                  <c:v>199.38</c:v>
                </c:pt>
                <c:pt idx="3">
                  <c:v>172.44</c:v>
                </c:pt>
                <c:pt idx="4">
                  <c:v>186.59</c:v>
                </c:pt>
              </c:numCache>
            </c:numRef>
          </c:val>
          <c:extLst>
            <c:ext xmlns:c16="http://schemas.microsoft.com/office/drawing/2014/chart" uri="{C3380CC4-5D6E-409C-BE32-E72D297353CC}">
              <c16:uniqueId val="{00000000-53B1-4EB6-9165-DBE39FFBE55F}"/>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192.98</c:v>
                </c:pt>
                <c:pt idx="1">
                  <c:v>192.13</c:v>
                </c:pt>
                <c:pt idx="2">
                  <c:v>197.04</c:v>
                </c:pt>
                <c:pt idx="3">
                  <c:v>199.33</c:v>
                </c:pt>
                <c:pt idx="4">
                  <c:v>202.75</c:v>
                </c:pt>
              </c:numCache>
            </c:numRef>
          </c:val>
          <c:smooth val="0"/>
          <c:extLst>
            <c:ext xmlns:c16="http://schemas.microsoft.com/office/drawing/2014/chart" uri="{C3380CC4-5D6E-409C-BE32-E72D297353CC}">
              <c16:uniqueId val="{00000001-53B1-4EB6-9165-DBE39FFBE55F}"/>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115" zoomScaleNormal="115" workbookViewId="0">
      <selection activeCell="BP88" sqref="BP88"/>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5" t="s">
        <v>0</v>
      </c>
      <c r="C2" s="75"/>
      <c r="D2" s="75"/>
      <c r="E2" s="75"/>
      <c r="F2" s="75"/>
      <c r="G2" s="75"/>
      <c r="H2" s="75"/>
      <c r="I2" s="75"/>
      <c r="J2" s="75"/>
      <c r="K2" s="75"/>
      <c r="L2" s="75"/>
      <c r="M2" s="75"/>
      <c r="N2" s="75"/>
      <c r="O2" s="75"/>
      <c r="P2" s="75"/>
      <c r="Q2" s="75"/>
      <c r="R2" s="75"/>
      <c r="S2" s="75"/>
      <c r="T2" s="75"/>
      <c r="U2" s="75"/>
      <c r="V2" s="75"/>
      <c r="W2" s="75"/>
      <c r="X2" s="75"/>
      <c r="Y2" s="75"/>
      <c r="Z2" s="75"/>
      <c r="AA2" s="75"/>
      <c r="AB2" s="75"/>
      <c r="AC2" s="75"/>
      <c r="AD2" s="75"/>
      <c r="AE2" s="75"/>
      <c r="AF2" s="75"/>
      <c r="AG2" s="75"/>
      <c r="AH2" s="75"/>
      <c r="AI2" s="75"/>
      <c r="AJ2" s="75"/>
      <c r="AK2" s="75"/>
      <c r="AL2" s="75"/>
      <c r="AM2" s="75"/>
      <c r="AN2" s="75"/>
      <c r="AO2" s="75"/>
      <c r="AP2" s="75"/>
      <c r="AQ2" s="75"/>
      <c r="AR2" s="75"/>
      <c r="AS2" s="75"/>
      <c r="AT2" s="75"/>
      <c r="AU2" s="75"/>
      <c r="AV2" s="75"/>
      <c r="AW2" s="75"/>
      <c r="AX2" s="75"/>
      <c r="AY2" s="75"/>
      <c r="AZ2" s="75"/>
      <c r="BA2" s="75"/>
      <c r="BB2" s="75"/>
      <c r="BC2" s="75"/>
      <c r="BD2" s="75"/>
      <c r="BE2" s="75"/>
      <c r="BF2" s="75"/>
      <c r="BG2" s="75"/>
      <c r="BH2" s="75"/>
      <c r="BI2" s="75"/>
      <c r="BJ2" s="75"/>
      <c r="BK2" s="75"/>
      <c r="BL2" s="75"/>
      <c r="BM2" s="75"/>
      <c r="BN2" s="75"/>
      <c r="BO2" s="75"/>
      <c r="BP2" s="75"/>
      <c r="BQ2" s="75"/>
      <c r="BR2" s="75"/>
      <c r="BS2" s="75"/>
      <c r="BT2" s="75"/>
      <c r="BU2" s="75"/>
      <c r="BV2" s="75"/>
      <c r="BW2" s="75"/>
      <c r="BX2" s="75"/>
      <c r="BY2" s="75"/>
      <c r="BZ2" s="75"/>
    </row>
    <row r="3" spans="1:78" ht="9.75" customHeight="1" x14ac:dyDescent="0.15">
      <c r="A3" s="2"/>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row>
    <row r="4" spans="1:78" ht="9.75" customHeight="1" x14ac:dyDescent="0.15">
      <c r="A4" s="2"/>
      <c r="B4" s="75"/>
      <c r="C4" s="75"/>
      <c r="D4" s="75"/>
      <c r="E4" s="75"/>
      <c r="F4" s="75"/>
      <c r="G4" s="75"/>
      <c r="H4" s="75"/>
      <c r="I4" s="75"/>
      <c r="J4" s="75"/>
      <c r="K4" s="75"/>
      <c r="L4" s="75"/>
      <c r="M4" s="75"/>
      <c r="N4" s="75"/>
      <c r="O4" s="75"/>
      <c r="P4" s="75"/>
      <c r="Q4" s="75"/>
      <c r="R4" s="75"/>
      <c r="S4" s="75"/>
      <c r="T4" s="75"/>
      <c r="U4" s="75"/>
      <c r="V4" s="75"/>
      <c r="W4" s="75"/>
      <c r="X4" s="75"/>
      <c r="Y4" s="75"/>
      <c r="Z4" s="75"/>
      <c r="AA4" s="75"/>
      <c r="AB4" s="75"/>
      <c r="AC4" s="75"/>
      <c r="AD4" s="75"/>
      <c r="AE4" s="75"/>
      <c r="AF4" s="75"/>
      <c r="AG4" s="75"/>
      <c r="AH4" s="75"/>
      <c r="AI4" s="75"/>
      <c r="AJ4" s="75"/>
      <c r="AK4" s="75"/>
      <c r="AL4" s="75"/>
      <c r="AM4" s="75"/>
      <c r="AN4" s="75"/>
      <c r="AO4" s="75"/>
      <c r="AP4" s="75"/>
      <c r="AQ4" s="75"/>
      <c r="AR4" s="75"/>
      <c r="AS4" s="75"/>
      <c r="AT4" s="75"/>
      <c r="AU4" s="75"/>
      <c r="AV4" s="75"/>
      <c r="AW4" s="75"/>
      <c r="AX4" s="75"/>
      <c r="AY4" s="75"/>
      <c r="AZ4" s="75"/>
      <c r="BA4" s="75"/>
      <c r="BB4" s="75"/>
      <c r="BC4" s="75"/>
      <c r="BD4" s="75"/>
      <c r="BE4" s="75"/>
      <c r="BF4" s="75"/>
      <c r="BG4" s="75"/>
      <c r="BH4" s="75"/>
      <c r="BI4" s="75"/>
      <c r="BJ4" s="75"/>
      <c r="BK4" s="75"/>
      <c r="BL4" s="75"/>
      <c r="BM4" s="75"/>
      <c r="BN4" s="75"/>
      <c r="BO4" s="75"/>
      <c r="BP4" s="75"/>
      <c r="BQ4" s="75"/>
      <c r="BR4" s="75"/>
      <c r="BS4" s="75"/>
      <c r="BT4" s="75"/>
      <c r="BU4" s="75"/>
      <c r="BV4" s="75"/>
      <c r="BW4" s="75"/>
      <c r="BX4" s="75"/>
      <c r="BY4" s="75"/>
      <c r="BZ4" s="7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6" t="str">
        <f>データ!H6</f>
        <v>熊本県　あさぎり町</v>
      </c>
      <c r="C6" s="76"/>
      <c r="D6" s="76"/>
      <c r="E6" s="76"/>
      <c r="F6" s="76"/>
      <c r="G6" s="76"/>
      <c r="H6" s="76"/>
      <c r="I6" s="76"/>
      <c r="J6" s="76"/>
      <c r="K6" s="76"/>
      <c r="L6" s="76"/>
      <c r="M6" s="76"/>
      <c r="N6" s="76"/>
      <c r="O6" s="76"/>
      <c r="P6" s="76"/>
      <c r="Q6" s="76"/>
      <c r="R6" s="76"/>
      <c r="S6" s="76"/>
      <c r="T6" s="76"/>
      <c r="U6" s="76"/>
      <c r="V6" s="76"/>
      <c r="W6" s="76"/>
      <c r="X6" s="76"/>
      <c r="Y6" s="76"/>
      <c r="Z6" s="76"/>
      <c r="AA6" s="76"/>
      <c r="AB6" s="76"/>
      <c r="AC6" s="76"/>
      <c r="AD6" s="77"/>
      <c r="AE6" s="77"/>
      <c r="AF6" s="77"/>
      <c r="AG6" s="77"/>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78" t="s">
        <v>9</v>
      </c>
      <c r="BM7" s="79"/>
      <c r="BN7" s="79"/>
      <c r="BO7" s="79"/>
      <c r="BP7" s="79"/>
      <c r="BQ7" s="79"/>
      <c r="BR7" s="79"/>
      <c r="BS7" s="79"/>
      <c r="BT7" s="79"/>
      <c r="BU7" s="79"/>
      <c r="BV7" s="79"/>
      <c r="BW7" s="79"/>
      <c r="BX7" s="79"/>
      <c r="BY7" s="80"/>
    </row>
    <row r="8" spans="1:78" ht="18.75" customHeight="1" x14ac:dyDescent="0.15">
      <c r="A8" s="2"/>
      <c r="B8" s="71" t="str">
        <f>データ!$I$6</f>
        <v>法適用</v>
      </c>
      <c r="C8" s="72"/>
      <c r="D8" s="72"/>
      <c r="E8" s="72"/>
      <c r="F8" s="72"/>
      <c r="G8" s="72"/>
      <c r="H8" s="72"/>
      <c r="I8" s="71" t="str">
        <f>データ!$J$6</f>
        <v>水道事業</v>
      </c>
      <c r="J8" s="72"/>
      <c r="K8" s="72"/>
      <c r="L8" s="72"/>
      <c r="M8" s="72"/>
      <c r="N8" s="72"/>
      <c r="O8" s="73"/>
      <c r="P8" s="74" t="str">
        <f>データ!$K$6</f>
        <v>末端給水事業</v>
      </c>
      <c r="Q8" s="74"/>
      <c r="R8" s="74"/>
      <c r="S8" s="74"/>
      <c r="T8" s="74"/>
      <c r="U8" s="74"/>
      <c r="V8" s="74"/>
      <c r="W8" s="74" t="str">
        <f>データ!$L$6</f>
        <v>A7</v>
      </c>
      <c r="X8" s="74"/>
      <c r="Y8" s="74"/>
      <c r="Z8" s="74"/>
      <c r="AA8" s="74"/>
      <c r="AB8" s="74"/>
      <c r="AC8" s="74"/>
      <c r="AD8" s="74" t="str">
        <f>データ!$M$6</f>
        <v>非設置</v>
      </c>
      <c r="AE8" s="74"/>
      <c r="AF8" s="74"/>
      <c r="AG8" s="74"/>
      <c r="AH8" s="74"/>
      <c r="AI8" s="74"/>
      <c r="AJ8" s="74"/>
      <c r="AK8" s="2"/>
      <c r="AL8" s="65">
        <f>データ!$R$6</f>
        <v>14058</v>
      </c>
      <c r="AM8" s="65"/>
      <c r="AN8" s="65"/>
      <c r="AO8" s="65"/>
      <c r="AP8" s="65"/>
      <c r="AQ8" s="65"/>
      <c r="AR8" s="65"/>
      <c r="AS8" s="65"/>
      <c r="AT8" s="36">
        <f>データ!$S$6</f>
        <v>159.56</v>
      </c>
      <c r="AU8" s="37"/>
      <c r="AV8" s="37"/>
      <c r="AW8" s="37"/>
      <c r="AX8" s="37"/>
      <c r="AY8" s="37"/>
      <c r="AZ8" s="37"/>
      <c r="BA8" s="37"/>
      <c r="BB8" s="54">
        <f>データ!$T$6</f>
        <v>88.1</v>
      </c>
      <c r="BC8" s="54"/>
      <c r="BD8" s="54"/>
      <c r="BE8" s="54"/>
      <c r="BF8" s="54"/>
      <c r="BG8" s="54"/>
      <c r="BH8" s="54"/>
      <c r="BI8" s="54"/>
      <c r="BJ8" s="3"/>
      <c r="BK8" s="3"/>
      <c r="BL8" s="67" t="s">
        <v>10</v>
      </c>
      <c r="BM8" s="68"/>
      <c r="BN8" s="69" t="s">
        <v>11</v>
      </c>
      <c r="BO8" s="69"/>
      <c r="BP8" s="69"/>
      <c r="BQ8" s="69"/>
      <c r="BR8" s="69"/>
      <c r="BS8" s="69"/>
      <c r="BT8" s="69"/>
      <c r="BU8" s="69"/>
      <c r="BV8" s="69"/>
      <c r="BW8" s="69"/>
      <c r="BX8" s="69"/>
      <c r="BY8" s="70"/>
    </row>
    <row r="9" spans="1:78" ht="18.75" customHeight="1" x14ac:dyDescent="0.15">
      <c r="A9" s="2"/>
      <c r="B9" s="44" t="s">
        <v>12</v>
      </c>
      <c r="C9" s="45"/>
      <c r="D9" s="45"/>
      <c r="E9" s="45"/>
      <c r="F9" s="45"/>
      <c r="G9" s="45"/>
      <c r="H9" s="45"/>
      <c r="I9" s="44" t="s">
        <v>13</v>
      </c>
      <c r="J9" s="45"/>
      <c r="K9" s="45"/>
      <c r="L9" s="45"/>
      <c r="M9" s="45"/>
      <c r="N9" s="45"/>
      <c r="O9" s="66"/>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58.65</v>
      </c>
      <c r="J10" s="37"/>
      <c r="K10" s="37"/>
      <c r="L10" s="37"/>
      <c r="M10" s="37"/>
      <c r="N10" s="37"/>
      <c r="O10" s="64"/>
      <c r="P10" s="54">
        <f>データ!$P$6</f>
        <v>95.16</v>
      </c>
      <c r="Q10" s="54"/>
      <c r="R10" s="54"/>
      <c r="S10" s="54"/>
      <c r="T10" s="54"/>
      <c r="U10" s="54"/>
      <c r="V10" s="54"/>
      <c r="W10" s="65">
        <f>データ!$Q$6</f>
        <v>2728</v>
      </c>
      <c r="X10" s="65"/>
      <c r="Y10" s="65"/>
      <c r="Z10" s="65"/>
      <c r="AA10" s="65"/>
      <c r="AB10" s="65"/>
      <c r="AC10" s="65"/>
      <c r="AD10" s="2"/>
      <c r="AE10" s="2"/>
      <c r="AF10" s="2"/>
      <c r="AG10" s="2"/>
      <c r="AH10" s="2"/>
      <c r="AI10" s="2"/>
      <c r="AJ10" s="2"/>
      <c r="AK10" s="2"/>
      <c r="AL10" s="65">
        <f>データ!$U$6</f>
        <v>13215</v>
      </c>
      <c r="AM10" s="65"/>
      <c r="AN10" s="65"/>
      <c r="AO10" s="65"/>
      <c r="AP10" s="65"/>
      <c r="AQ10" s="65"/>
      <c r="AR10" s="65"/>
      <c r="AS10" s="65"/>
      <c r="AT10" s="36">
        <f>データ!$V$6</f>
        <v>47.63</v>
      </c>
      <c r="AU10" s="37"/>
      <c r="AV10" s="37"/>
      <c r="AW10" s="37"/>
      <c r="AX10" s="37"/>
      <c r="AY10" s="37"/>
      <c r="AZ10" s="37"/>
      <c r="BA10" s="37"/>
      <c r="BB10" s="54">
        <f>データ!$W$6</f>
        <v>277.45</v>
      </c>
      <c r="BC10" s="54"/>
      <c r="BD10" s="54"/>
      <c r="BE10" s="54"/>
      <c r="BF10" s="54"/>
      <c r="BG10" s="54"/>
      <c r="BH10" s="54"/>
      <c r="BI10" s="54"/>
      <c r="BJ10" s="2"/>
      <c r="BK10" s="2"/>
      <c r="BL10" s="55" t="s">
        <v>21</v>
      </c>
      <c r="BM10" s="56"/>
      <c r="BN10" s="57" t="s">
        <v>22</v>
      </c>
      <c r="BO10" s="57"/>
      <c r="BP10" s="57"/>
      <c r="BQ10" s="57"/>
      <c r="BR10" s="57"/>
      <c r="BS10" s="57"/>
      <c r="BT10" s="57"/>
      <c r="BU10" s="57"/>
      <c r="BV10" s="57"/>
      <c r="BW10" s="57"/>
      <c r="BX10" s="57"/>
      <c r="BY10" s="58"/>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111</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112</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8" t="s">
        <v>113</v>
      </c>
      <c r="BM66" s="39"/>
      <c r="BN66" s="39"/>
      <c r="BO66" s="39"/>
      <c r="BP66" s="39"/>
      <c r="BQ66" s="39"/>
      <c r="BR66" s="39"/>
      <c r="BS66" s="39"/>
      <c r="BT66" s="39"/>
      <c r="BU66" s="39"/>
      <c r="BV66" s="39"/>
      <c r="BW66" s="39"/>
      <c r="BX66" s="39"/>
      <c r="BY66" s="39"/>
      <c r="BZ66" s="4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8"/>
      <c r="BM67" s="39"/>
      <c r="BN67" s="39"/>
      <c r="BO67" s="39"/>
      <c r="BP67" s="39"/>
      <c r="BQ67" s="39"/>
      <c r="BR67" s="39"/>
      <c r="BS67" s="39"/>
      <c r="BT67" s="39"/>
      <c r="BU67" s="39"/>
      <c r="BV67" s="39"/>
      <c r="BW67" s="39"/>
      <c r="BX67" s="39"/>
      <c r="BY67" s="39"/>
      <c r="BZ67" s="4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8"/>
      <c r="BM68" s="39"/>
      <c r="BN68" s="39"/>
      <c r="BO68" s="39"/>
      <c r="BP68" s="39"/>
      <c r="BQ68" s="39"/>
      <c r="BR68" s="39"/>
      <c r="BS68" s="39"/>
      <c r="BT68" s="39"/>
      <c r="BU68" s="39"/>
      <c r="BV68" s="39"/>
      <c r="BW68" s="39"/>
      <c r="BX68" s="39"/>
      <c r="BY68" s="39"/>
      <c r="BZ68" s="4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8"/>
      <c r="BM69" s="39"/>
      <c r="BN69" s="39"/>
      <c r="BO69" s="39"/>
      <c r="BP69" s="39"/>
      <c r="BQ69" s="39"/>
      <c r="BR69" s="39"/>
      <c r="BS69" s="39"/>
      <c r="BT69" s="39"/>
      <c r="BU69" s="39"/>
      <c r="BV69" s="39"/>
      <c r="BW69" s="39"/>
      <c r="BX69" s="39"/>
      <c r="BY69" s="39"/>
      <c r="BZ69" s="4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8"/>
      <c r="BM70" s="39"/>
      <c r="BN70" s="39"/>
      <c r="BO70" s="39"/>
      <c r="BP70" s="39"/>
      <c r="BQ70" s="39"/>
      <c r="BR70" s="39"/>
      <c r="BS70" s="39"/>
      <c r="BT70" s="39"/>
      <c r="BU70" s="39"/>
      <c r="BV70" s="39"/>
      <c r="BW70" s="39"/>
      <c r="BX70" s="39"/>
      <c r="BY70" s="39"/>
      <c r="BZ70" s="4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8"/>
      <c r="BM71" s="39"/>
      <c r="BN71" s="39"/>
      <c r="BO71" s="39"/>
      <c r="BP71" s="39"/>
      <c r="BQ71" s="39"/>
      <c r="BR71" s="39"/>
      <c r="BS71" s="39"/>
      <c r="BT71" s="39"/>
      <c r="BU71" s="39"/>
      <c r="BV71" s="39"/>
      <c r="BW71" s="39"/>
      <c r="BX71" s="39"/>
      <c r="BY71" s="39"/>
      <c r="BZ71" s="4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8"/>
      <c r="BM72" s="39"/>
      <c r="BN72" s="39"/>
      <c r="BO72" s="39"/>
      <c r="BP72" s="39"/>
      <c r="BQ72" s="39"/>
      <c r="BR72" s="39"/>
      <c r="BS72" s="39"/>
      <c r="BT72" s="39"/>
      <c r="BU72" s="39"/>
      <c r="BV72" s="39"/>
      <c r="BW72" s="39"/>
      <c r="BX72" s="39"/>
      <c r="BY72" s="39"/>
      <c r="BZ72" s="4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8"/>
      <c r="BM73" s="39"/>
      <c r="BN73" s="39"/>
      <c r="BO73" s="39"/>
      <c r="BP73" s="39"/>
      <c r="BQ73" s="39"/>
      <c r="BR73" s="39"/>
      <c r="BS73" s="39"/>
      <c r="BT73" s="39"/>
      <c r="BU73" s="39"/>
      <c r="BV73" s="39"/>
      <c r="BW73" s="39"/>
      <c r="BX73" s="39"/>
      <c r="BY73" s="39"/>
      <c r="BZ73" s="4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8"/>
      <c r="BM74" s="39"/>
      <c r="BN74" s="39"/>
      <c r="BO74" s="39"/>
      <c r="BP74" s="39"/>
      <c r="BQ74" s="39"/>
      <c r="BR74" s="39"/>
      <c r="BS74" s="39"/>
      <c r="BT74" s="39"/>
      <c r="BU74" s="39"/>
      <c r="BV74" s="39"/>
      <c r="BW74" s="39"/>
      <c r="BX74" s="39"/>
      <c r="BY74" s="39"/>
      <c r="BZ74" s="4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8"/>
      <c r="BM75" s="39"/>
      <c r="BN75" s="39"/>
      <c r="BO75" s="39"/>
      <c r="BP75" s="39"/>
      <c r="BQ75" s="39"/>
      <c r="BR75" s="39"/>
      <c r="BS75" s="39"/>
      <c r="BT75" s="39"/>
      <c r="BU75" s="39"/>
      <c r="BV75" s="39"/>
      <c r="BW75" s="39"/>
      <c r="BX75" s="39"/>
      <c r="BY75" s="39"/>
      <c r="BZ75" s="4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8"/>
      <c r="BM76" s="39"/>
      <c r="BN76" s="39"/>
      <c r="BO76" s="39"/>
      <c r="BP76" s="39"/>
      <c r="BQ76" s="39"/>
      <c r="BR76" s="39"/>
      <c r="BS76" s="39"/>
      <c r="BT76" s="39"/>
      <c r="BU76" s="39"/>
      <c r="BV76" s="39"/>
      <c r="BW76" s="39"/>
      <c r="BX76" s="39"/>
      <c r="BY76" s="39"/>
      <c r="BZ76" s="4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8"/>
      <c r="BM77" s="39"/>
      <c r="BN77" s="39"/>
      <c r="BO77" s="39"/>
      <c r="BP77" s="39"/>
      <c r="BQ77" s="39"/>
      <c r="BR77" s="39"/>
      <c r="BS77" s="39"/>
      <c r="BT77" s="39"/>
      <c r="BU77" s="39"/>
      <c r="BV77" s="39"/>
      <c r="BW77" s="39"/>
      <c r="BX77" s="39"/>
      <c r="BY77" s="39"/>
      <c r="BZ77" s="4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8"/>
      <c r="BM78" s="39"/>
      <c r="BN78" s="39"/>
      <c r="BO78" s="39"/>
      <c r="BP78" s="39"/>
      <c r="BQ78" s="39"/>
      <c r="BR78" s="39"/>
      <c r="BS78" s="39"/>
      <c r="BT78" s="39"/>
      <c r="BU78" s="39"/>
      <c r="BV78" s="39"/>
      <c r="BW78" s="39"/>
      <c r="BX78" s="39"/>
      <c r="BY78" s="39"/>
      <c r="BZ78" s="4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8"/>
      <c r="BM79" s="39"/>
      <c r="BN79" s="39"/>
      <c r="BO79" s="39"/>
      <c r="BP79" s="39"/>
      <c r="BQ79" s="39"/>
      <c r="BR79" s="39"/>
      <c r="BS79" s="39"/>
      <c r="BT79" s="39"/>
      <c r="BU79" s="39"/>
      <c r="BV79" s="39"/>
      <c r="BW79" s="39"/>
      <c r="BX79" s="39"/>
      <c r="BY79" s="39"/>
      <c r="BZ79" s="4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8"/>
      <c r="BM80" s="39"/>
      <c r="BN80" s="39"/>
      <c r="BO80" s="39"/>
      <c r="BP80" s="39"/>
      <c r="BQ80" s="39"/>
      <c r="BR80" s="39"/>
      <c r="BS80" s="39"/>
      <c r="BT80" s="39"/>
      <c r="BU80" s="39"/>
      <c r="BV80" s="39"/>
      <c r="BW80" s="39"/>
      <c r="BX80" s="39"/>
      <c r="BY80" s="39"/>
      <c r="BZ80" s="4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8"/>
      <c r="BM81" s="39"/>
      <c r="BN81" s="39"/>
      <c r="BO81" s="39"/>
      <c r="BP81" s="39"/>
      <c r="BQ81" s="39"/>
      <c r="BR81" s="39"/>
      <c r="BS81" s="39"/>
      <c r="BT81" s="39"/>
      <c r="BU81" s="39"/>
      <c r="BV81" s="39"/>
      <c r="BW81" s="39"/>
      <c r="BX81" s="39"/>
      <c r="BY81" s="39"/>
      <c r="BZ81" s="4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1"/>
      <c r="BM82" s="52"/>
      <c r="BN82" s="52"/>
      <c r="BO82" s="52"/>
      <c r="BP82" s="52"/>
      <c r="BQ82" s="52"/>
      <c r="BR82" s="52"/>
      <c r="BS82" s="52"/>
      <c r="BT82" s="52"/>
      <c r="BU82" s="52"/>
      <c r="BV82" s="52"/>
      <c r="BW82" s="52"/>
      <c r="BX82" s="52"/>
      <c r="BY82" s="52"/>
      <c r="BZ82" s="53"/>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tz2aJocjNA3+PzaJHT1Q3FABb6bClYn1Je4KqQQh4kL0/7hD6xcXclcxgTAFd7e10ceUK0mnZ/4WIaFMJidlYQ==" saltValue="gfRmjCt2j+TIuOt186FOW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2" t="s">
        <v>50</v>
      </c>
      <c r="I3" s="83"/>
      <c r="J3" s="83"/>
      <c r="K3" s="83"/>
      <c r="L3" s="83"/>
      <c r="M3" s="83"/>
      <c r="N3" s="83"/>
      <c r="O3" s="83"/>
      <c r="P3" s="83"/>
      <c r="Q3" s="83"/>
      <c r="R3" s="83"/>
      <c r="S3" s="83"/>
      <c r="T3" s="83"/>
      <c r="U3" s="83"/>
      <c r="V3" s="83"/>
      <c r="W3" s="84"/>
      <c r="X3" s="88" t="s">
        <v>51</v>
      </c>
      <c r="Y3" s="81"/>
      <c r="Z3" s="81"/>
      <c r="AA3" s="81"/>
      <c r="AB3" s="81"/>
      <c r="AC3" s="81"/>
      <c r="AD3" s="81"/>
      <c r="AE3" s="81"/>
      <c r="AF3" s="81"/>
      <c r="AG3" s="81"/>
      <c r="AH3" s="81"/>
      <c r="AI3" s="81"/>
      <c r="AJ3" s="81"/>
      <c r="AK3" s="81"/>
      <c r="AL3" s="81"/>
      <c r="AM3" s="81"/>
      <c r="AN3" s="81"/>
      <c r="AO3" s="81"/>
      <c r="AP3" s="81"/>
      <c r="AQ3" s="81"/>
      <c r="AR3" s="81"/>
      <c r="AS3" s="81"/>
      <c r="AT3" s="81"/>
      <c r="AU3" s="81"/>
      <c r="AV3" s="81"/>
      <c r="AW3" s="81"/>
      <c r="AX3" s="81"/>
      <c r="AY3" s="81"/>
      <c r="AZ3" s="81"/>
      <c r="BA3" s="81"/>
      <c r="BB3" s="81"/>
      <c r="BC3" s="81"/>
      <c r="BD3" s="81"/>
      <c r="BE3" s="81"/>
      <c r="BF3" s="81"/>
      <c r="BG3" s="81"/>
      <c r="BH3" s="81"/>
      <c r="BI3" s="81"/>
      <c r="BJ3" s="81"/>
      <c r="BK3" s="81"/>
      <c r="BL3" s="81"/>
      <c r="BM3" s="81"/>
      <c r="BN3" s="81"/>
      <c r="BO3" s="81"/>
      <c r="BP3" s="81"/>
      <c r="BQ3" s="81"/>
      <c r="BR3" s="81"/>
      <c r="BS3" s="81"/>
      <c r="BT3" s="81"/>
      <c r="BU3" s="81"/>
      <c r="BV3" s="81"/>
      <c r="BW3" s="81"/>
      <c r="BX3" s="81"/>
      <c r="BY3" s="81"/>
      <c r="BZ3" s="81"/>
      <c r="CA3" s="81"/>
      <c r="CB3" s="81"/>
      <c r="CC3" s="81"/>
      <c r="CD3" s="81"/>
      <c r="CE3" s="81"/>
      <c r="CF3" s="81"/>
      <c r="CG3" s="81"/>
      <c r="CH3" s="81"/>
      <c r="CI3" s="81"/>
      <c r="CJ3" s="81"/>
      <c r="CK3" s="81"/>
      <c r="CL3" s="81"/>
      <c r="CM3" s="81"/>
      <c r="CN3" s="81"/>
      <c r="CO3" s="81"/>
      <c r="CP3" s="81"/>
      <c r="CQ3" s="81"/>
      <c r="CR3" s="81"/>
      <c r="CS3" s="81"/>
      <c r="CT3" s="81"/>
      <c r="CU3" s="81"/>
      <c r="CV3" s="81"/>
      <c r="CW3" s="81"/>
      <c r="CX3" s="81"/>
      <c r="CY3" s="81"/>
      <c r="CZ3" s="81"/>
      <c r="DA3" s="81"/>
      <c r="DB3" s="81"/>
      <c r="DC3" s="81"/>
      <c r="DD3" s="81"/>
      <c r="DE3" s="81"/>
      <c r="DF3" s="81"/>
      <c r="DG3" s="81"/>
      <c r="DH3" s="81" t="s">
        <v>52</v>
      </c>
      <c r="DI3" s="81"/>
      <c r="DJ3" s="81"/>
      <c r="DK3" s="81"/>
      <c r="DL3" s="81"/>
      <c r="DM3" s="81"/>
      <c r="DN3" s="81"/>
      <c r="DO3" s="81"/>
      <c r="DP3" s="81"/>
      <c r="DQ3" s="81"/>
      <c r="DR3" s="81"/>
      <c r="DS3" s="81"/>
      <c r="DT3" s="81"/>
      <c r="DU3" s="81"/>
      <c r="DV3" s="81"/>
      <c r="DW3" s="81"/>
      <c r="DX3" s="81"/>
      <c r="DY3" s="81"/>
      <c r="DZ3" s="81"/>
      <c r="EA3" s="81"/>
      <c r="EB3" s="81"/>
      <c r="EC3" s="81"/>
      <c r="ED3" s="81"/>
      <c r="EE3" s="81"/>
      <c r="EF3" s="81"/>
      <c r="EG3" s="81"/>
      <c r="EH3" s="81"/>
      <c r="EI3" s="81"/>
      <c r="EJ3" s="81"/>
      <c r="EK3" s="81"/>
      <c r="EL3" s="81"/>
      <c r="EM3" s="81"/>
      <c r="EN3" s="81"/>
    </row>
    <row r="4" spans="1:144" x14ac:dyDescent="0.15">
      <c r="A4" s="15" t="s">
        <v>53</v>
      </c>
      <c r="B4" s="17"/>
      <c r="C4" s="17"/>
      <c r="D4" s="17"/>
      <c r="E4" s="17"/>
      <c r="F4" s="17"/>
      <c r="G4" s="17"/>
      <c r="H4" s="85"/>
      <c r="I4" s="86"/>
      <c r="J4" s="86"/>
      <c r="K4" s="86"/>
      <c r="L4" s="86"/>
      <c r="M4" s="86"/>
      <c r="N4" s="86"/>
      <c r="O4" s="86"/>
      <c r="P4" s="86"/>
      <c r="Q4" s="86"/>
      <c r="R4" s="86"/>
      <c r="S4" s="86"/>
      <c r="T4" s="86"/>
      <c r="U4" s="86"/>
      <c r="V4" s="86"/>
      <c r="W4" s="87"/>
      <c r="X4" s="81" t="s">
        <v>54</v>
      </c>
      <c r="Y4" s="81"/>
      <c r="Z4" s="81"/>
      <c r="AA4" s="81"/>
      <c r="AB4" s="81"/>
      <c r="AC4" s="81"/>
      <c r="AD4" s="81"/>
      <c r="AE4" s="81"/>
      <c r="AF4" s="81"/>
      <c r="AG4" s="81"/>
      <c r="AH4" s="81"/>
      <c r="AI4" s="81" t="s">
        <v>55</v>
      </c>
      <c r="AJ4" s="81"/>
      <c r="AK4" s="81"/>
      <c r="AL4" s="81"/>
      <c r="AM4" s="81"/>
      <c r="AN4" s="81"/>
      <c r="AO4" s="81"/>
      <c r="AP4" s="81"/>
      <c r="AQ4" s="81"/>
      <c r="AR4" s="81"/>
      <c r="AS4" s="81"/>
      <c r="AT4" s="81" t="s">
        <v>56</v>
      </c>
      <c r="AU4" s="81"/>
      <c r="AV4" s="81"/>
      <c r="AW4" s="81"/>
      <c r="AX4" s="81"/>
      <c r="AY4" s="81"/>
      <c r="AZ4" s="81"/>
      <c r="BA4" s="81"/>
      <c r="BB4" s="81"/>
      <c r="BC4" s="81"/>
      <c r="BD4" s="81"/>
      <c r="BE4" s="81" t="s">
        <v>57</v>
      </c>
      <c r="BF4" s="81"/>
      <c r="BG4" s="81"/>
      <c r="BH4" s="81"/>
      <c r="BI4" s="81"/>
      <c r="BJ4" s="81"/>
      <c r="BK4" s="81"/>
      <c r="BL4" s="81"/>
      <c r="BM4" s="81"/>
      <c r="BN4" s="81"/>
      <c r="BO4" s="81"/>
      <c r="BP4" s="81" t="s">
        <v>58</v>
      </c>
      <c r="BQ4" s="81"/>
      <c r="BR4" s="81"/>
      <c r="BS4" s="81"/>
      <c r="BT4" s="81"/>
      <c r="BU4" s="81"/>
      <c r="BV4" s="81"/>
      <c r="BW4" s="81"/>
      <c r="BX4" s="81"/>
      <c r="BY4" s="81"/>
      <c r="BZ4" s="81"/>
      <c r="CA4" s="81" t="s">
        <v>59</v>
      </c>
      <c r="CB4" s="81"/>
      <c r="CC4" s="81"/>
      <c r="CD4" s="81"/>
      <c r="CE4" s="81"/>
      <c r="CF4" s="81"/>
      <c r="CG4" s="81"/>
      <c r="CH4" s="81"/>
      <c r="CI4" s="81"/>
      <c r="CJ4" s="81"/>
      <c r="CK4" s="81"/>
      <c r="CL4" s="81" t="s">
        <v>60</v>
      </c>
      <c r="CM4" s="81"/>
      <c r="CN4" s="81"/>
      <c r="CO4" s="81"/>
      <c r="CP4" s="81"/>
      <c r="CQ4" s="81"/>
      <c r="CR4" s="81"/>
      <c r="CS4" s="81"/>
      <c r="CT4" s="81"/>
      <c r="CU4" s="81"/>
      <c r="CV4" s="81"/>
      <c r="CW4" s="81" t="s">
        <v>61</v>
      </c>
      <c r="CX4" s="81"/>
      <c r="CY4" s="81"/>
      <c r="CZ4" s="81"/>
      <c r="DA4" s="81"/>
      <c r="DB4" s="81"/>
      <c r="DC4" s="81"/>
      <c r="DD4" s="81"/>
      <c r="DE4" s="81"/>
      <c r="DF4" s="81"/>
      <c r="DG4" s="81"/>
      <c r="DH4" s="81" t="s">
        <v>62</v>
      </c>
      <c r="DI4" s="81"/>
      <c r="DJ4" s="81"/>
      <c r="DK4" s="81"/>
      <c r="DL4" s="81"/>
      <c r="DM4" s="81"/>
      <c r="DN4" s="81"/>
      <c r="DO4" s="81"/>
      <c r="DP4" s="81"/>
      <c r="DQ4" s="81"/>
      <c r="DR4" s="81"/>
      <c r="DS4" s="81" t="s">
        <v>63</v>
      </c>
      <c r="DT4" s="81"/>
      <c r="DU4" s="81"/>
      <c r="DV4" s="81"/>
      <c r="DW4" s="81"/>
      <c r="DX4" s="81"/>
      <c r="DY4" s="81"/>
      <c r="DZ4" s="81"/>
      <c r="EA4" s="81"/>
      <c r="EB4" s="81"/>
      <c r="EC4" s="81"/>
      <c r="ED4" s="81" t="s">
        <v>64</v>
      </c>
      <c r="EE4" s="81"/>
      <c r="EF4" s="81"/>
      <c r="EG4" s="81"/>
      <c r="EH4" s="81"/>
      <c r="EI4" s="81"/>
      <c r="EJ4" s="81"/>
      <c r="EK4" s="81"/>
      <c r="EL4" s="81"/>
      <c r="EM4" s="81"/>
      <c r="EN4" s="81"/>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435147</v>
      </c>
      <c r="D6" s="20">
        <f t="shared" si="3"/>
        <v>46</v>
      </c>
      <c r="E6" s="20">
        <f t="shared" si="3"/>
        <v>1</v>
      </c>
      <c r="F6" s="20">
        <f t="shared" si="3"/>
        <v>0</v>
      </c>
      <c r="G6" s="20">
        <f t="shared" si="3"/>
        <v>1</v>
      </c>
      <c r="H6" s="20" t="str">
        <f t="shared" si="3"/>
        <v>熊本県　あさぎり町</v>
      </c>
      <c r="I6" s="20" t="str">
        <f t="shared" si="3"/>
        <v>法適用</v>
      </c>
      <c r="J6" s="20" t="str">
        <f t="shared" si="3"/>
        <v>水道事業</v>
      </c>
      <c r="K6" s="20" t="str">
        <f t="shared" si="3"/>
        <v>末端給水事業</v>
      </c>
      <c r="L6" s="20" t="str">
        <f t="shared" si="3"/>
        <v>A7</v>
      </c>
      <c r="M6" s="20" t="str">
        <f t="shared" si="3"/>
        <v>非設置</v>
      </c>
      <c r="N6" s="21" t="str">
        <f t="shared" si="3"/>
        <v>-</v>
      </c>
      <c r="O6" s="21">
        <f t="shared" si="3"/>
        <v>58.65</v>
      </c>
      <c r="P6" s="21">
        <f t="shared" si="3"/>
        <v>95.16</v>
      </c>
      <c r="Q6" s="21">
        <f t="shared" si="3"/>
        <v>2728</v>
      </c>
      <c r="R6" s="21">
        <f t="shared" si="3"/>
        <v>14058</v>
      </c>
      <c r="S6" s="21">
        <f t="shared" si="3"/>
        <v>159.56</v>
      </c>
      <c r="T6" s="21">
        <f t="shared" si="3"/>
        <v>88.1</v>
      </c>
      <c r="U6" s="21">
        <f t="shared" si="3"/>
        <v>13215</v>
      </c>
      <c r="V6" s="21">
        <f t="shared" si="3"/>
        <v>47.63</v>
      </c>
      <c r="W6" s="21">
        <f t="shared" si="3"/>
        <v>277.45</v>
      </c>
      <c r="X6" s="22">
        <f>IF(X7="",NA(),X7)</f>
        <v>107.86</v>
      </c>
      <c r="Y6" s="22">
        <f t="shared" ref="Y6:AG6" si="4">IF(Y7="",NA(),Y7)</f>
        <v>119.8</v>
      </c>
      <c r="Z6" s="22">
        <f t="shared" si="4"/>
        <v>99.8</v>
      </c>
      <c r="AA6" s="22">
        <f t="shared" si="4"/>
        <v>110.17</v>
      </c>
      <c r="AB6" s="22">
        <f t="shared" si="4"/>
        <v>104.47</v>
      </c>
      <c r="AC6" s="22">
        <f t="shared" si="4"/>
        <v>109.02</v>
      </c>
      <c r="AD6" s="22">
        <f t="shared" si="4"/>
        <v>107.81</v>
      </c>
      <c r="AE6" s="22">
        <f t="shared" si="4"/>
        <v>107.21</v>
      </c>
      <c r="AF6" s="22">
        <f t="shared" si="4"/>
        <v>105.97</v>
      </c>
      <c r="AG6" s="22">
        <f t="shared" si="4"/>
        <v>105.08</v>
      </c>
      <c r="AH6" s="21" t="str">
        <f>IF(AH7="","",IF(AH7="-","【-】","【"&amp;SUBSTITUTE(TEXT(AH7,"#,##0.00"),"-","△")&amp;"】"))</f>
        <v>【107.26】</v>
      </c>
      <c r="AI6" s="21">
        <f>IF(AI7="",NA(),AI7)</f>
        <v>0</v>
      </c>
      <c r="AJ6" s="21">
        <f t="shared" ref="AJ6:AR6" si="5">IF(AJ7="",NA(),AJ7)</f>
        <v>0</v>
      </c>
      <c r="AK6" s="22">
        <f t="shared" si="5"/>
        <v>0.43</v>
      </c>
      <c r="AL6" s="21">
        <f t="shared" si="5"/>
        <v>0</v>
      </c>
      <c r="AM6" s="21">
        <f t="shared" si="5"/>
        <v>0</v>
      </c>
      <c r="AN6" s="22">
        <f t="shared" si="5"/>
        <v>11</v>
      </c>
      <c r="AO6" s="22">
        <f t="shared" si="5"/>
        <v>8.86</v>
      </c>
      <c r="AP6" s="22">
        <f t="shared" si="5"/>
        <v>7.65</v>
      </c>
      <c r="AQ6" s="22">
        <f t="shared" si="5"/>
        <v>8.52</v>
      </c>
      <c r="AR6" s="22">
        <f t="shared" si="5"/>
        <v>10.8</v>
      </c>
      <c r="AS6" s="21" t="str">
        <f>IF(AS7="","",IF(AS7="-","【-】","【"&amp;SUBSTITUTE(TEXT(AS7,"#,##0.00"),"-","△")&amp;"】"))</f>
        <v>【1.61】</v>
      </c>
      <c r="AT6" s="22">
        <f>IF(AT7="",NA(),AT7)</f>
        <v>308.93</v>
      </c>
      <c r="AU6" s="22">
        <f t="shared" ref="AU6:BC6" si="6">IF(AU7="",NA(),AU7)</f>
        <v>348.69</v>
      </c>
      <c r="AV6" s="22">
        <f t="shared" si="6"/>
        <v>345.2</v>
      </c>
      <c r="AW6" s="22">
        <f t="shared" si="6"/>
        <v>376.87</v>
      </c>
      <c r="AX6" s="22">
        <f t="shared" si="6"/>
        <v>416.92</v>
      </c>
      <c r="AY6" s="22">
        <f t="shared" si="6"/>
        <v>371.81</v>
      </c>
      <c r="AZ6" s="22">
        <f t="shared" si="6"/>
        <v>384.23</v>
      </c>
      <c r="BA6" s="22">
        <f t="shared" si="6"/>
        <v>364.3</v>
      </c>
      <c r="BB6" s="22">
        <f t="shared" si="6"/>
        <v>378.87</v>
      </c>
      <c r="BC6" s="22">
        <f t="shared" si="6"/>
        <v>362.35</v>
      </c>
      <c r="BD6" s="21" t="str">
        <f>IF(BD7="","",IF(BD7="-","【-】","【"&amp;SUBSTITUTE(TEXT(BD7,"#,##0.00"),"-","△")&amp;"】"))</f>
        <v>【239.69】</v>
      </c>
      <c r="BE6" s="22">
        <f>IF(BE7="",NA(),BE7)</f>
        <v>911.94</v>
      </c>
      <c r="BF6" s="22">
        <f t="shared" ref="BF6:BN6" si="7">IF(BF7="",NA(),BF7)</f>
        <v>860.11</v>
      </c>
      <c r="BG6" s="22">
        <f t="shared" si="7"/>
        <v>948.26</v>
      </c>
      <c r="BH6" s="22">
        <f t="shared" si="7"/>
        <v>1013.9</v>
      </c>
      <c r="BI6" s="22">
        <f t="shared" si="7"/>
        <v>1200.57</v>
      </c>
      <c r="BJ6" s="22">
        <f t="shared" si="7"/>
        <v>465.85</v>
      </c>
      <c r="BK6" s="22">
        <f t="shared" si="7"/>
        <v>439.43</v>
      </c>
      <c r="BL6" s="22">
        <f t="shared" si="7"/>
        <v>438.41</v>
      </c>
      <c r="BM6" s="22">
        <f t="shared" si="7"/>
        <v>430.23</v>
      </c>
      <c r="BN6" s="22">
        <f t="shared" si="7"/>
        <v>429.24</v>
      </c>
      <c r="BO6" s="21" t="str">
        <f>IF(BO7="","",IF(BO7="-","【-】","【"&amp;SUBSTITUTE(TEXT(BO7,"#,##0.00"),"-","△")&amp;"】"))</f>
        <v>【264.86】</v>
      </c>
      <c r="BP6" s="22">
        <f>IF(BP7="",NA(),BP7)</f>
        <v>74.09</v>
      </c>
      <c r="BQ6" s="22">
        <f t="shared" ref="BQ6:BY6" si="8">IF(BQ7="",NA(),BQ7)</f>
        <v>85.91</v>
      </c>
      <c r="BR6" s="22">
        <f t="shared" si="8"/>
        <v>65.59</v>
      </c>
      <c r="BS6" s="22">
        <f t="shared" si="8"/>
        <v>76.45</v>
      </c>
      <c r="BT6" s="22">
        <f t="shared" si="8"/>
        <v>70.78</v>
      </c>
      <c r="BU6" s="22">
        <f t="shared" si="8"/>
        <v>92.39</v>
      </c>
      <c r="BV6" s="22">
        <f t="shared" si="8"/>
        <v>94.41</v>
      </c>
      <c r="BW6" s="22">
        <f t="shared" si="8"/>
        <v>90.96</v>
      </c>
      <c r="BX6" s="22">
        <f t="shared" si="8"/>
        <v>90.66</v>
      </c>
      <c r="BY6" s="22">
        <f t="shared" si="8"/>
        <v>90.78</v>
      </c>
      <c r="BZ6" s="21" t="str">
        <f>IF(BZ7="","",IF(BZ7="-","【-】","【"&amp;SUBSTITUTE(TEXT(BZ7,"#,##0.00"),"-","△")&amp;"】"))</f>
        <v>【97.59】</v>
      </c>
      <c r="CA6" s="22">
        <f>IF(CA7="",NA(),CA7)</f>
        <v>172.88</v>
      </c>
      <c r="CB6" s="22">
        <f t="shared" ref="CB6:CJ6" si="9">IF(CB7="",NA(),CB7)</f>
        <v>153.09</v>
      </c>
      <c r="CC6" s="22">
        <f t="shared" si="9"/>
        <v>199.38</v>
      </c>
      <c r="CD6" s="22">
        <f t="shared" si="9"/>
        <v>172.44</v>
      </c>
      <c r="CE6" s="22">
        <f t="shared" si="9"/>
        <v>186.59</v>
      </c>
      <c r="CF6" s="22">
        <f t="shared" si="9"/>
        <v>192.98</v>
      </c>
      <c r="CG6" s="22">
        <f t="shared" si="9"/>
        <v>192.13</v>
      </c>
      <c r="CH6" s="22">
        <f t="shared" si="9"/>
        <v>197.04</v>
      </c>
      <c r="CI6" s="22">
        <f t="shared" si="9"/>
        <v>199.33</v>
      </c>
      <c r="CJ6" s="22">
        <f t="shared" si="9"/>
        <v>202.75</v>
      </c>
      <c r="CK6" s="21" t="str">
        <f>IF(CK7="","",IF(CK7="-","【-】","【"&amp;SUBSTITUTE(TEXT(CK7,"#,##0.00"),"-","△")&amp;"】"))</f>
        <v>【181.66】</v>
      </c>
      <c r="CL6" s="22">
        <f>IF(CL7="",NA(),CL7)</f>
        <v>76.16</v>
      </c>
      <c r="CM6" s="22">
        <f t="shared" ref="CM6:CU6" si="10">IF(CM7="",NA(),CM7)</f>
        <v>75.7</v>
      </c>
      <c r="CN6" s="22">
        <f t="shared" si="10"/>
        <v>73</v>
      </c>
      <c r="CO6" s="22">
        <f t="shared" si="10"/>
        <v>70.37</v>
      </c>
      <c r="CP6" s="22">
        <f t="shared" si="10"/>
        <v>74.739999999999995</v>
      </c>
      <c r="CQ6" s="22">
        <f t="shared" si="10"/>
        <v>54.43</v>
      </c>
      <c r="CR6" s="22">
        <f t="shared" si="10"/>
        <v>53.87</v>
      </c>
      <c r="CS6" s="22">
        <f t="shared" si="10"/>
        <v>54.49</v>
      </c>
      <c r="CT6" s="22">
        <f t="shared" si="10"/>
        <v>54.8</v>
      </c>
      <c r="CU6" s="22">
        <f t="shared" si="10"/>
        <v>55.47</v>
      </c>
      <c r="CV6" s="21" t="str">
        <f>IF(CV7="","",IF(CV7="-","【-】","【"&amp;SUBSTITUTE(TEXT(CV7,"#,##0.00"),"-","△")&amp;"】"))</f>
        <v>【60.21】</v>
      </c>
      <c r="CW6" s="22">
        <f>IF(CW7="",NA(),CW7)</f>
        <v>73.400000000000006</v>
      </c>
      <c r="CX6" s="22">
        <f t="shared" ref="CX6:DF6" si="11">IF(CX7="",NA(),CX7)</f>
        <v>74.56</v>
      </c>
      <c r="CY6" s="22">
        <f t="shared" si="11"/>
        <v>75.52</v>
      </c>
      <c r="CZ6" s="22">
        <f t="shared" si="11"/>
        <v>76.59</v>
      </c>
      <c r="DA6" s="22">
        <f t="shared" si="11"/>
        <v>71.56</v>
      </c>
      <c r="DB6" s="22">
        <f t="shared" si="11"/>
        <v>79.44</v>
      </c>
      <c r="DC6" s="22">
        <f t="shared" si="11"/>
        <v>79.489999999999995</v>
      </c>
      <c r="DD6" s="22">
        <f t="shared" si="11"/>
        <v>78.8</v>
      </c>
      <c r="DE6" s="22">
        <f t="shared" si="11"/>
        <v>77.98</v>
      </c>
      <c r="DF6" s="22">
        <f t="shared" si="11"/>
        <v>76.97</v>
      </c>
      <c r="DG6" s="21" t="str">
        <f>IF(DG7="","",IF(DG7="-","【-】","【"&amp;SUBSTITUTE(TEXT(DG7,"#,##0.00"),"-","△")&amp;"】"))</f>
        <v>【89.21】</v>
      </c>
      <c r="DH6" s="22">
        <f>IF(DH7="",NA(),DH7)</f>
        <v>50.34</v>
      </c>
      <c r="DI6" s="22">
        <f t="shared" ref="DI6:DQ6" si="12">IF(DI7="",NA(),DI7)</f>
        <v>51.52</v>
      </c>
      <c r="DJ6" s="22">
        <f t="shared" si="12"/>
        <v>51.86</v>
      </c>
      <c r="DK6" s="22">
        <f t="shared" si="12"/>
        <v>52.22</v>
      </c>
      <c r="DL6" s="22">
        <f t="shared" si="12"/>
        <v>51.91</v>
      </c>
      <c r="DM6" s="22">
        <f t="shared" si="12"/>
        <v>49.39</v>
      </c>
      <c r="DN6" s="22">
        <f t="shared" si="12"/>
        <v>50.75</v>
      </c>
      <c r="DO6" s="22">
        <f t="shared" si="12"/>
        <v>51.72</v>
      </c>
      <c r="DP6" s="22">
        <f t="shared" si="12"/>
        <v>52.27</v>
      </c>
      <c r="DQ6" s="22">
        <f t="shared" si="12"/>
        <v>52.87</v>
      </c>
      <c r="DR6" s="21" t="str">
        <f>IF(DR7="","",IF(DR7="-","【-】","【"&amp;SUBSTITUTE(TEXT(DR7,"#,##0.00"),"-","△")&amp;"】"))</f>
        <v>【52.41】</v>
      </c>
      <c r="DS6" s="22">
        <f>IF(DS7="",NA(),DS7)</f>
        <v>10.37</v>
      </c>
      <c r="DT6" s="22">
        <f t="shared" ref="DT6:EB6" si="13">IF(DT7="",NA(),DT7)</f>
        <v>12.42</v>
      </c>
      <c r="DU6" s="22">
        <f t="shared" si="13"/>
        <v>12.24</v>
      </c>
      <c r="DV6" s="22">
        <f t="shared" si="13"/>
        <v>12.18</v>
      </c>
      <c r="DW6" s="22">
        <f t="shared" si="13"/>
        <v>12.76</v>
      </c>
      <c r="DX6" s="22">
        <f t="shared" si="13"/>
        <v>18.57</v>
      </c>
      <c r="DY6" s="22">
        <f t="shared" si="13"/>
        <v>21.14</v>
      </c>
      <c r="DZ6" s="22">
        <f t="shared" si="13"/>
        <v>22.12</v>
      </c>
      <c r="EA6" s="22">
        <f t="shared" si="13"/>
        <v>25.67</v>
      </c>
      <c r="EB6" s="22">
        <f t="shared" si="13"/>
        <v>26.86</v>
      </c>
      <c r="EC6" s="21" t="str">
        <f>IF(EC7="","",IF(EC7="-","【-】","【"&amp;SUBSTITUTE(TEXT(EC7,"#,##0.00"),"-","△")&amp;"】"))</f>
        <v>【26.78】</v>
      </c>
      <c r="ED6" s="22">
        <f>IF(ED7="",NA(),ED7)</f>
        <v>1.2</v>
      </c>
      <c r="EE6" s="22">
        <f t="shared" ref="EE6:EM6" si="14">IF(EE7="",NA(),EE7)</f>
        <v>0.57999999999999996</v>
      </c>
      <c r="EF6" s="22">
        <f t="shared" si="14"/>
        <v>1.57</v>
      </c>
      <c r="EG6" s="22">
        <f t="shared" si="14"/>
        <v>1.67</v>
      </c>
      <c r="EH6" s="22">
        <f t="shared" si="14"/>
        <v>1.33</v>
      </c>
      <c r="EI6" s="22">
        <f t="shared" si="14"/>
        <v>0.44</v>
      </c>
      <c r="EJ6" s="22">
        <f t="shared" si="14"/>
        <v>0.5</v>
      </c>
      <c r="EK6" s="22">
        <f t="shared" si="14"/>
        <v>0.4</v>
      </c>
      <c r="EL6" s="22">
        <f t="shared" si="14"/>
        <v>0.4</v>
      </c>
      <c r="EM6" s="22">
        <f t="shared" si="14"/>
        <v>0.39</v>
      </c>
      <c r="EN6" s="21" t="str">
        <f>IF(EN7="","",IF(EN7="-","【-】","【"&amp;SUBSTITUTE(TEXT(EN7,"#,##0.00"),"-","△")&amp;"】"))</f>
        <v>【0.59】</v>
      </c>
    </row>
    <row r="7" spans="1:144" s="23" customFormat="1" x14ac:dyDescent="0.15">
      <c r="A7" s="15"/>
      <c r="B7" s="24">
        <v>2024</v>
      </c>
      <c r="C7" s="24">
        <v>435147</v>
      </c>
      <c r="D7" s="24">
        <v>46</v>
      </c>
      <c r="E7" s="24">
        <v>1</v>
      </c>
      <c r="F7" s="24">
        <v>0</v>
      </c>
      <c r="G7" s="24">
        <v>1</v>
      </c>
      <c r="H7" s="24" t="s">
        <v>93</v>
      </c>
      <c r="I7" s="24" t="s">
        <v>94</v>
      </c>
      <c r="J7" s="24" t="s">
        <v>95</v>
      </c>
      <c r="K7" s="24" t="s">
        <v>96</v>
      </c>
      <c r="L7" s="24" t="s">
        <v>97</v>
      </c>
      <c r="M7" s="24" t="s">
        <v>98</v>
      </c>
      <c r="N7" s="25" t="s">
        <v>99</v>
      </c>
      <c r="O7" s="25">
        <v>58.65</v>
      </c>
      <c r="P7" s="25">
        <v>95.16</v>
      </c>
      <c r="Q7" s="25">
        <v>2728</v>
      </c>
      <c r="R7" s="25">
        <v>14058</v>
      </c>
      <c r="S7" s="25">
        <v>159.56</v>
      </c>
      <c r="T7" s="25">
        <v>88.1</v>
      </c>
      <c r="U7" s="25">
        <v>13215</v>
      </c>
      <c r="V7" s="25">
        <v>47.63</v>
      </c>
      <c r="W7" s="25">
        <v>277.45</v>
      </c>
      <c r="X7" s="25">
        <v>107.86</v>
      </c>
      <c r="Y7" s="25">
        <v>119.8</v>
      </c>
      <c r="Z7" s="25">
        <v>99.8</v>
      </c>
      <c r="AA7" s="25">
        <v>110.17</v>
      </c>
      <c r="AB7" s="25">
        <v>104.47</v>
      </c>
      <c r="AC7" s="25">
        <v>109.02</v>
      </c>
      <c r="AD7" s="25">
        <v>107.81</v>
      </c>
      <c r="AE7" s="25">
        <v>107.21</v>
      </c>
      <c r="AF7" s="25">
        <v>105.97</v>
      </c>
      <c r="AG7" s="25">
        <v>105.08</v>
      </c>
      <c r="AH7" s="25">
        <v>107.26</v>
      </c>
      <c r="AI7" s="25">
        <v>0</v>
      </c>
      <c r="AJ7" s="25">
        <v>0</v>
      </c>
      <c r="AK7" s="25">
        <v>0.43</v>
      </c>
      <c r="AL7" s="25">
        <v>0</v>
      </c>
      <c r="AM7" s="25">
        <v>0</v>
      </c>
      <c r="AN7" s="25">
        <v>11</v>
      </c>
      <c r="AO7" s="25">
        <v>8.86</v>
      </c>
      <c r="AP7" s="25">
        <v>7.65</v>
      </c>
      <c r="AQ7" s="25">
        <v>8.52</v>
      </c>
      <c r="AR7" s="25">
        <v>10.8</v>
      </c>
      <c r="AS7" s="25">
        <v>1.61</v>
      </c>
      <c r="AT7" s="25">
        <v>308.93</v>
      </c>
      <c r="AU7" s="25">
        <v>348.69</v>
      </c>
      <c r="AV7" s="25">
        <v>345.2</v>
      </c>
      <c r="AW7" s="25">
        <v>376.87</v>
      </c>
      <c r="AX7" s="25">
        <v>416.92</v>
      </c>
      <c r="AY7" s="25">
        <v>371.81</v>
      </c>
      <c r="AZ7" s="25">
        <v>384.23</v>
      </c>
      <c r="BA7" s="25">
        <v>364.3</v>
      </c>
      <c r="BB7" s="25">
        <v>378.87</v>
      </c>
      <c r="BC7" s="25">
        <v>362.35</v>
      </c>
      <c r="BD7" s="25">
        <v>239.69</v>
      </c>
      <c r="BE7" s="25">
        <v>911.94</v>
      </c>
      <c r="BF7" s="25">
        <v>860.11</v>
      </c>
      <c r="BG7" s="25">
        <v>948.26</v>
      </c>
      <c r="BH7" s="25">
        <v>1013.9</v>
      </c>
      <c r="BI7" s="25">
        <v>1200.57</v>
      </c>
      <c r="BJ7" s="25">
        <v>465.85</v>
      </c>
      <c r="BK7" s="25">
        <v>439.43</v>
      </c>
      <c r="BL7" s="25">
        <v>438.41</v>
      </c>
      <c r="BM7" s="25">
        <v>430.23</v>
      </c>
      <c r="BN7" s="25">
        <v>429.24</v>
      </c>
      <c r="BO7" s="25">
        <v>264.86</v>
      </c>
      <c r="BP7" s="25">
        <v>74.09</v>
      </c>
      <c r="BQ7" s="25">
        <v>85.91</v>
      </c>
      <c r="BR7" s="25">
        <v>65.59</v>
      </c>
      <c r="BS7" s="25">
        <v>76.45</v>
      </c>
      <c r="BT7" s="25">
        <v>70.78</v>
      </c>
      <c r="BU7" s="25">
        <v>92.39</v>
      </c>
      <c r="BV7" s="25">
        <v>94.41</v>
      </c>
      <c r="BW7" s="25">
        <v>90.96</v>
      </c>
      <c r="BX7" s="25">
        <v>90.66</v>
      </c>
      <c r="BY7" s="25">
        <v>90.78</v>
      </c>
      <c r="BZ7" s="25">
        <v>97.59</v>
      </c>
      <c r="CA7" s="25">
        <v>172.88</v>
      </c>
      <c r="CB7" s="25">
        <v>153.09</v>
      </c>
      <c r="CC7" s="25">
        <v>199.38</v>
      </c>
      <c r="CD7" s="25">
        <v>172.44</v>
      </c>
      <c r="CE7" s="25">
        <v>186.59</v>
      </c>
      <c r="CF7" s="25">
        <v>192.98</v>
      </c>
      <c r="CG7" s="25">
        <v>192.13</v>
      </c>
      <c r="CH7" s="25">
        <v>197.04</v>
      </c>
      <c r="CI7" s="25">
        <v>199.33</v>
      </c>
      <c r="CJ7" s="25">
        <v>202.75</v>
      </c>
      <c r="CK7" s="25">
        <v>181.66</v>
      </c>
      <c r="CL7" s="25">
        <v>76.16</v>
      </c>
      <c r="CM7" s="25">
        <v>75.7</v>
      </c>
      <c r="CN7" s="25">
        <v>73</v>
      </c>
      <c r="CO7" s="25">
        <v>70.37</v>
      </c>
      <c r="CP7" s="25">
        <v>74.739999999999995</v>
      </c>
      <c r="CQ7" s="25">
        <v>54.43</v>
      </c>
      <c r="CR7" s="25">
        <v>53.87</v>
      </c>
      <c r="CS7" s="25">
        <v>54.49</v>
      </c>
      <c r="CT7" s="25">
        <v>54.8</v>
      </c>
      <c r="CU7" s="25">
        <v>55.47</v>
      </c>
      <c r="CV7" s="25">
        <v>60.21</v>
      </c>
      <c r="CW7" s="25">
        <v>73.400000000000006</v>
      </c>
      <c r="CX7" s="25">
        <v>74.56</v>
      </c>
      <c r="CY7" s="25">
        <v>75.52</v>
      </c>
      <c r="CZ7" s="25">
        <v>76.59</v>
      </c>
      <c r="DA7" s="25">
        <v>71.56</v>
      </c>
      <c r="DB7" s="25">
        <v>79.44</v>
      </c>
      <c r="DC7" s="25">
        <v>79.489999999999995</v>
      </c>
      <c r="DD7" s="25">
        <v>78.8</v>
      </c>
      <c r="DE7" s="25">
        <v>77.98</v>
      </c>
      <c r="DF7" s="25">
        <v>76.97</v>
      </c>
      <c r="DG7" s="25">
        <v>89.21</v>
      </c>
      <c r="DH7" s="25">
        <v>50.34</v>
      </c>
      <c r="DI7" s="25">
        <v>51.52</v>
      </c>
      <c r="DJ7" s="25">
        <v>51.86</v>
      </c>
      <c r="DK7" s="25">
        <v>52.22</v>
      </c>
      <c r="DL7" s="25">
        <v>51.91</v>
      </c>
      <c r="DM7" s="25">
        <v>49.39</v>
      </c>
      <c r="DN7" s="25">
        <v>50.75</v>
      </c>
      <c r="DO7" s="25">
        <v>51.72</v>
      </c>
      <c r="DP7" s="25">
        <v>52.27</v>
      </c>
      <c r="DQ7" s="25">
        <v>52.87</v>
      </c>
      <c r="DR7" s="25">
        <v>52.41</v>
      </c>
      <c r="DS7" s="25">
        <v>10.37</v>
      </c>
      <c r="DT7" s="25">
        <v>12.42</v>
      </c>
      <c r="DU7" s="25">
        <v>12.24</v>
      </c>
      <c r="DV7" s="25">
        <v>12.18</v>
      </c>
      <c r="DW7" s="25">
        <v>12.76</v>
      </c>
      <c r="DX7" s="25">
        <v>18.57</v>
      </c>
      <c r="DY7" s="25">
        <v>21.14</v>
      </c>
      <c r="DZ7" s="25">
        <v>22.12</v>
      </c>
      <c r="EA7" s="25">
        <v>25.67</v>
      </c>
      <c r="EB7" s="25">
        <v>26.86</v>
      </c>
      <c r="EC7" s="25">
        <v>26.78</v>
      </c>
      <c r="ED7" s="25">
        <v>1.2</v>
      </c>
      <c r="EE7" s="25">
        <v>0.57999999999999996</v>
      </c>
      <c r="EF7" s="25">
        <v>1.57</v>
      </c>
      <c r="EG7" s="25">
        <v>1.67</v>
      </c>
      <c r="EH7" s="25">
        <v>1.33</v>
      </c>
      <c r="EI7" s="25">
        <v>0.44</v>
      </c>
      <c r="EJ7" s="25">
        <v>0.5</v>
      </c>
      <c r="EK7" s="25">
        <v>0.4</v>
      </c>
      <c r="EL7" s="25">
        <v>0.4</v>
      </c>
      <c r="EM7" s="25">
        <v>0.39</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109</v>
      </c>
      <c r="E13" t="s">
        <v>108</v>
      </c>
      <c r="F13" t="s">
        <v>107</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2026-02-10T09:44:15Z</cp:lastPrinted>
  <dcterms:created xsi:type="dcterms:W3CDTF">2025-12-12T09:24:25Z</dcterms:created>
  <dcterms:modified xsi:type="dcterms:W3CDTF">2026-02-10T09:44:16Z</dcterms:modified>
  <cp:category/>
</cp:coreProperties>
</file>