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4819402\Desktop\"/>
    </mc:Choice>
  </mc:AlternateContent>
  <xr:revisionPtr revIDLastSave="0" documentId="13_ncr:1_{0DA60862-A23D-413B-A632-00DD1B6EC38D}" xr6:coauthVersionLast="47" xr6:coauthVersionMax="47" xr10:uidLastSave="{00000000-0000-0000-0000-000000000000}"/>
  <workbookProtection workbookAlgorithmName="SHA-512" workbookHashValue="D0aRO7noZj7NkbB5HIXtQaC2zEbF5wNv1LFKaOjOWVANC2Ao5MsD4XzpbMt4HNsOJtPappJkID4Wk3iwHX2xBg==" workbookSaltValue="lATuF0g5Ft3H6uk8ZdfGyg==" workbookSpinCount="100000" lockStructure="1"/>
  <bookViews>
    <workbookView xWindow="-1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BB8" i="4" s="1"/>
  <c r="S6" i="5"/>
  <c r="R6" i="5"/>
  <c r="AL8" i="4" s="1"/>
  <c r="Q6" i="5"/>
  <c r="W10" i="4" s="1"/>
  <c r="P6" i="5"/>
  <c r="P10" i="4" s="1"/>
  <c r="O6" i="5"/>
  <c r="N6" i="5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J85" i="4"/>
  <c r="H85" i="4"/>
  <c r="G85" i="4"/>
  <c r="F85" i="4"/>
  <c r="BB10" i="4"/>
  <c r="AL10" i="4"/>
  <c r="I10" i="4"/>
  <c r="B10" i="4"/>
  <c r="AT8" i="4"/>
  <c r="AD8" i="4"/>
  <c r="P8" i="4"/>
  <c r="B8" i="4"/>
</calcChain>
</file>

<file path=xl/sharedStrings.xml><?xml version="1.0" encoding="utf-8"?>
<sst xmlns="http://schemas.openxmlformats.org/spreadsheetml/2006/main" count="250" uniqueCount="113">
  <si>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</si>
  <si>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</si>
  <si>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</si>
  <si>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</si>
  <si>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</si>
  <si>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</si>
  <si>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</si>
  <si>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</si>
  <si>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</si>
  <si>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</si>
  <si>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</si>
  <si>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</si>
  <si>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</si>
  <si>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</si>
  <si>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</si>
  <si>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</si>
  <si>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</si>
  <si>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</si>
  <si>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</si>
  <si>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</si>
  <si>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</si>
  <si>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</si>
  <si>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</si>
  <si>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</si>
  <si>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</si>
  <si>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</si>
  <si>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</si>
  <si>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</si>
  <si>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</si>
  <si>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</si>
  <si>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</si>
  <si>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</si>
  <si>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</si>
  <si>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</si>
  <si>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</si>
  <si>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</si>
  <si>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</si>
  <si>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</si>
  <si>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</si>
  <si>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</si>
  <si>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</si>
  <si>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</si>
  <si>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</si>
  <si>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</si>
  <si>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</si>
  <si>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</si>
  <si>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</si>
  <si>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</si>
  <si>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</si>
  <si>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</si>
  <si>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</si>
  <si>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</si>
  <si>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</si>
  <si>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</si>
  <si>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</si>
  <si>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</si>
  <si>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</si>
  <si>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</si>
  <si>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</si>
  <si>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</si>
  <si>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</si>
  <si>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</si>
  <si>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</si>
  <si>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</si>
  <si>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</si>
  <si>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</si>
  <si>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</si>
  <si>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</si>
  <si>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</si>
  <si>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</si>
  <si>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</si>
  <si>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</si>
  <si>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</si>
  <si>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</si>
  <si>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</si>
  <si>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</si>
  <si>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</si>
  <si>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</si>
  <si>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</si>
  <si>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</si>
  <si>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</si>
  <si>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</si>
  <si>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</si>
  <si>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</si>
  <si>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</si>
  <si>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</si>
  <si>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</si>
  <si>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</si>
  <si>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</si>
  <si>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</si>
  <si>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</si>
  <si>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</si>
  <si>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</si>
  <si>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嘉島町</t>
  </si>
  <si>
    <t>法適用</t>
  </si>
  <si>
    <t>水道事業</t>
  </si>
  <si>
    <t>簡易水道事業</t>
  </si>
  <si>
    <t>C4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</si>
  <si>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</si>
  <si>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</si>
  <si>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</si>
  <si>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</si>
  <si>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</si>
  <si>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</si>
  <si>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</si>
  <si>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</si>
  <si>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</si>
  <si>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</si>
  <si>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</si>
  <si>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</si>
  <si>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平成25年度から施設整備を行っており、更新を行う施設はない。今後は将来的な更新を視野に入れて管理を行っていく必要がある。</t>
    <phoneticPr fontId="4"/>
  </si>
  <si>
    <t>給水開始したばかりで給水収益が少なく、一般会計繰入金で賄っている。今後徐々に給水収益、有収水量などが増加する見込み。近隣市町村と広域化の検討が行われているので、費用削減に繋がるように検討していきたい。また、料金収納率100％を維持できるように努めていきたい。</t>
    <phoneticPr fontId="4"/>
  </si>
  <si>
    <t>①②⑤令和3年度に給水開始。整備途中で普及率3.39％と少ない。そのため給水収益が少なく、一般会計繰入金で賄っている。今後徐々に普及率、給水収益が上がっていく見込み。
③昨年度以前の流動資産が多く、企業債の支払額が類似団体より少ないため、類似団体より高い値になっている。
④給水収益が少ないので、類似団体と比較して高い比率になっている。今後給水収益の増額が見込まれるので、徐々に類似団体と近い比率になる見込み。
⑥令和7年3月時点で有収水量が18,290㎥と少ないため類似団体と比較して高い数値となっている。今後は給水人口増加に伴い、有収水量も増加するので、類似団体と近い数値になる見込み。
⑦⑧令和7年3月時点で有収水量が18,290㎥と少ないため類似団体と比較して低い数値となっている。今後は給水人口増加に伴い、有収水量も増加するので、類似団体と近い数値になる見込み。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</si>
</sst>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5-404A-AFC6-4EEBB612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0.37</c:v>
                </c:pt>
                <c:pt idx="2">
                  <c:v>0.23</c:v>
                </c:pt>
                <c:pt idx="3">
                  <c:v>0.88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5-404A-AFC6-4EEBB612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7.84</c:v>
                </c:pt>
                <c:pt idx="2">
                  <c:v>10.83</c:v>
                </c:pt>
                <c:pt idx="3">
                  <c:v>12.71</c:v>
                </c:pt>
                <c:pt idx="4">
                  <c:v>14.98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8-4C53-AC59-12447214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48.75</c:v>
                </c:pt>
                <c:pt idx="2">
                  <c:v>50.95</c:v>
                </c:pt>
                <c:pt idx="3">
                  <c:v>52.39</c:v>
                </c:pt>
                <c:pt idx="4">
                  <c:v>29.19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8-4C53-AC59-12447214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9.5</c:v>
                </c:pt>
                <c:pt idx="3">
                  <c:v>19.149999999999999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A-4DAB-B712-F6B4D6069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60.88</c:v>
                </c:pt>
                <c:pt idx="2">
                  <c:v>61</c:v>
                </c:pt>
                <c:pt idx="3">
                  <c:v>63.38</c:v>
                </c:pt>
                <c:pt idx="4">
                  <c:v>66.040000000000006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A-4DAB-B712-F6B4D6069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129.01</c:v>
                </c:pt>
                <c:pt idx="2">
                  <c:v>132.63999999999999</c:v>
                </c:pt>
                <c:pt idx="3">
                  <c:v>103.68</c:v>
                </c:pt>
                <c:pt idx="4">
                  <c:v>109.77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A-496A-AA08-95FA7AD33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98.78</c:v>
                </c:pt>
                <c:pt idx="2">
                  <c:v>101.23</c:v>
                </c:pt>
                <c:pt idx="3">
                  <c:v>103.12</c:v>
                </c:pt>
                <c:pt idx="4">
                  <c:v>102.26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A-496A-AA08-95FA7AD33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0.39</c:v>
                </c:pt>
                <c:pt idx="2">
                  <c:v>3.75</c:v>
                </c:pt>
                <c:pt idx="3">
                  <c:v>7.38</c:v>
                </c:pt>
                <c:pt idx="4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4-414E-BD33-04169CBC3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29.81</c:v>
                </c:pt>
                <c:pt idx="2">
                  <c:v>30.82</c:v>
                </c:pt>
                <c:pt idx="3">
                  <c:v>24.27</c:v>
                </c:pt>
                <c:pt idx="4">
                  <c:v>28.04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4-414E-BD33-04169CBC3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7-4BAF-8547-4B5BFD2BD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18.05</c:v>
                </c:pt>
                <c:pt idx="2">
                  <c:v>14.28</c:v>
                </c:pt>
                <c:pt idx="3">
                  <c:v>12.77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7-4BAF-8547-4B5BFD2BD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E-4CC6-BC1C-623BBEB78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155.82</c:v>
                </c:pt>
                <c:pt idx="2">
                  <c:v>155.18</c:v>
                </c:pt>
                <c:pt idx="3">
                  <c:v>101.46</c:v>
                </c:pt>
                <c:pt idx="4">
                  <c:v>82.37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E-4CC6-BC1C-623BBEB78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877.1</c:v>
                </c:pt>
                <c:pt idx="2">
                  <c:v>769.44</c:v>
                </c:pt>
                <c:pt idx="3">
                  <c:v>778.71</c:v>
                </c:pt>
                <c:pt idx="4">
                  <c:v>536.83000000000004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1-4B45-9875-B55F5BEF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111.08</c:v>
                </c:pt>
                <c:pt idx="2">
                  <c:v>118.28</c:v>
                </c:pt>
                <c:pt idx="3">
                  <c:v>112.37</c:v>
                </c:pt>
                <c:pt idx="4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1-4B45-9875-B55F5BEF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3496750</c:v>
                </c:pt>
                <c:pt idx="2">
                  <c:v>31171.119999999999</c:v>
                </c:pt>
                <c:pt idx="3">
                  <c:v>13015.13</c:v>
                </c:pt>
                <c:pt idx="4">
                  <c:v>11758.19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7-4643-A405-65B81828E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1596.62</c:v>
                </c:pt>
                <c:pt idx="2">
                  <c:v>1456.79</c:v>
                </c:pt>
                <c:pt idx="3">
                  <c:v>1364.2</c:v>
                </c:pt>
                <c:pt idx="4">
                  <c:v>1398.03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7-4643-A405-65B81828E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3.26</c:v>
                </c:pt>
                <c:pt idx="3">
                  <c:v>7.24</c:v>
                </c:pt>
                <c:pt idx="4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9-40CF-B189-2129CAC42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33.659999999999997</c:v>
                </c:pt>
                <c:pt idx="2">
                  <c:v>35.33</c:v>
                </c:pt>
                <c:pt idx="3">
                  <c:v>38.58</c:v>
                </c:pt>
                <c:pt idx="4">
                  <c:v>39.15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9-40CF-B189-2129CAC42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1428500</c:v>
                </c:pt>
                <c:pt idx="2">
                  <c:v>5617.55</c:v>
                </c:pt>
                <c:pt idx="3">
                  <c:v>2520.34</c:v>
                </c:pt>
                <c:pt idx="4">
                  <c:v>2188.79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7-4DA9-BDB4-488FF4F54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506.68</c:v>
                </c:pt>
                <c:pt idx="2">
                  <c:v>491.45</c:v>
                </c:pt>
                <c:pt idx="3">
                  <c:v>448.81</c:v>
                </c:pt>
                <c:pt idx="4">
                  <c:v>392.81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7-4DA9-BDB4-488FF4F54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熊本県　嘉島町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簡易水道事業</v>
      </c>
      <c r="Q8" s="43"/>
      <c r="R8" s="43"/>
      <c r="S8" s="43"/>
      <c r="T8" s="43"/>
      <c r="U8" s="43"/>
      <c r="V8" s="43"/>
      <c r="W8" s="43" t="str">
        <f>データ!$L$6</f>
        <v>C4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10254</v>
      </c>
      <c r="AM8" s="44"/>
      <c r="AN8" s="44"/>
      <c r="AO8" s="44"/>
      <c r="AP8" s="44"/>
      <c r="AQ8" s="44"/>
      <c r="AR8" s="44"/>
      <c r="AS8" s="44"/>
      <c r="AT8" s="45">
        <f>データ!$S$6</f>
        <v>16.649999999999999</v>
      </c>
      <c r="AU8" s="46"/>
      <c r="AV8" s="46"/>
      <c r="AW8" s="46"/>
      <c r="AX8" s="46"/>
      <c r="AY8" s="46"/>
      <c r="AZ8" s="46"/>
      <c r="BA8" s="46"/>
      <c r="BB8" s="47">
        <f>データ!$T$6</f>
        <v>615.86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44.87</v>
      </c>
      <c r="J10" s="46"/>
      <c r="K10" s="46"/>
      <c r="L10" s="46"/>
      <c r="M10" s="46"/>
      <c r="N10" s="46"/>
      <c r="O10" s="80"/>
      <c r="P10" s="47">
        <f>データ!$P$6</f>
        <v>3.39</v>
      </c>
      <c r="Q10" s="47"/>
      <c r="R10" s="47"/>
      <c r="S10" s="47"/>
      <c r="T10" s="47"/>
      <c r="U10" s="47"/>
      <c r="V10" s="47"/>
      <c r="W10" s="44">
        <f>データ!$Q$6</f>
        <v>3190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348</v>
      </c>
      <c r="AM10" s="44"/>
      <c r="AN10" s="44"/>
      <c r="AO10" s="44"/>
      <c r="AP10" s="44"/>
      <c r="AQ10" s="44"/>
      <c r="AR10" s="44"/>
      <c r="AS10" s="44"/>
      <c r="AT10" s="45">
        <f>データ!$V$6</f>
        <v>1.1599999999999999</v>
      </c>
      <c r="AU10" s="46"/>
      <c r="AV10" s="46"/>
      <c r="AW10" s="46"/>
      <c r="AX10" s="46"/>
      <c r="AY10" s="46"/>
      <c r="AZ10" s="46"/>
      <c r="BA10" s="46"/>
      <c r="BB10" s="47">
        <f>データ!$W$6</f>
        <v>300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112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110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111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cLo/ExlGRTUNG2P4R1D62YN7Xi0cwvo9BvokX/nBYDf1SgEMW52JMDQAPzbc5jUzA4XUsRR27JKJ8txuoQ/FRg==" saltValue="MckW0SOaWoTHA0zLoC0Uy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434426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熊本県　嘉島町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C4</v>
      </c>
      <c r="M6" s="20" t="str">
        <f t="shared" si="3"/>
        <v>非設置</v>
      </c>
      <c r="N6" s="21" t="str">
        <f t="shared" si="3"/>
        <v>-</v>
      </c>
      <c r="O6" s="21">
        <f t="shared" si="3"/>
        <v>44.87</v>
      </c>
      <c r="P6" s="21">
        <f t="shared" si="3"/>
        <v>3.39</v>
      </c>
      <c r="Q6" s="21">
        <f t="shared" si="3"/>
        <v>3190</v>
      </c>
      <c r="R6" s="21">
        <f t="shared" si="3"/>
        <v>10254</v>
      </c>
      <c r="S6" s="21">
        <f t="shared" si="3"/>
        <v>16.649999999999999</v>
      </c>
      <c r="T6" s="21">
        <f t="shared" si="3"/>
        <v>615.86</v>
      </c>
      <c r="U6" s="21">
        <f t="shared" si="3"/>
        <v>348</v>
      </c>
      <c r="V6" s="21">
        <f t="shared" si="3"/>
        <v>1.1599999999999999</v>
      </c>
      <c r="W6" s="21">
        <f t="shared" si="3"/>
        <v>300</v>
      </c>
      <c r="X6" s="22" t="str">
        <f>IF(X7="",NA(),X7)</f>
        <v>-</v>
      </c>
      <c r="Y6" s="22">
        <f t="shared" ref="Y6:AG6" si="4">IF(Y7="",NA(),Y7)</f>
        <v>129.01</v>
      </c>
      <c r="Z6" s="22">
        <f t="shared" si="4"/>
        <v>132.63999999999999</v>
      </c>
      <c r="AA6" s="22">
        <f t="shared" si="4"/>
        <v>103.68</v>
      </c>
      <c r="AB6" s="22">
        <f t="shared" si="4"/>
        <v>109.77</v>
      </c>
      <c r="AC6" s="22" t="str">
        <f t="shared" si="4"/>
        <v>-</v>
      </c>
      <c r="AD6" s="22">
        <f t="shared" si="4"/>
        <v>98.78</v>
      </c>
      <c r="AE6" s="22">
        <f t="shared" si="4"/>
        <v>101.23</v>
      </c>
      <c r="AF6" s="22">
        <f t="shared" si="4"/>
        <v>103.12</v>
      </c>
      <c r="AG6" s="22">
        <f t="shared" si="4"/>
        <v>102.26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 t="str">
        <f t="shared" si="5"/>
        <v>-</v>
      </c>
      <c r="AO6" s="22">
        <f t="shared" si="5"/>
        <v>155.82</v>
      </c>
      <c r="AP6" s="22">
        <f t="shared" si="5"/>
        <v>155.18</v>
      </c>
      <c r="AQ6" s="22">
        <f t="shared" si="5"/>
        <v>101.46</v>
      </c>
      <c r="AR6" s="22">
        <f t="shared" si="5"/>
        <v>82.37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>
        <f t="shared" ref="AU6:BC6" si="6">IF(AU7="",NA(),AU7)</f>
        <v>877.1</v>
      </c>
      <c r="AV6" s="22">
        <f t="shared" si="6"/>
        <v>769.44</v>
      </c>
      <c r="AW6" s="22">
        <f t="shared" si="6"/>
        <v>778.71</v>
      </c>
      <c r="AX6" s="22">
        <f t="shared" si="6"/>
        <v>536.83000000000004</v>
      </c>
      <c r="AY6" s="22" t="str">
        <f t="shared" si="6"/>
        <v>-</v>
      </c>
      <c r="AZ6" s="22">
        <f t="shared" si="6"/>
        <v>111.08</v>
      </c>
      <c r="BA6" s="22">
        <f t="shared" si="6"/>
        <v>118.28</v>
      </c>
      <c r="BB6" s="22">
        <f t="shared" si="6"/>
        <v>112.37</v>
      </c>
      <c r="BC6" s="22">
        <f t="shared" si="6"/>
        <v>101.6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>
        <f t="shared" ref="BF6:BN6" si="7">IF(BF7="",NA(),BF7)</f>
        <v>3496750</v>
      </c>
      <c r="BG6" s="22">
        <f t="shared" si="7"/>
        <v>31171.119999999999</v>
      </c>
      <c r="BH6" s="22">
        <f t="shared" si="7"/>
        <v>13015.13</v>
      </c>
      <c r="BI6" s="22">
        <f t="shared" si="7"/>
        <v>11758.19</v>
      </c>
      <c r="BJ6" s="22" t="str">
        <f t="shared" si="7"/>
        <v>-</v>
      </c>
      <c r="BK6" s="22">
        <f t="shared" si="7"/>
        <v>1596.62</v>
      </c>
      <c r="BL6" s="22">
        <f t="shared" si="7"/>
        <v>1456.79</v>
      </c>
      <c r="BM6" s="22">
        <f t="shared" si="7"/>
        <v>1364.2</v>
      </c>
      <c r="BN6" s="22">
        <f t="shared" si="7"/>
        <v>1398.03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>
        <f t="shared" ref="BQ6:BY6" si="8">IF(BQ7="",NA(),BQ7)</f>
        <v>0.04</v>
      </c>
      <c r="BR6" s="22">
        <f t="shared" si="8"/>
        <v>3.26</v>
      </c>
      <c r="BS6" s="22">
        <f t="shared" si="8"/>
        <v>7.24</v>
      </c>
      <c r="BT6" s="22">
        <f t="shared" si="8"/>
        <v>8.4</v>
      </c>
      <c r="BU6" s="22" t="str">
        <f t="shared" si="8"/>
        <v>-</v>
      </c>
      <c r="BV6" s="22">
        <f t="shared" si="8"/>
        <v>33.659999999999997</v>
      </c>
      <c r="BW6" s="22">
        <f t="shared" si="8"/>
        <v>35.33</v>
      </c>
      <c r="BX6" s="22">
        <f t="shared" si="8"/>
        <v>38.58</v>
      </c>
      <c r="BY6" s="22">
        <f t="shared" si="8"/>
        <v>39.15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>
        <f t="shared" ref="CB6:CJ6" si="9">IF(CB7="",NA(),CB7)</f>
        <v>1428500</v>
      </c>
      <c r="CC6" s="22">
        <f t="shared" si="9"/>
        <v>5617.55</v>
      </c>
      <c r="CD6" s="22">
        <f t="shared" si="9"/>
        <v>2520.34</v>
      </c>
      <c r="CE6" s="22">
        <f t="shared" si="9"/>
        <v>2188.79</v>
      </c>
      <c r="CF6" s="22" t="str">
        <f t="shared" si="9"/>
        <v>-</v>
      </c>
      <c r="CG6" s="22">
        <f t="shared" si="9"/>
        <v>506.68</v>
      </c>
      <c r="CH6" s="22">
        <f t="shared" si="9"/>
        <v>491.45</v>
      </c>
      <c r="CI6" s="22">
        <f t="shared" si="9"/>
        <v>448.81</v>
      </c>
      <c r="CJ6" s="22">
        <f t="shared" si="9"/>
        <v>392.81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>
        <f t="shared" ref="CM6:CU6" si="10">IF(CM7="",NA(),CM7)</f>
        <v>7.84</v>
      </c>
      <c r="CN6" s="22">
        <f t="shared" si="10"/>
        <v>10.83</v>
      </c>
      <c r="CO6" s="22">
        <f t="shared" si="10"/>
        <v>12.71</v>
      </c>
      <c r="CP6" s="22">
        <f t="shared" si="10"/>
        <v>14.98</v>
      </c>
      <c r="CQ6" s="22" t="str">
        <f t="shared" si="10"/>
        <v>-</v>
      </c>
      <c r="CR6" s="22">
        <f t="shared" si="10"/>
        <v>48.75</v>
      </c>
      <c r="CS6" s="22">
        <f t="shared" si="10"/>
        <v>50.95</v>
      </c>
      <c r="CT6" s="22">
        <f t="shared" si="10"/>
        <v>52.39</v>
      </c>
      <c r="CU6" s="22">
        <f t="shared" si="10"/>
        <v>29.19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>
        <f t="shared" ref="CX6:DF6" si="11">IF(CX7="",NA(),CX7)</f>
        <v>0.04</v>
      </c>
      <c r="CY6" s="22">
        <f t="shared" si="11"/>
        <v>9.5</v>
      </c>
      <c r="CZ6" s="22">
        <f t="shared" si="11"/>
        <v>19.149999999999999</v>
      </c>
      <c r="DA6" s="22">
        <f t="shared" si="11"/>
        <v>19</v>
      </c>
      <c r="DB6" s="22" t="str">
        <f t="shared" si="11"/>
        <v>-</v>
      </c>
      <c r="DC6" s="22">
        <f t="shared" si="11"/>
        <v>60.88</v>
      </c>
      <c r="DD6" s="22">
        <f t="shared" si="11"/>
        <v>61</v>
      </c>
      <c r="DE6" s="22">
        <f t="shared" si="11"/>
        <v>63.38</v>
      </c>
      <c r="DF6" s="22">
        <f t="shared" si="11"/>
        <v>66.040000000000006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>
        <f t="shared" ref="DI6:DQ6" si="12">IF(DI7="",NA(),DI7)</f>
        <v>0.39</v>
      </c>
      <c r="DJ6" s="22">
        <f t="shared" si="12"/>
        <v>3.75</v>
      </c>
      <c r="DK6" s="22">
        <f t="shared" si="12"/>
        <v>7.38</v>
      </c>
      <c r="DL6" s="22">
        <f t="shared" si="12"/>
        <v>10.1</v>
      </c>
      <c r="DM6" s="22" t="str">
        <f t="shared" si="12"/>
        <v>-</v>
      </c>
      <c r="DN6" s="22">
        <f t="shared" si="12"/>
        <v>29.81</v>
      </c>
      <c r="DO6" s="22">
        <f t="shared" si="12"/>
        <v>30.82</v>
      </c>
      <c r="DP6" s="22">
        <f t="shared" si="12"/>
        <v>24.27</v>
      </c>
      <c r="DQ6" s="22">
        <f t="shared" si="12"/>
        <v>28.04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 t="str">
        <f t="shared" si="13"/>
        <v>-</v>
      </c>
      <c r="DY6" s="22">
        <f t="shared" si="13"/>
        <v>18.05</v>
      </c>
      <c r="DZ6" s="22">
        <f t="shared" si="13"/>
        <v>14.28</v>
      </c>
      <c r="EA6" s="22">
        <f t="shared" si="13"/>
        <v>12.77</v>
      </c>
      <c r="EB6" s="22">
        <f t="shared" si="13"/>
        <v>11.15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 t="str">
        <f t="shared" si="14"/>
        <v>-</v>
      </c>
      <c r="EJ6" s="22">
        <f t="shared" si="14"/>
        <v>0.37</v>
      </c>
      <c r="EK6" s="22">
        <f t="shared" si="14"/>
        <v>0.23</v>
      </c>
      <c r="EL6" s="22">
        <f t="shared" si="14"/>
        <v>0.88</v>
      </c>
      <c r="EM6" s="22">
        <f t="shared" si="14"/>
        <v>0.25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15">
      <c r="A7" s="15"/>
      <c r="B7" s="24">
        <v>2024</v>
      </c>
      <c r="C7" s="24">
        <v>434426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44.87</v>
      </c>
      <c r="P7" s="25">
        <v>3.39</v>
      </c>
      <c r="Q7" s="25">
        <v>3190</v>
      </c>
      <c r="R7" s="25">
        <v>10254</v>
      </c>
      <c r="S7" s="25">
        <v>16.649999999999999</v>
      </c>
      <c r="T7" s="25">
        <v>615.86</v>
      </c>
      <c r="U7" s="25">
        <v>348</v>
      </c>
      <c r="V7" s="25">
        <v>1.1599999999999999</v>
      </c>
      <c r="W7" s="25">
        <v>300</v>
      </c>
      <c r="X7" s="25" t="s">
        <v>99</v>
      </c>
      <c r="Y7" s="25">
        <v>129.01</v>
      </c>
      <c r="Z7" s="25">
        <v>132.63999999999999</v>
      </c>
      <c r="AA7" s="25">
        <v>103.68</v>
      </c>
      <c r="AB7" s="25">
        <v>109.77</v>
      </c>
      <c r="AC7" s="25" t="s">
        <v>99</v>
      </c>
      <c r="AD7" s="25">
        <v>98.78</v>
      </c>
      <c r="AE7" s="25">
        <v>101.23</v>
      </c>
      <c r="AF7" s="25">
        <v>103.12</v>
      </c>
      <c r="AG7" s="25">
        <v>102.26</v>
      </c>
      <c r="AH7" s="25">
        <v>102.02</v>
      </c>
      <c r="AI7" s="25" t="s">
        <v>99</v>
      </c>
      <c r="AJ7" s="25">
        <v>0</v>
      </c>
      <c r="AK7" s="25">
        <v>0</v>
      </c>
      <c r="AL7" s="25">
        <v>0</v>
      </c>
      <c r="AM7" s="25">
        <v>0</v>
      </c>
      <c r="AN7" s="25" t="s">
        <v>99</v>
      </c>
      <c r="AO7" s="25">
        <v>155.82</v>
      </c>
      <c r="AP7" s="25">
        <v>155.18</v>
      </c>
      <c r="AQ7" s="25">
        <v>101.46</v>
      </c>
      <c r="AR7" s="25">
        <v>82.37</v>
      </c>
      <c r="AS7" s="25">
        <v>26.96</v>
      </c>
      <c r="AT7" s="25" t="s">
        <v>99</v>
      </c>
      <c r="AU7" s="25">
        <v>877.1</v>
      </c>
      <c r="AV7" s="25">
        <v>769.44</v>
      </c>
      <c r="AW7" s="25">
        <v>778.71</v>
      </c>
      <c r="AX7" s="25">
        <v>536.83000000000004</v>
      </c>
      <c r="AY7" s="25" t="s">
        <v>99</v>
      </c>
      <c r="AZ7" s="25">
        <v>111.08</v>
      </c>
      <c r="BA7" s="25">
        <v>118.28</v>
      </c>
      <c r="BB7" s="25">
        <v>112.37</v>
      </c>
      <c r="BC7" s="25">
        <v>101.6</v>
      </c>
      <c r="BD7" s="25">
        <v>142.38999999999999</v>
      </c>
      <c r="BE7" s="25" t="s">
        <v>99</v>
      </c>
      <c r="BF7" s="25">
        <v>3496750</v>
      </c>
      <c r="BG7" s="25">
        <v>31171.119999999999</v>
      </c>
      <c r="BH7" s="25">
        <v>13015.13</v>
      </c>
      <c r="BI7" s="25">
        <v>11758.19</v>
      </c>
      <c r="BJ7" s="25" t="s">
        <v>99</v>
      </c>
      <c r="BK7" s="25">
        <v>1596.62</v>
      </c>
      <c r="BL7" s="25">
        <v>1456.79</v>
      </c>
      <c r="BM7" s="25">
        <v>1364.2</v>
      </c>
      <c r="BN7" s="25">
        <v>1398.03</v>
      </c>
      <c r="BO7" s="25">
        <v>1043.3599999999999</v>
      </c>
      <c r="BP7" s="25" t="s">
        <v>99</v>
      </c>
      <c r="BQ7" s="25">
        <v>0.04</v>
      </c>
      <c r="BR7" s="25">
        <v>3.26</v>
      </c>
      <c r="BS7" s="25">
        <v>7.24</v>
      </c>
      <c r="BT7" s="25">
        <v>8.4</v>
      </c>
      <c r="BU7" s="25" t="s">
        <v>99</v>
      </c>
      <c r="BV7" s="25">
        <v>33.659999999999997</v>
      </c>
      <c r="BW7" s="25">
        <v>35.33</v>
      </c>
      <c r="BX7" s="25">
        <v>38.58</v>
      </c>
      <c r="BY7" s="25">
        <v>39.15</v>
      </c>
      <c r="BZ7" s="25">
        <v>56.19</v>
      </c>
      <c r="CA7" s="25" t="s">
        <v>99</v>
      </c>
      <c r="CB7" s="25">
        <v>1428500</v>
      </c>
      <c r="CC7" s="25">
        <v>5617.55</v>
      </c>
      <c r="CD7" s="25">
        <v>2520.34</v>
      </c>
      <c r="CE7" s="25">
        <v>2188.79</v>
      </c>
      <c r="CF7" s="25" t="s">
        <v>99</v>
      </c>
      <c r="CG7" s="25">
        <v>506.68</v>
      </c>
      <c r="CH7" s="25">
        <v>491.45</v>
      </c>
      <c r="CI7" s="25">
        <v>448.81</v>
      </c>
      <c r="CJ7" s="25">
        <v>392.81</v>
      </c>
      <c r="CK7" s="25">
        <v>285.60000000000002</v>
      </c>
      <c r="CL7" s="25" t="s">
        <v>99</v>
      </c>
      <c r="CM7" s="25">
        <v>7.84</v>
      </c>
      <c r="CN7" s="25">
        <v>10.83</v>
      </c>
      <c r="CO7" s="25">
        <v>12.71</v>
      </c>
      <c r="CP7" s="25">
        <v>14.98</v>
      </c>
      <c r="CQ7" s="25" t="s">
        <v>99</v>
      </c>
      <c r="CR7" s="25">
        <v>48.75</v>
      </c>
      <c r="CS7" s="25">
        <v>50.95</v>
      </c>
      <c r="CT7" s="25">
        <v>52.39</v>
      </c>
      <c r="CU7" s="25">
        <v>29.19</v>
      </c>
      <c r="CV7" s="25">
        <v>48.33</v>
      </c>
      <c r="CW7" s="25" t="s">
        <v>99</v>
      </c>
      <c r="CX7" s="25">
        <v>0.04</v>
      </c>
      <c r="CY7" s="25">
        <v>9.5</v>
      </c>
      <c r="CZ7" s="25">
        <v>19.149999999999999</v>
      </c>
      <c r="DA7" s="25">
        <v>19</v>
      </c>
      <c r="DB7" s="25" t="s">
        <v>99</v>
      </c>
      <c r="DC7" s="25">
        <v>60.88</v>
      </c>
      <c r="DD7" s="25">
        <v>61</v>
      </c>
      <c r="DE7" s="25">
        <v>63.38</v>
      </c>
      <c r="DF7" s="25">
        <v>66.040000000000006</v>
      </c>
      <c r="DG7" s="25">
        <v>70.34</v>
      </c>
      <c r="DH7" s="25" t="s">
        <v>99</v>
      </c>
      <c r="DI7" s="25">
        <v>0.39</v>
      </c>
      <c r="DJ7" s="25">
        <v>3.75</v>
      </c>
      <c r="DK7" s="25">
        <v>7.38</v>
      </c>
      <c r="DL7" s="25">
        <v>10.1</v>
      </c>
      <c r="DM7" s="25" t="s">
        <v>99</v>
      </c>
      <c r="DN7" s="25">
        <v>29.81</v>
      </c>
      <c r="DO7" s="25">
        <v>30.82</v>
      </c>
      <c r="DP7" s="25">
        <v>24.27</v>
      </c>
      <c r="DQ7" s="25">
        <v>28.04</v>
      </c>
      <c r="DR7" s="25">
        <v>35.5</v>
      </c>
      <c r="DS7" s="25" t="s">
        <v>99</v>
      </c>
      <c r="DT7" s="25">
        <v>0</v>
      </c>
      <c r="DU7" s="25">
        <v>0</v>
      </c>
      <c r="DV7" s="25">
        <v>0</v>
      </c>
      <c r="DW7" s="25">
        <v>0</v>
      </c>
      <c r="DX7" s="25" t="s">
        <v>99</v>
      </c>
      <c r="DY7" s="25">
        <v>18.05</v>
      </c>
      <c r="DZ7" s="25">
        <v>14.28</v>
      </c>
      <c r="EA7" s="25">
        <v>12.77</v>
      </c>
      <c r="EB7" s="25">
        <v>11.15</v>
      </c>
      <c r="EC7" s="25">
        <v>16.16</v>
      </c>
      <c r="ED7" s="25" t="s">
        <v>99</v>
      </c>
      <c r="EE7" s="25">
        <v>0</v>
      </c>
      <c r="EF7" s="25">
        <v>0</v>
      </c>
      <c r="EG7" s="25">
        <v>0</v>
      </c>
      <c r="EH7" s="25">
        <v>0</v>
      </c>
      <c r="EI7" s="25" t="s">
        <v>99</v>
      </c>
      <c r="EJ7" s="25">
        <v>0.37</v>
      </c>
      <c r="EK7" s="25">
        <v>0.23</v>
      </c>
      <c r="EL7" s="25">
        <v>0.88</v>
      </c>
      <c r="EM7" s="25">
        <v>0.25</v>
      </c>
      <c r="EN7" s="25">
        <v>0.28000000000000003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4819402</cp:lastModifiedBy>
  <dcterms:created xsi:type="dcterms:W3CDTF">2025-12-12T09:24:18Z</dcterms:created>
  <dcterms:modified xsi:type="dcterms:W3CDTF">2026-02-05T07:28:35Z</dcterms:modified>
  <cp:category/>
</cp:coreProperties>
</file>