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8 御船町\"/>
    </mc:Choice>
  </mc:AlternateContent>
  <xr:revisionPtr revIDLastSave="0" documentId="13_ncr:1_{31E3A4CC-2CB7-4E54-86D3-D7744126070E}" xr6:coauthVersionLast="47" xr6:coauthVersionMax="47" xr10:uidLastSave="{00000000-0000-0000-0000-000000000000}"/>
  <workbookProtection workbookAlgorithmName="SHA-512" workbookHashValue="ngGjh2SZhwCfu9MvxSTEX0cuAuQ+pkappQzra5XI+xWqI7b7v2MlmGS6/Umc9Z+s3BJj0WOlNxe79VpS6TX1Rw==" workbookSaltValue="RjYtutbVMzn1YKmtRWxPY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F85" i="4"/>
  <c r="BB10" i="4"/>
  <c r="AT10" i="4"/>
  <c r="AL10" i="4"/>
  <c r="P10" i="4"/>
  <c r="I10" i="4"/>
  <c r="B10" i="4"/>
  <c r="BB8" i="4"/>
  <c r="AD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<sst xmlns="http://schemas.openxmlformats.org/spreadsheetml/2006/main" count="228" uniqueCount="113">
  <si>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</si>
  <si>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</si>
  <si>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</si>
  <si>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</si>
  <si>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</si>
  <si>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</si>
  <si>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</si>
  <si>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</si>
  <si>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</si>
  <si>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</si>
  <si>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</si>
  <si>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</si>
  <si>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</si>
  <si>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</si>
  <si>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</si>
  <si>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</si>
  <si>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</si>
  <si>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</si>
  <si>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</si>
  <si>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</si>
  <si>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</si>
  <si>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</si>
  <si>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</si>
  <si>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</si>
  <si>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</si>
  <si>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</si>
  <si>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</si>
  <si>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</si>
  <si>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</si>
  <si>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</si>
  <si>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</si>
  <si>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</si>
  <si>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</si>
  <si>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</si>
  <si>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</si>
  <si>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</si>
  <si>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</si>
  <si>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</si>
  <si>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</si>
  <si>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</si>
  <si>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</si>
  <si>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</si>
  <si>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</si>
  <si>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</si>
  <si>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</si>
  <si>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</si>
  <si>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</si>
  <si>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</si>
  <si>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</si>
  <si>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</si>
  <si>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</si>
  <si>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</si>
  <si>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</si>
  <si>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</si>
  <si>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</si>
  <si>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</si>
  <si>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</si>
  <si>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</si>
  <si>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</si>
  <si>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</si>
  <si>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</si>
  <si>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</si>
  <si>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</si>
  <si>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</si>
  <si>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</si>
  <si>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</si>
  <si>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</si>
  <si>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</si>
  <si>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</si>
  <si>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</si>
  <si>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</si>
  <si>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</si>
  <si>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</si>
  <si>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</si>
  <si>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</si>
  <si>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</si>
  <si>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</si>
  <si>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</si>
  <si>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</si>
  <si>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</si>
  <si>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</si>
  <si>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</si>
  <si>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</si>
  <si>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</si>
  <si>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</si>
  <si>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</si>
  <si>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</si>
  <si>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</si>
  <si>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</si>
  <si>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</si>
  <si>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</si>
  <si>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</si>
  <si>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</si>
  <si>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</si>
  <si>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</si>
  <si>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</si>
  <si>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</si>
  <si>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</si>
  <si>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</si>
  <si>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</si>
  <si>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</si>
  <si>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</si>
  <si>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</si>
  <si>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</si>
  <si>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</si>
  <si>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</si>
  <si>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</si>
  <si>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</si>
  <si>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</si>
  <si>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</si>
  <si>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戦略に基づく経営基盤強化を図り計画的な施設更新を継続して進める必要がある。将来的には、更新事業に対する財源の確保が厳しい状況にあるため、国庫補助金等の積極活用と広域化や官民連携など様々な手法を検討し経営改善を図る必要がある。また、料金改定により一時的に経営が安定すると見込まれるが、物価高騰や賃金上昇等により経営が悪化することが予想さるため持続可能な水道事業の運営が可能となるよう更なる経営基盤強化を推進していく。</t>
    <rPh sb="0" eb="4">
      <t>ケイエイセンリャク</t>
    </rPh>
    <rPh sb="5" eb="6">
      <t>モト</t>
    </rPh>
    <rPh sb="8" eb="10">
      <t>ケイエイ</t>
    </rPh>
    <rPh sb="10" eb="14">
      <t>キバンキョウカ</t>
    </rPh>
    <rPh sb="15" eb="16">
      <t>ハカ</t>
    </rPh>
    <rPh sb="17" eb="19">
      <t>ケイカク</t>
    </rPh>
    <rPh sb="19" eb="20">
      <t>テキ</t>
    </rPh>
    <rPh sb="21" eb="23">
      <t>シセツ</t>
    </rPh>
    <rPh sb="26" eb="28">
      <t>ケイゾク</t>
    </rPh>
    <rPh sb="30" eb="31">
      <t>スス</t>
    </rPh>
    <rPh sb="39" eb="42">
      <t>ショウライテキ</t>
    </rPh>
    <rPh sb="45" eb="49">
      <t>コウシンジギョウ</t>
    </rPh>
    <rPh sb="56" eb="58">
      <t>カクホ</t>
    </rPh>
    <rPh sb="59" eb="60">
      <t>キビ</t>
    </rPh>
    <rPh sb="70" eb="75">
      <t>コッコホジョキン</t>
    </rPh>
    <rPh sb="75" eb="76">
      <t>トウ</t>
    </rPh>
    <rPh sb="79" eb="81">
      <t>カツヨウ</t>
    </rPh>
    <rPh sb="82" eb="85">
      <t>コウイキカ</t>
    </rPh>
    <rPh sb="86" eb="90">
      <t>カンミンレンケイ</t>
    </rPh>
    <rPh sb="92" eb="94">
      <t>サマザマ</t>
    </rPh>
    <rPh sb="95" eb="97">
      <t>シュホウ</t>
    </rPh>
    <rPh sb="98" eb="100">
      <t>ケントウ</t>
    </rPh>
    <rPh sb="101" eb="105">
      <t>ケイエイカイゼン</t>
    </rPh>
    <rPh sb="106" eb="107">
      <t>ハカ</t>
    </rPh>
    <rPh sb="108" eb="110">
      <t>ヒツヨウ</t>
    </rPh>
    <rPh sb="124" eb="127">
      <t>イチジテキ</t>
    </rPh>
    <rPh sb="128" eb="130">
      <t>ケイエイ</t>
    </rPh>
    <rPh sb="131" eb="133">
      <t>アンテイ</t>
    </rPh>
    <rPh sb="136" eb="138">
      <t>ミコ</t>
    </rPh>
    <rPh sb="143" eb="145">
      <t>ブッカ</t>
    </rPh>
    <rPh sb="145" eb="147">
      <t>コウトウ</t>
    </rPh>
    <rPh sb="148" eb="150">
      <t>チンギン</t>
    </rPh>
    <rPh sb="150" eb="152">
      <t>ジョウショウ</t>
    </rPh>
    <rPh sb="152" eb="153">
      <t>トウ</t>
    </rPh>
    <rPh sb="156" eb="158">
      <t>ケイエイ</t>
    </rPh>
    <rPh sb="159" eb="161">
      <t>アッカ</t>
    </rPh>
    <rPh sb="166" eb="168">
      <t>ヨソウ</t>
    </rPh>
    <rPh sb="179" eb="181">
      <t>ジギョウ</t>
    </rPh>
    <rPh sb="185" eb="187">
      <t>カノウ</t>
    </rPh>
    <rPh sb="192" eb="193">
      <t>サラ</t>
    </rPh>
    <rPh sb="195" eb="201">
      <t>ケイエイキバンキョウカ</t>
    </rPh>
    <phoneticPr fontId="4"/>
  </si>
  <si>
    <t>①有形固定資産減価償却率及び②管路経年化率のいずれにおいても類似団体の平均を超過しており、極めて経年化が進行していることを示しており、早急な対策が必要な状況にあると認識する。
基本計画に基づき、施設の最適化のもと更新投資の財源確保を確実に進めたい。
③管路更新率について、管路耐震化更新計画に基づき計画的な更新を行っているが、物価高騰などにより事業費が嵩み事業計画との乖離が懸念される。また、ダウンサイジングを行うことで更新投資額の抑制も図りつつ確実な更新に努めたい。</t>
    <rPh sb="93" eb="94">
      <t>モト</t>
    </rPh>
    <rPh sb="136" eb="138">
      <t>カンロ</t>
    </rPh>
    <rPh sb="138" eb="141">
      <t>タイシンカ</t>
    </rPh>
    <rPh sb="141" eb="145">
      <t>コウシンケイカク</t>
    </rPh>
    <rPh sb="146" eb="147">
      <t>モト</t>
    </rPh>
    <rPh sb="149" eb="152">
      <t>ケイカクテキ</t>
    </rPh>
    <rPh sb="153" eb="155">
      <t>コウシン</t>
    </rPh>
    <rPh sb="156" eb="157">
      <t>オコナ</t>
    </rPh>
    <rPh sb="163" eb="165">
      <t>ブッカ</t>
    </rPh>
    <rPh sb="165" eb="167">
      <t>コウトウ</t>
    </rPh>
    <rPh sb="172" eb="175">
      <t>ジギョウヒ</t>
    </rPh>
    <rPh sb="176" eb="177">
      <t>カサ</t>
    </rPh>
    <rPh sb="178" eb="182">
      <t>ジギョウケイカク</t>
    </rPh>
    <rPh sb="184" eb="186">
      <t>カイリ</t>
    </rPh>
    <rPh sb="187" eb="189">
      <t>ケネン</t>
    </rPh>
    <phoneticPr fontId="4"/>
  </si>
  <si>
    <t>①経常収支比率について、直近3年間において微増傾向となっている。経常収支比率は、類似団体の平均と変わりないが、需要予測では、人口減少に伴う給水人口の減少も予測されており、状況を注視していく必要がある。
③流動比率について、アセットマネジメントに基づく水道施設更新事業の拡充により、支出が増えていることから流動比率が減少傾向にある。令和8年度から経営戦略に基づき料金改定を行い経営基盤強化を図る。
④企業債残高対給水収益比率について、更新費用は企業債に依存しており類似団体の平均を上回っている。料金改定を行い経営基盤強化を図る。
⑤料金回収率について、令和4年度は新型コロナウイルスに伴う水道料金の減免事業により給水収益が減少し営業外収益の他会計補助金を充てたため、料金回収率が下がっている。類似団体平均値より高い傾向にあるが、100を下回らないよう経営基盤強化に努める。
⑦施設利用率について、給水人口の増加に伴う施設利用率も増加傾向にある。また、ダウンサイジングなどにより施設規模の最適化を図る。
⑧有収率について、耐用年数を経過する給水管の漏水が多発し有収率が低下している。計画的な水道管の更新を行うことにより漏水防止に努める。また、令和4年度からは衛星を用いた漏水解析の事業を取入れており、より効果的な漏水調査を今後行っていく。</t>
    <rPh sb="1" eb="7">
      <t>ケイジョウシュウシヒリツ</t>
    </rPh>
    <rPh sb="12" eb="14">
      <t>チョッキン</t>
    </rPh>
    <rPh sb="15" eb="17">
      <t>ネンカン</t>
    </rPh>
    <rPh sb="21" eb="25">
      <t>ビゾウケイコウ</t>
    </rPh>
    <rPh sb="32" eb="38">
      <t>ケイジョウシュウシヒリツ</t>
    </rPh>
    <rPh sb="40" eb="44">
      <t>ルイジダンタイ</t>
    </rPh>
    <rPh sb="45" eb="47">
      <t>ヘイキン</t>
    </rPh>
    <rPh sb="48" eb="49">
      <t>カ</t>
    </rPh>
    <rPh sb="55" eb="57">
      <t>ジュヨウ</t>
    </rPh>
    <rPh sb="57" eb="59">
      <t>ヨソク</t>
    </rPh>
    <rPh sb="62" eb="66">
      <t>ジンコウゲンショウ</t>
    </rPh>
    <rPh sb="67" eb="68">
      <t>トモナ</t>
    </rPh>
    <rPh sb="69" eb="73">
      <t>キュウスイジンコウ</t>
    </rPh>
    <rPh sb="74" eb="76">
      <t>ゲンショウ</t>
    </rPh>
    <rPh sb="77" eb="79">
      <t>ヨソク</t>
    </rPh>
    <rPh sb="85" eb="87">
      <t>ジョウキョウ</t>
    </rPh>
    <rPh sb="88" eb="90">
      <t>チュウシ</t>
    </rPh>
    <rPh sb="94" eb="96">
      <t>ヒツヨウ</t>
    </rPh>
    <rPh sb="122" eb="123">
      <t>モト</t>
    </rPh>
    <rPh sb="125" eb="127">
      <t>スイドウ</t>
    </rPh>
    <rPh sb="131" eb="133">
      <t>ジギョウ</t>
    </rPh>
    <rPh sb="134" eb="136">
      <t>カクジュウ</t>
    </rPh>
    <rPh sb="152" eb="156">
      <t>リュウドウヒリツ</t>
    </rPh>
    <rPh sb="159" eb="161">
      <t>ケイコウ</t>
    </rPh>
    <rPh sb="172" eb="176">
      <t>ケイエイセンリャク</t>
    </rPh>
    <rPh sb="177" eb="178">
      <t>モト</t>
    </rPh>
    <rPh sb="180" eb="184">
      <t>リョウキンカイテイ</t>
    </rPh>
    <rPh sb="185" eb="186">
      <t>オコナ</t>
    </rPh>
    <rPh sb="187" eb="191">
      <t>ケイエイキバン</t>
    </rPh>
    <rPh sb="191" eb="193">
      <t>キョウカ</t>
    </rPh>
    <rPh sb="194" eb="195">
      <t>ハカ</t>
    </rPh>
    <rPh sb="216" eb="220">
      <t>コウシンヒヨウ</t>
    </rPh>
    <rPh sb="221" eb="224">
      <t>キギョウサイ</t>
    </rPh>
    <rPh sb="225" eb="227">
      <t>イゾン</t>
    </rPh>
    <rPh sb="246" eb="248">
      <t>リョウキン</t>
    </rPh>
    <rPh sb="248" eb="250">
      <t>カイテイ</t>
    </rPh>
    <rPh sb="251" eb="252">
      <t>オコナ</t>
    </rPh>
    <rPh sb="253" eb="257">
      <t>ケイエイキバン</t>
    </rPh>
    <rPh sb="257" eb="259">
      <t>キョウカ</t>
    </rPh>
    <rPh sb="260" eb="261">
      <t>ハカ</t>
    </rPh>
    <rPh sb="275" eb="277">
      <t>レイワ</t>
    </rPh>
    <rPh sb="278" eb="280">
      <t>ネンド</t>
    </rPh>
    <rPh sb="281" eb="283">
      <t>シンガタ</t>
    </rPh>
    <rPh sb="291" eb="292">
      <t>トモナ</t>
    </rPh>
    <rPh sb="293" eb="295">
      <t>スイドウ</t>
    </rPh>
    <rPh sb="295" eb="297">
      <t>リョウキン</t>
    </rPh>
    <rPh sb="298" eb="300">
      <t>ゲンメン</t>
    </rPh>
    <rPh sb="300" eb="302">
      <t>ジギョウ</t>
    </rPh>
    <rPh sb="305" eb="309">
      <t>キュウスイシュウエキ</t>
    </rPh>
    <rPh sb="310" eb="312">
      <t>ゲンショウ</t>
    </rPh>
    <rPh sb="313" eb="316">
      <t>エイギョウガイ</t>
    </rPh>
    <rPh sb="316" eb="318">
      <t>シュウエキ</t>
    </rPh>
    <rPh sb="319" eb="322">
      <t>タカイケイ</t>
    </rPh>
    <rPh sb="322" eb="325">
      <t>ホジョキン</t>
    </rPh>
    <rPh sb="326" eb="327">
      <t>ア</t>
    </rPh>
    <rPh sb="338" eb="339">
      <t>サ</t>
    </rPh>
    <rPh sb="345" eb="349">
      <t>ルイジダンタイ</t>
    </rPh>
    <rPh sb="349" eb="352">
      <t>ヘイキンチ</t>
    </rPh>
    <rPh sb="354" eb="355">
      <t>タカ</t>
    </rPh>
    <rPh sb="356" eb="358">
      <t>ケイコウ</t>
    </rPh>
    <rPh sb="367" eb="369">
      <t>シタマワ</t>
    </rPh>
    <rPh sb="374" eb="376">
      <t>ケイエイ</t>
    </rPh>
    <rPh sb="376" eb="378">
      <t>キバン</t>
    </rPh>
    <rPh sb="378" eb="380">
      <t>キョウカ</t>
    </rPh>
    <rPh sb="381" eb="382">
      <t>ツト</t>
    </rPh>
    <rPh sb="397" eb="401">
      <t>キュウスイジンコウ</t>
    </rPh>
    <rPh sb="402" eb="404">
      <t>ゾウカ</t>
    </rPh>
    <rPh sb="405" eb="406">
      <t>トモナ</t>
    </rPh>
    <rPh sb="407" eb="409">
      <t>シセツ</t>
    </rPh>
    <rPh sb="409" eb="412">
      <t>リヨウリツ</t>
    </rPh>
    <rPh sb="413" eb="415">
      <t>ゾウカ</t>
    </rPh>
    <rPh sb="415" eb="417">
      <t>ケイコウ</t>
    </rPh>
    <rPh sb="459" eb="463">
      <t>タイヨウネンスウ</t>
    </rPh>
    <rPh sb="464" eb="466">
      <t>ケイカ</t>
    </rPh>
    <rPh sb="468" eb="471">
      <t>キュウスイカン</t>
    </rPh>
    <rPh sb="472" eb="474">
      <t>ロウスイ</t>
    </rPh>
    <rPh sb="475" eb="477">
      <t>タハツ</t>
    </rPh>
    <rPh sb="478" eb="480">
      <t>ユウシュウ</t>
    </rPh>
    <rPh sb="480" eb="481">
      <t>リツ</t>
    </rPh>
    <rPh sb="482" eb="484">
      <t>テイカ</t>
    </rPh>
    <rPh sb="489" eb="492">
      <t>ケイカクテキ</t>
    </rPh>
    <rPh sb="493" eb="496">
      <t>スイドウカン</t>
    </rPh>
    <rPh sb="497" eb="499">
      <t>コウシン</t>
    </rPh>
    <rPh sb="500" eb="501">
      <t>オコナ</t>
    </rPh>
    <rPh sb="507" eb="509">
      <t>ロウスイ</t>
    </rPh>
    <rPh sb="509" eb="511">
      <t>ボウシ</t>
    </rPh>
    <rPh sb="512" eb="513">
      <t>ツト</t>
    </rPh>
    <rPh sb="519" eb="521">
      <t>レイワ</t>
    </rPh>
    <rPh sb="522" eb="524">
      <t>ネンド</t>
    </rPh>
    <rPh sb="528" eb="529">
      <t>ホシ</t>
    </rPh>
    <rPh sb="538" eb="540">
      <t>ジギョウ</t>
    </rPh>
    <rPh sb="541" eb="543">
      <t>トリイ</t>
    </rPh>
    <rPh sb="550" eb="553">
      <t>コウカテキ</t>
    </rPh>
    <rPh sb="554" eb="556">
      <t>ロウスイ</t>
    </rPh>
    <rPh sb="556" eb="558">
      <t>チョウサ</t>
    </rPh>
    <rPh sb="559" eb="561">
      <t>コンゴ</t>
    </rPh>
    <rPh sb="561" eb="56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</si>
</sst>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0.45</c:v>
                </c:pt>
                <c:pt idx="2">
                  <c:v>0.39</c:v>
                </c:pt>
                <c:pt idx="3">
                  <c:v>0.6</c:v>
                </c:pt>
                <c:pt idx="4">
                  <c:v>0.75</c:v>
                </c:pt>
              </c:numCache>
            </c:numRef>
          </c:val>
          <c:extLst>
            <c:ext xmlns:c16="http://schemas.microsoft.com/office/drawing/2014/chart" uri="{C3380CC4-5D6E-409C-BE32-E72D297353CC}">
              <c16:uniqueId val="{00000000-11F9-4E28-92C6-7CFAD36C68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11F9-4E28-92C6-7CFAD36C68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50.82</c:v>
                </c:pt>
                <c:pt idx="1">
                  <c:v>50.99</c:v>
                </c:pt>
                <c:pt idx="2">
                  <c:v>51.59</c:v>
                </c:pt>
                <c:pt idx="3">
                  <c:v>54.4</c:v>
                </c:pt>
                <c:pt idx="4">
                  <c:v>60.83</c:v>
                </c:pt>
              </c:numCache>
            </c:numRef>
          </c:val>
          <c:extLst>
            <c:ext xmlns:c16="http://schemas.microsoft.com/office/drawing/2014/chart" uri="{C3380CC4-5D6E-409C-BE32-E72D297353CC}">
              <c16:uniqueId val="{00000000-A2CC-4526-9B93-BB535F63D1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2CC-4526-9B93-BB535F63D1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82.03</c:v>
                </c:pt>
                <c:pt idx="1">
                  <c:v>82.82</c:v>
                </c:pt>
                <c:pt idx="2">
                  <c:v>80.38</c:v>
                </c:pt>
                <c:pt idx="3">
                  <c:v>78.77</c:v>
                </c:pt>
                <c:pt idx="4">
                  <c:v>72.11</c:v>
                </c:pt>
              </c:numCache>
            </c:numRef>
          </c:val>
          <c:extLst>
            <c:ext xmlns:c16="http://schemas.microsoft.com/office/drawing/2014/chart" uri="{C3380CC4-5D6E-409C-BE32-E72D297353CC}">
              <c16:uniqueId val="{00000000-38CB-421A-AC6E-3CC5D4805D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8CB-421A-AC6E-3CC5D4805D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109.73</c:v>
                </c:pt>
                <c:pt idx="1">
                  <c:v>113</c:v>
                </c:pt>
                <c:pt idx="2">
                  <c:v>105.19</c:v>
                </c:pt>
                <c:pt idx="3">
                  <c:v>105.67</c:v>
                </c:pt>
                <c:pt idx="4">
                  <c:v>107.8</c:v>
                </c:pt>
              </c:numCache>
            </c:numRef>
          </c:val>
          <c:extLst>
            <c:ext xmlns:c16="http://schemas.microsoft.com/office/drawing/2014/chart" uri="{C3380CC4-5D6E-409C-BE32-E72D297353CC}">
              <c16:uniqueId val="{00000000-BAC6-4BE7-A609-5A3F449830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AC6-4BE7-A609-5A3F449830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60.37</c:v>
                </c:pt>
                <c:pt idx="1">
                  <c:v>60.92</c:v>
                </c:pt>
                <c:pt idx="2">
                  <c:v>61.8</c:v>
                </c:pt>
                <c:pt idx="3">
                  <c:v>62.32</c:v>
                </c:pt>
                <c:pt idx="4">
                  <c:v>62.44</c:v>
                </c:pt>
              </c:numCache>
            </c:numRef>
          </c:val>
          <c:extLst>
            <c:ext xmlns:c16="http://schemas.microsoft.com/office/drawing/2014/chart" uri="{C3380CC4-5D6E-409C-BE32-E72D297353CC}">
              <c16:uniqueId val="{00000000-054B-49E8-9299-904E0086B8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54B-49E8-9299-904E0086B8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39.96</c:v>
                </c:pt>
                <c:pt idx="1">
                  <c:v>43.02</c:v>
                </c:pt>
                <c:pt idx="2">
                  <c:v>44.03</c:v>
                </c:pt>
                <c:pt idx="3">
                  <c:v>43.33</c:v>
                </c:pt>
                <c:pt idx="4">
                  <c:v>43.18</c:v>
                </c:pt>
              </c:numCache>
            </c:numRef>
          </c:val>
          <c:extLst>
            <c:ext xmlns:c16="http://schemas.microsoft.com/office/drawing/2014/chart" uri="{C3380CC4-5D6E-409C-BE32-E72D297353CC}">
              <c16:uniqueId val="{00000000-B082-48E5-BAD7-E4CA36E817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082-48E5-BAD7-E4CA36E817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7B-4220-96B3-4F4A6463D2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7A7B-4220-96B3-4F4A6463D2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166.65</c:v>
                </c:pt>
                <c:pt idx="1">
                  <c:v>159.37</c:v>
                </c:pt>
                <c:pt idx="2">
                  <c:v>143.03</c:v>
                </c:pt>
                <c:pt idx="3">
                  <c:v>138.83000000000001</c:v>
                </c:pt>
                <c:pt idx="4">
                  <c:v>141.16999999999999</c:v>
                </c:pt>
              </c:numCache>
            </c:numRef>
          </c:val>
          <c:extLst>
            <c:ext xmlns:c16="http://schemas.microsoft.com/office/drawing/2014/chart" uri="{C3380CC4-5D6E-409C-BE32-E72D297353CC}">
              <c16:uniqueId val="{00000000-190E-4722-A1C7-E0B045C166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90E-4722-A1C7-E0B045C166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574.45000000000005</c:v>
                </c:pt>
                <c:pt idx="1">
                  <c:v>547.67999999999995</c:v>
                </c:pt>
                <c:pt idx="2">
                  <c:v>644.79</c:v>
                </c:pt>
                <c:pt idx="3">
                  <c:v>524.4</c:v>
                </c:pt>
                <c:pt idx="4">
                  <c:v>550.89</c:v>
                </c:pt>
              </c:numCache>
            </c:numRef>
          </c:val>
          <c:extLst>
            <c:ext xmlns:c16="http://schemas.microsoft.com/office/drawing/2014/chart" uri="{C3380CC4-5D6E-409C-BE32-E72D297353CC}">
              <c16:uniqueId val="{00000000-53D0-4265-9A8B-F24527FFF5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3D0-4265-9A8B-F24527FFF5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105.1</c:v>
                </c:pt>
                <c:pt idx="1">
                  <c:v>111.71</c:v>
                </c:pt>
                <c:pt idx="2">
                  <c:v>83.53</c:v>
                </c:pt>
                <c:pt idx="3">
                  <c:v>101.77</c:v>
                </c:pt>
                <c:pt idx="4">
                  <c:v>104.35</c:v>
                </c:pt>
              </c:numCache>
            </c:numRef>
          </c:val>
          <c:extLst>
            <c:ext xmlns:c16="http://schemas.microsoft.com/office/drawing/2014/chart" uri="{C3380CC4-5D6E-409C-BE32-E72D297353CC}">
              <c16:uniqueId val="{00000000-BB55-4CFC-8F0C-D3154F81C9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B55-4CFC-8F0C-D3154F81C9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158.32</c:v>
                </c:pt>
                <c:pt idx="1">
                  <c:v>148.19999999999999</c:v>
                </c:pt>
                <c:pt idx="2">
                  <c:v>168.63</c:v>
                </c:pt>
                <c:pt idx="3">
                  <c:v>162.72999999999999</c:v>
                </c:pt>
                <c:pt idx="4">
                  <c:v>159.41</c:v>
                </c:pt>
              </c:numCache>
            </c:numRef>
          </c:val>
          <c:extLst>
            <c:ext xmlns:c16="http://schemas.microsoft.com/office/drawing/2014/chart" uri="{C3380CC4-5D6E-409C-BE32-E72D297353CC}">
              <c16:uniqueId val="{00000000-8BAC-431E-81CE-A3AE61D06A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8BAC-431E-81CE-A3AE61D06A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御船町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17270</v>
      </c>
      <c r="AM8" s="65"/>
      <c r="AN8" s="65"/>
      <c r="AO8" s="65"/>
      <c r="AP8" s="65"/>
      <c r="AQ8" s="65"/>
      <c r="AR8" s="65"/>
      <c r="AS8" s="65"/>
      <c r="AT8" s="36">
        <f>データ!$S$6</f>
        <v>99.03</v>
      </c>
      <c r="AU8" s="37"/>
      <c r="AV8" s="37"/>
      <c r="AW8" s="37"/>
      <c r="AX8" s="37"/>
      <c r="AY8" s="37"/>
      <c r="AZ8" s="37"/>
      <c r="BA8" s="37"/>
      <c r="BB8" s="54">
        <f>データ!$T$6</f>
        <v>174.39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52.92</v>
      </c>
      <c r="J10" s="37"/>
      <c r="K10" s="37"/>
      <c r="L10" s="37"/>
      <c r="M10" s="37"/>
      <c r="N10" s="37"/>
      <c r="O10" s="64"/>
      <c r="P10" s="54">
        <f>データ!$P$6</f>
        <v>92.6</v>
      </c>
      <c r="Q10" s="54"/>
      <c r="R10" s="54"/>
      <c r="S10" s="54"/>
      <c r="T10" s="54"/>
      <c r="U10" s="54"/>
      <c r="V10" s="54"/>
      <c r="W10" s="65">
        <f>データ!$Q$6</f>
        <v>3360</v>
      </c>
      <c r="X10" s="65"/>
      <c r="Y10" s="65"/>
      <c r="Z10" s="65"/>
      <c r="AA10" s="65"/>
      <c r="AB10" s="65"/>
      <c r="AC10" s="65"/>
      <c r="AD10" s="2"/>
      <c r="AE10" s="2"/>
      <c r="AF10" s="2"/>
      <c r="AG10" s="2"/>
      <c r="AH10" s="2"/>
      <c r="AI10" s="2"/>
      <c r="AJ10" s="2"/>
      <c r="AK10" s="2"/>
      <c r="AL10" s="65">
        <f>データ!$U$6</f>
        <v>16011</v>
      </c>
      <c r="AM10" s="65"/>
      <c r="AN10" s="65"/>
      <c r="AO10" s="65"/>
      <c r="AP10" s="65"/>
      <c r="AQ10" s="65"/>
      <c r="AR10" s="65"/>
      <c r="AS10" s="65"/>
      <c r="AT10" s="36">
        <f>データ!$V$6</f>
        <v>51.23</v>
      </c>
      <c r="AU10" s="37"/>
      <c r="AV10" s="37"/>
      <c r="AW10" s="37"/>
      <c r="AX10" s="37"/>
      <c r="AY10" s="37"/>
      <c r="AZ10" s="37"/>
      <c r="BA10" s="37"/>
      <c r="BB10" s="54">
        <f>データ!$W$6</f>
        <v>312.52999999999997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fQNMNXTM6NBKl69ZBOUqlcBYrP/To49OeI8uGdAsCBUCHyePVzY/pploqQhDXZJ3l1t6+nSMpRUVsxVkox39A==" saltValue="aVK1j563M0kcLDloqllz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434418</v>
      </c>
      <c r="D6" s="20">
        <f t="shared" si="3"/>
        <v>46</v>
      </c>
      <c r="E6" s="20">
        <f t="shared" si="3"/>
        <v>1</v>
      </c>
      <c r="F6" s="20">
        <f t="shared" si="3"/>
        <v>0</v>
      </c>
      <c r="G6" s="20">
        <f t="shared" si="3"/>
        <v>1</v>
      </c>
      <c r="H6" s="20" t="str">
        <f t="shared" si="3"/>
        <v>熊本県　御船町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52.92</v>
      </c>
      <c r="P6" s="21">
        <f t="shared" si="3"/>
        <v>92.6</v>
      </c>
      <c r="Q6" s="21">
        <f t="shared" si="3"/>
        <v>3360</v>
      </c>
      <c r="R6" s="21">
        <f t="shared" si="3"/>
        <v>17270</v>
      </c>
      <c r="S6" s="21">
        <f t="shared" si="3"/>
        <v>99.03</v>
      </c>
      <c r="T6" s="21">
        <f t="shared" si="3"/>
        <v>174.39</v>
      </c>
      <c r="U6" s="21">
        <f t="shared" si="3"/>
        <v>16011</v>
      </c>
      <c r="V6" s="21">
        <f t="shared" si="3"/>
        <v>51.23</v>
      </c>
      <c r="W6" s="21">
        <f t="shared" si="3"/>
        <v>312.52999999999997</v>
      </c>
      <c r="X6" s="22">
        <f>IF(X7="",NA(),X7)</f>
        <v>109.73</v>
      </c>
      <c r="Y6" s="22">
        <f t="shared" ref="Y6:AG6" si="4">IF(Y7="",NA(),Y7)</f>
        <v>113</v>
      </c>
      <c r="Z6" s="22">
        <f t="shared" si="4"/>
        <v>105.19</v>
      </c>
      <c r="AA6" s="22">
        <f t="shared" si="4"/>
        <v>105.67</v>
      </c>
      <c r="AB6" s="22">
        <f t="shared" si="4"/>
        <v>107.8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166.65</v>
      </c>
      <c r="AU6" s="22">
        <f t="shared" ref="AU6:BC6" si="6">IF(AU7="",NA(),AU7)</f>
        <v>159.37</v>
      </c>
      <c r="AV6" s="22">
        <f t="shared" si="6"/>
        <v>143.03</v>
      </c>
      <c r="AW6" s="22">
        <f t="shared" si="6"/>
        <v>138.83000000000001</v>
      </c>
      <c r="AX6" s="22">
        <f t="shared" si="6"/>
        <v>141.16999999999999</v>
      </c>
      <c r="AY6" s="22">
        <f t="shared" si="6"/>
        <v>367.55</v>
      </c>
      <c r="AZ6" s="22">
        <f t="shared" si="6"/>
        <v>378.56</v>
      </c>
      <c r="BA6" s="22">
        <f t="shared" si="6"/>
        <v>364.46</v>
      </c>
      <c r="BB6" s="22">
        <f t="shared" si="6"/>
        <v>338.89</v>
      </c>
      <c r="BC6" s="22">
        <f t="shared" si="6"/>
        <v>352.34</v>
      </c>
      <c r="BD6" s="21" t="str">
        <f>IF(BD7="","",IF(BD7="-","【-】","【"&amp;SUBSTITUTE(TEXT(BD7,"#,##0.00"),"-","△")&amp;"】"))</f>
        <v>【239.69】</v>
      </c>
      <c r="BE6" s="22">
        <f>IF(BE7="",NA(),BE7)</f>
        <v>574.45000000000005</v>
      </c>
      <c r="BF6" s="22">
        <f t="shared" ref="BF6:BN6" si="7">IF(BF7="",NA(),BF7)</f>
        <v>547.67999999999995</v>
      </c>
      <c r="BG6" s="22">
        <f t="shared" si="7"/>
        <v>644.79</v>
      </c>
      <c r="BH6" s="22">
        <f t="shared" si="7"/>
        <v>524.4</v>
      </c>
      <c r="BI6" s="22">
        <f t="shared" si="7"/>
        <v>550.89</v>
      </c>
      <c r="BJ6" s="22">
        <f t="shared" si="7"/>
        <v>418.68</v>
      </c>
      <c r="BK6" s="22">
        <f t="shared" si="7"/>
        <v>395.68</v>
      </c>
      <c r="BL6" s="22">
        <f t="shared" si="7"/>
        <v>403.72</v>
      </c>
      <c r="BM6" s="22">
        <f t="shared" si="7"/>
        <v>400.21</v>
      </c>
      <c r="BN6" s="22">
        <f t="shared" si="7"/>
        <v>391.13</v>
      </c>
      <c r="BO6" s="21" t="str">
        <f>IF(BO7="","",IF(BO7="-","【-】","【"&amp;SUBSTITUTE(TEXT(BO7,"#,##0.00"),"-","△")&amp;"】"))</f>
        <v>【264.86】</v>
      </c>
      <c r="BP6" s="22">
        <f>IF(BP7="",NA(),BP7)</f>
        <v>105.1</v>
      </c>
      <c r="BQ6" s="22">
        <f t="shared" ref="BQ6:BY6" si="8">IF(BQ7="",NA(),BQ7)</f>
        <v>111.71</v>
      </c>
      <c r="BR6" s="22">
        <f t="shared" si="8"/>
        <v>83.53</v>
      </c>
      <c r="BS6" s="22">
        <f t="shared" si="8"/>
        <v>101.77</v>
      </c>
      <c r="BT6" s="22">
        <f t="shared" si="8"/>
        <v>104.35</v>
      </c>
      <c r="BU6" s="22">
        <f t="shared" si="8"/>
        <v>94.78</v>
      </c>
      <c r="BV6" s="22">
        <f t="shared" si="8"/>
        <v>97.59</v>
      </c>
      <c r="BW6" s="22">
        <f t="shared" si="8"/>
        <v>92.17</v>
      </c>
      <c r="BX6" s="22">
        <f t="shared" si="8"/>
        <v>92.83</v>
      </c>
      <c r="BY6" s="22">
        <f t="shared" si="8"/>
        <v>92.16</v>
      </c>
      <c r="BZ6" s="21" t="str">
        <f>IF(BZ7="","",IF(BZ7="-","【-】","【"&amp;SUBSTITUTE(TEXT(BZ7,"#,##0.00"),"-","△")&amp;"】"))</f>
        <v>【97.59】</v>
      </c>
      <c r="CA6" s="22">
        <f>IF(CA7="",NA(),CA7)</f>
        <v>158.32</v>
      </c>
      <c r="CB6" s="22">
        <f t="shared" ref="CB6:CJ6" si="9">IF(CB7="",NA(),CB7)</f>
        <v>148.19999999999999</v>
      </c>
      <c r="CC6" s="22">
        <f t="shared" si="9"/>
        <v>168.63</v>
      </c>
      <c r="CD6" s="22">
        <f t="shared" si="9"/>
        <v>162.72999999999999</v>
      </c>
      <c r="CE6" s="22">
        <f t="shared" si="9"/>
        <v>159.41</v>
      </c>
      <c r="CF6" s="22">
        <f t="shared" si="9"/>
        <v>181.3</v>
      </c>
      <c r="CG6" s="22">
        <f t="shared" si="9"/>
        <v>181.71</v>
      </c>
      <c r="CH6" s="22">
        <f t="shared" si="9"/>
        <v>188.51</v>
      </c>
      <c r="CI6" s="22">
        <f t="shared" si="9"/>
        <v>189.43</v>
      </c>
      <c r="CJ6" s="22">
        <f t="shared" si="9"/>
        <v>196.75</v>
      </c>
      <c r="CK6" s="21" t="str">
        <f>IF(CK7="","",IF(CK7="-","【-】","【"&amp;SUBSTITUTE(TEXT(CK7,"#,##0.00"),"-","△")&amp;"】"))</f>
        <v>【181.66】</v>
      </c>
      <c r="CL6" s="22">
        <f>IF(CL7="",NA(),CL7)</f>
        <v>50.82</v>
      </c>
      <c r="CM6" s="22">
        <f t="shared" ref="CM6:CU6" si="10">IF(CM7="",NA(),CM7)</f>
        <v>50.99</v>
      </c>
      <c r="CN6" s="22">
        <f t="shared" si="10"/>
        <v>51.59</v>
      </c>
      <c r="CO6" s="22">
        <f t="shared" si="10"/>
        <v>54.4</v>
      </c>
      <c r="CP6" s="22">
        <f t="shared" si="10"/>
        <v>60.83</v>
      </c>
      <c r="CQ6" s="22">
        <f t="shared" si="10"/>
        <v>55.89</v>
      </c>
      <c r="CR6" s="22">
        <f t="shared" si="10"/>
        <v>55.72</v>
      </c>
      <c r="CS6" s="22">
        <f t="shared" si="10"/>
        <v>55.31</v>
      </c>
      <c r="CT6" s="22">
        <f t="shared" si="10"/>
        <v>55.14</v>
      </c>
      <c r="CU6" s="22">
        <f t="shared" si="10"/>
        <v>54.99</v>
      </c>
      <c r="CV6" s="21" t="str">
        <f>IF(CV7="","",IF(CV7="-","【-】","【"&amp;SUBSTITUTE(TEXT(CV7,"#,##0.00"),"-","△")&amp;"】"))</f>
        <v>【60.21】</v>
      </c>
      <c r="CW6" s="22">
        <f>IF(CW7="",NA(),CW7)</f>
        <v>82.03</v>
      </c>
      <c r="CX6" s="22">
        <f t="shared" ref="CX6:DF6" si="11">IF(CX7="",NA(),CX7)</f>
        <v>82.82</v>
      </c>
      <c r="CY6" s="22">
        <f t="shared" si="11"/>
        <v>80.38</v>
      </c>
      <c r="CZ6" s="22">
        <f t="shared" si="11"/>
        <v>78.77</v>
      </c>
      <c r="DA6" s="22">
        <f t="shared" si="11"/>
        <v>72.11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60.37</v>
      </c>
      <c r="DI6" s="22">
        <f t="shared" ref="DI6:DQ6" si="12">IF(DI7="",NA(),DI7)</f>
        <v>60.92</v>
      </c>
      <c r="DJ6" s="22">
        <f t="shared" si="12"/>
        <v>61.8</v>
      </c>
      <c r="DK6" s="22">
        <f t="shared" si="12"/>
        <v>62.32</v>
      </c>
      <c r="DL6" s="22">
        <f t="shared" si="12"/>
        <v>62.44</v>
      </c>
      <c r="DM6" s="22">
        <f t="shared" si="12"/>
        <v>50.63</v>
      </c>
      <c r="DN6" s="22">
        <f t="shared" si="12"/>
        <v>51.29</v>
      </c>
      <c r="DO6" s="22">
        <f t="shared" si="12"/>
        <v>52.2</v>
      </c>
      <c r="DP6" s="22">
        <f t="shared" si="12"/>
        <v>52.7</v>
      </c>
      <c r="DQ6" s="22">
        <f t="shared" si="12"/>
        <v>53.48</v>
      </c>
      <c r="DR6" s="21" t="str">
        <f>IF(DR7="","",IF(DR7="-","【-】","【"&amp;SUBSTITUTE(TEXT(DR7,"#,##0.00"),"-","△")&amp;"】"))</f>
        <v>【52.41】</v>
      </c>
      <c r="DS6" s="22">
        <f>IF(DS7="",NA(),DS7)</f>
        <v>39.96</v>
      </c>
      <c r="DT6" s="22">
        <f t="shared" ref="DT6:EB6" si="13">IF(DT7="",NA(),DT7)</f>
        <v>43.02</v>
      </c>
      <c r="DU6" s="22">
        <f t="shared" si="13"/>
        <v>44.03</v>
      </c>
      <c r="DV6" s="22">
        <f t="shared" si="13"/>
        <v>43.33</v>
      </c>
      <c r="DW6" s="22">
        <f t="shared" si="13"/>
        <v>43.18</v>
      </c>
      <c r="DX6" s="22">
        <f t="shared" si="13"/>
        <v>18.28</v>
      </c>
      <c r="DY6" s="22">
        <f t="shared" si="13"/>
        <v>19.61</v>
      </c>
      <c r="DZ6" s="22">
        <f t="shared" si="13"/>
        <v>20.73</v>
      </c>
      <c r="EA6" s="22">
        <f t="shared" si="13"/>
        <v>22.86</v>
      </c>
      <c r="EB6" s="22">
        <f t="shared" si="13"/>
        <v>24.31</v>
      </c>
      <c r="EC6" s="21" t="str">
        <f>IF(EC7="","",IF(EC7="-","【-】","【"&amp;SUBSTITUTE(TEXT(EC7,"#,##0.00"),"-","△")&amp;"】"))</f>
        <v>【26.78】</v>
      </c>
      <c r="ED6" s="22">
        <f>IF(ED7="",NA(),ED7)</f>
        <v>0.57999999999999996</v>
      </c>
      <c r="EE6" s="22">
        <f t="shared" ref="EE6:EM6" si="14">IF(EE7="",NA(),EE7)</f>
        <v>0.45</v>
      </c>
      <c r="EF6" s="22">
        <f t="shared" si="14"/>
        <v>0.39</v>
      </c>
      <c r="EG6" s="22">
        <f t="shared" si="14"/>
        <v>0.6</v>
      </c>
      <c r="EH6" s="22">
        <f t="shared" si="14"/>
        <v>0.75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434418</v>
      </c>
      <c r="D7" s="24">
        <v>46</v>
      </c>
      <c r="E7" s="24">
        <v>1</v>
      </c>
      <c r="F7" s="24">
        <v>0</v>
      </c>
      <c r="G7" s="24">
        <v>1</v>
      </c>
      <c r="H7" s="24" t="s">
        <v>93</v>
      </c>
      <c r="I7" s="24" t="s">
        <v>94</v>
      </c>
      <c r="J7" s="24" t="s">
        <v>95</v>
      </c>
      <c r="K7" s="24" t="s">
        <v>96</v>
      </c>
      <c r="L7" s="24" t="s">
        <v>97</v>
      </c>
      <c r="M7" s="24" t="s">
        <v>98</v>
      </c>
      <c r="N7" s="25" t="s">
        <v>99</v>
      </c>
      <c r="O7" s="25">
        <v>52.92</v>
      </c>
      <c r="P7" s="25">
        <v>92.6</v>
      </c>
      <c r="Q7" s="25">
        <v>3360</v>
      </c>
      <c r="R7" s="25">
        <v>17270</v>
      </c>
      <c r="S7" s="25">
        <v>99.03</v>
      </c>
      <c r="T7" s="25">
        <v>174.39</v>
      </c>
      <c r="U7" s="25">
        <v>16011</v>
      </c>
      <c r="V7" s="25">
        <v>51.23</v>
      </c>
      <c r="W7" s="25">
        <v>312.52999999999997</v>
      </c>
      <c r="X7" s="25">
        <v>109.73</v>
      </c>
      <c r="Y7" s="25">
        <v>113</v>
      </c>
      <c r="Z7" s="25">
        <v>105.19</v>
      </c>
      <c r="AA7" s="25">
        <v>105.67</v>
      </c>
      <c r="AB7" s="25">
        <v>107.8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166.65</v>
      </c>
      <c r="AU7" s="25">
        <v>159.37</v>
      </c>
      <c r="AV7" s="25">
        <v>143.03</v>
      </c>
      <c r="AW7" s="25">
        <v>138.83000000000001</v>
      </c>
      <c r="AX7" s="25">
        <v>141.16999999999999</v>
      </c>
      <c r="AY7" s="25">
        <v>367.55</v>
      </c>
      <c r="AZ7" s="25">
        <v>378.56</v>
      </c>
      <c r="BA7" s="25">
        <v>364.46</v>
      </c>
      <c r="BB7" s="25">
        <v>338.89</v>
      </c>
      <c r="BC7" s="25">
        <v>352.34</v>
      </c>
      <c r="BD7" s="25">
        <v>239.69</v>
      </c>
      <c r="BE7" s="25">
        <v>574.45000000000005</v>
      </c>
      <c r="BF7" s="25">
        <v>547.67999999999995</v>
      </c>
      <c r="BG7" s="25">
        <v>644.79</v>
      </c>
      <c r="BH7" s="25">
        <v>524.4</v>
      </c>
      <c r="BI7" s="25">
        <v>550.89</v>
      </c>
      <c r="BJ7" s="25">
        <v>418.68</v>
      </c>
      <c r="BK7" s="25">
        <v>395.68</v>
      </c>
      <c r="BL7" s="25">
        <v>403.72</v>
      </c>
      <c r="BM7" s="25">
        <v>400.21</v>
      </c>
      <c r="BN7" s="25">
        <v>391.13</v>
      </c>
      <c r="BO7" s="25">
        <v>264.86</v>
      </c>
      <c r="BP7" s="25">
        <v>105.1</v>
      </c>
      <c r="BQ7" s="25">
        <v>111.71</v>
      </c>
      <c r="BR7" s="25">
        <v>83.53</v>
      </c>
      <c r="BS7" s="25">
        <v>101.77</v>
      </c>
      <c r="BT7" s="25">
        <v>104.35</v>
      </c>
      <c r="BU7" s="25">
        <v>94.78</v>
      </c>
      <c r="BV7" s="25">
        <v>97.59</v>
      </c>
      <c r="BW7" s="25">
        <v>92.17</v>
      </c>
      <c r="BX7" s="25">
        <v>92.83</v>
      </c>
      <c r="BY7" s="25">
        <v>92.16</v>
      </c>
      <c r="BZ7" s="25">
        <v>97.59</v>
      </c>
      <c r="CA7" s="25">
        <v>158.32</v>
      </c>
      <c r="CB7" s="25">
        <v>148.19999999999999</v>
      </c>
      <c r="CC7" s="25">
        <v>168.63</v>
      </c>
      <c r="CD7" s="25">
        <v>162.72999999999999</v>
      </c>
      <c r="CE7" s="25">
        <v>159.41</v>
      </c>
      <c r="CF7" s="25">
        <v>181.3</v>
      </c>
      <c r="CG7" s="25">
        <v>181.71</v>
      </c>
      <c r="CH7" s="25">
        <v>188.51</v>
      </c>
      <c r="CI7" s="25">
        <v>189.43</v>
      </c>
      <c r="CJ7" s="25">
        <v>196.75</v>
      </c>
      <c r="CK7" s="25">
        <v>181.66</v>
      </c>
      <c r="CL7" s="25">
        <v>50.82</v>
      </c>
      <c r="CM7" s="25">
        <v>50.99</v>
      </c>
      <c r="CN7" s="25">
        <v>51.59</v>
      </c>
      <c r="CO7" s="25">
        <v>54.4</v>
      </c>
      <c r="CP7" s="25">
        <v>60.83</v>
      </c>
      <c r="CQ7" s="25">
        <v>55.89</v>
      </c>
      <c r="CR7" s="25">
        <v>55.72</v>
      </c>
      <c r="CS7" s="25">
        <v>55.31</v>
      </c>
      <c r="CT7" s="25">
        <v>55.14</v>
      </c>
      <c r="CU7" s="25">
        <v>54.99</v>
      </c>
      <c r="CV7" s="25">
        <v>60.21</v>
      </c>
      <c r="CW7" s="25">
        <v>82.03</v>
      </c>
      <c r="CX7" s="25">
        <v>82.82</v>
      </c>
      <c r="CY7" s="25">
        <v>80.38</v>
      </c>
      <c r="CZ7" s="25">
        <v>78.77</v>
      </c>
      <c r="DA7" s="25">
        <v>72.11</v>
      </c>
      <c r="DB7" s="25">
        <v>81.27</v>
      </c>
      <c r="DC7" s="25">
        <v>81.260000000000005</v>
      </c>
      <c r="DD7" s="25">
        <v>80.36</v>
      </c>
      <c r="DE7" s="25">
        <v>80.13</v>
      </c>
      <c r="DF7" s="25">
        <v>79.34</v>
      </c>
      <c r="DG7" s="25">
        <v>89.21</v>
      </c>
      <c r="DH7" s="25">
        <v>60.37</v>
      </c>
      <c r="DI7" s="25">
        <v>60.92</v>
      </c>
      <c r="DJ7" s="25">
        <v>61.8</v>
      </c>
      <c r="DK7" s="25">
        <v>62.32</v>
      </c>
      <c r="DL7" s="25">
        <v>62.44</v>
      </c>
      <c r="DM7" s="25">
        <v>50.63</v>
      </c>
      <c r="DN7" s="25">
        <v>51.29</v>
      </c>
      <c r="DO7" s="25">
        <v>52.2</v>
      </c>
      <c r="DP7" s="25">
        <v>52.7</v>
      </c>
      <c r="DQ7" s="25">
        <v>53.48</v>
      </c>
      <c r="DR7" s="25">
        <v>52.41</v>
      </c>
      <c r="DS7" s="25">
        <v>39.96</v>
      </c>
      <c r="DT7" s="25">
        <v>43.02</v>
      </c>
      <c r="DU7" s="25">
        <v>44.03</v>
      </c>
      <c r="DV7" s="25">
        <v>43.33</v>
      </c>
      <c r="DW7" s="25">
        <v>43.18</v>
      </c>
      <c r="DX7" s="25">
        <v>18.28</v>
      </c>
      <c r="DY7" s="25">
        <v>19.61</v>
      </c>
      <c r="DZ7" s="25">
        <v>20.73</v>
      </c>
      <c r="EA7" s="25">
        <v>22.86</v>
      </c>
      <c r="EB7" s="25">
        <v>24.31</v>
      </c>
      <c r="EC7" s="25">
        <v>26.78</v>
      </c>
      <c r="ED7" s="25">
        <v>0.57999999999999996</v>
      </c>
      <c r="EE7" s="25">
        <v>0.45</v>
      </c>
      <c r="EF7" s="25">
        <v>0.39</v>
      </c>
      <c r="EG7" s="25">
        <v>0.6</v>
      </c>
      <c r="EH7" s="25">
        <v>0.75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2025-12-12T09:24:17Z</dcterms:created>
  <dcterms:modified xsi:type="dcterms:W3CDTF">2026-02-05T09:31:13Z</dcterms:modified>
  <cp:category/>
</cp:coreProperties>
</file>