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7 南阿蘇村\"/>
    </mc:Choice>
  </mc:AlternateContent>
  <xr:revisionPtr revIDLastSave="0" documentId="13_ncr:1_{ACFBA773-A846-48A9-9A10-7FB540CBCE82}" xr6:coauthVersionLast="47" xr6:coauthVersionMax="47" xr10:uidLastSave="{00000000-0000-0000-0000-000000000000}"/>
  <workbookProtection workbookAlgorithmName="SHA-512" workbookHashValue="jeJV/XEnrmoFfrol5i3o48mwU5HUsjeMhG15a/ldwyiqjloJuWxtpcEaFTVn2K1qGVBcHVibTezKMn2G5Pmysw==" workbookSaltValue="7IxEPAPNN+tFYlg8rknkb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O6" i="5"/>
  <c r="I10" i="4" s="1"/>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E85" i="4"/>
  <c r="BB10" i="4"/>
  <c r="AT10" i="4"/>
  <c r="W10" i="4"/>
  <c r="P10" i="4"/>
  <c r="B10" i="4"/>
  <c r="AD8" i="4"/>
  <c r="W8" i="4"/>
  <c r="P8" i="4"/>
  <c r="I8" i="4"/>
  <c r="B8"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<sst xmlns="http://schemas.openxmlformats.org/spreadsheetml/2006/main" count="316" uniqueCount="112">
  <si>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</si>
  <si>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</si>
  <si>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</si>
  <si>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</si>
  <si>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</si>
  <si>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</si>
  <si>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</si>
  <si>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</si>
  <si>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</si>
  <si>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</si>
  <si>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</si>
  <si>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</si>
  <si>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</si>
  <si>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</si>
  <si>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</si>
  <si>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</si>
  <si>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</si>
  <si>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</si>
  <si>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</si>
  <si>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</si>
  <si>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</si>
  <si>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</si>
  <si>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</si>
  <si>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</si>
  <si>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</si>
  <si>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</si>
  <si>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</si>
  <si>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</si>
  <si>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</si>
  <si>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</si>
  <si>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</si>
  <si>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</si>
  <si>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</si>
  <si>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</si>
  <si>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</si>
  <si>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</si>
  <si>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</si>
  <si>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</si>
  <si>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</si>
  <si>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</si>
  <si>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</si>
  <si>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</si>
  <si>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</si>
  <si>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</si>
  <si>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</si>
  <si>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</si>
  <si>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</si>
  <si>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</si>
  <si>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</si>
  <si>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</si>
  <si>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</si>
  <si>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</si>
  <si>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</si>
  <si>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</si>
  <si>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</si>
  <si>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</si>
  <si>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</si>
  <si>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</si>
  <si>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</si>
  <si>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</si>
  <si>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</si>
  <si>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</si>
  <si>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</si>
  <si>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</si>
  <si>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</si>
  <si>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</si>
  <si>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</si>
  <si>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</si>
  <si>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</si>
  <si>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</si>
  <si>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</si>
  <si>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</si>
  <si>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</si>
  <si>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</si>
  <si>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</si>
  <si>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</si>
  <si>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</si>
  <si>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</si>
  <si>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</si>
  <si>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</si>
  <si>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</si>
  <si>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</si>
  <si>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</si>
  <si>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</si>
  <si>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</si>
  <si>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</si>
  <si>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</si>
  <si>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</si>
  <si>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</si>
  <si>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</si>
  <si>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</si>
  <si>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</si>
  <si>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南阿蘇村</t>
  </si>
  <si>
    <t>法適用</t>
  </si>
  <si>
    <t>水道事業</t>
  </si>
  <si>
    <t>簡易水道事業</t>
  </si>
  <si>
    <t>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</si>
  <si>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</si>
  <si>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</si>
  <si>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</si>
  <si>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</si>
  <si>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</si>
  <si>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</si>
  <si>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</si>
  <si>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</si>
  <si>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</si>
  <si>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</si>
  <si>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</si>
  <si>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</si>
  <si>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令和6年度より公営企業会計での事業運営となり、初年度のため特別会計であった前年度以前の比較数字が無い状況である。
　そのなかでも明確な計算方法は異なるものの①経常収支比率、④企業債残高対給水収益比率、⑥給水原価といった数字はそれぞれ悪い方向に大きく変化している。
　計算方法の違いによる変化も大きいものの、物価高に伴う支出増、急速な設備老朽化に伴う工事費の増加による企業債借入の増、人口減少に伴う収入の減なども大きく影響しており、これらは今後も急速に進んでいくと考えられるため、料金体系の見直しが急務となっている。
　</t>
    <rPh sb="1" eb="3">
      <t>レイワ</t>
    </rPh>
    <rPh sb="4" eb="6">
      <t>ネンド</t>
    </rPh>
    <rPh sb="8" eb="14">
      <t>コウエイキギョウカイケイ</t>
    </rPh>
    <rPh sb="16" eb="18">
      <t>ジギョウ</t>
    </rPh>
    <rPh sb="18" eb="20">
      <t>ウンエイ</t>
    </rPh>
    <rPh sb="24" eb="27">
      <t>ショネンド</t>
    </rPh>
    <rPh sb="30" eb="34">
      <t>トクベツカイケイ</t>
    </rPh>
    <rPh sb="38" eb="41">
      <t>ゼンネンド</t>
    </rPh>
    <rPh sb="41" eb="43">
      <t>イゼン</t>
    </rPh>
    <rPh sb="44" eb="46">
      <t>ヒカク</t>
    </rPh>
    <rPh sb="46" eb="48">
      <t>スウジ</t>
    </rPh>
    <rPh sb="49" eb="50">
      <t>ナ</t>
    </rPh>
    <rPh sb="51" eb="53">
      <t>ジョウキョウ</t>
    </rPh>
    <rPh sb="65" eb="67">
      <t>メイカク</t>
    </rPh>
    <rPh sb="68" eb="72">
      <t>ケイサンホウホウ</t>
    </rPh>
    <rPh sb="73" eb="74">
      <t>コト</t>
    </rPh>
    <rPh sb="80" eb="86">
      <t>ケイジョウシュウシヒリツ</t>
    </rPh>
    <rPh sb="88" eb="91">
      <t>キギョウサイ</t>
    </rPh>
    <rPh sb="110" eb="112">
      <t>スウジ</t>
    </rPh>
    <rPh sb="117" eb="118">
      <t>ワル</t>
    </rPh>
    <rPh sb="119" eb="121">
      <t>ホウコウ</t>
    </rPh>
    <rPh sb="122" eb="123">
      <t>オオ</t>
    </rPh>
    <rPh sb="125" eb="127">
      <t>ヘンカ</t>
    </rPh>
    <rPh sb="134" eb="138">
      <t>ケイサンホウホウ</t>
    </rPh>
    <rPh sb="139" eb="140">
      <t>チガ</t>
    </rPh>
    <rPh sb="144" eb="146">
      <t>ヘンカ</t>
    </rPh>
    <rPh sb="147" eb="148">
      <t>オオ</t>
    </rPh>
    <rPh sb="154" eb="157">
      <t>ブッカダカ</t>
    </rPh>
    <rPh sb="158" eb="159">
      <t>トモナ</t>
    </rPh>
    <rPh sb="160" eb="163">
      <t>シシュツゾウ</t>
    </rPh>
    <rPh sb="164" eb="166">
      <t>キュウソク</t>
    </rPh>
    <rPh sb="167" eb="169">
      <t>セツビ</t>
    </rPh>
    <rPh sb="169" eb="172">
      <t>ロウキュウカ</t>
    </rPh>
    <rPh sb="173" eb="174">
      <t>トモナ</t>
    </rPh>
    <rPh sb="175" eb="178">
      <t>コウジヒ</t>
    </rPh>
    <rPh sb="179" eb="181">
      <t>ゾウカ</t>
    </rPh>
    <rPh sb="184" eb="187">
      <t>キギョウサイ</t>
    </rPh>
    <rPh sb="187" eb="189">
      <t>カリイレ</t>
    </rPh>
    <rPh sb="190" eb="191">
      <t>ゾウ</t>
    </rPh>
    <rPh sb="192" eb="196">
      <t>ジンコウゲンショウ</t>
    </rPh>
    <rPh sb="197" eb="198">
      <t>トモナ</t>
    </rPh>
    <rPh sb="199" eb="201">
      <t>シュウニュウ</t>
    </rPh>
    <rPh sb="202" eb="203">
      <t>ゲン</t>
    </rPh>
    <rPh sb="206" eb="207">
      <t>オオ</t>
    </rPh>
    <rPh sb="209" eb="211">
      <t>エイキョウ</t>
    </rPh>
    <rPh sb="220" eb="222">
      <t>コンゴ</t>
    </rPh>
    <rPh sb="223" eb="225">
      <t>キュウソク</t>
    </rPh>
    <rPh sb="226" eb="227">
      <t>スス</t>
    </rPh>
    <rPh sb="232" eb="233">
      <t>カンガ</t>
    </rPh>
    <phoneticPr fontId="4"/>
  </si>
  <si>
    <t>　管路の経年劣化率が類似団体の平均値より大きく上回っており、管路の更新が急務となっている。
　管路更新率についても類似団体の平均値より大きく上回っているため少しずつ改善してはいるが、今後も計画的な更新を行っていくためには経営の見直しが必須となる。</t>
    <rPh sb="1" eb="3">
      <t>カンロ</t>
    </rPh>
    <rPh sb="4" eb="9">
      <t>ケイネンレッカリツ</t>
    </rPh>
    <rPh sb="10" eb="12">
      <t>ルイジ</t>
    </rPh>
    <rPh sb="12" eb="14">
      <t>ダンタイ</t>
    </rPh>
    <rPh sb="15" eb="18">
      <t>ヘイキンチ</t>
    </rPh>
    <rPh sb="20" eb="21">
      <t>オオ</t>
    </rPh>
    <rPh sb="23" eb="25">
      <t>ウワマワ</t>
    </rPh>
    <rPh sb="30" eb="32">
      <t>カンロ</t>
    </rPh>
    <rPh sb="33" eb="35">
      <t>コウシン</t>
    </rPh>
    <rPh sb="36" eb="38">
      <t>キュウム</t>
    </rPh>
    <rPh sb="47" eb="49">
      <t>カンロ</t>
    </rPh>
    <rPh sb="49" eb="52">
      <t>コウシンリツ</t>
    </rPh>
    <rPh sb="78" eb="79">
      <t>スコ</t>
    </rPh>
    <rPh sb="82" eb="84">
      <t>カイゼン</t>
    </rPh>
    <rPh sb="91" eb="93">
      <t>コンゴ</t>
    </rPh>
    <rPh sb="94" eb="97">
      <t>ケイカクテキ</t>
    </rPh>
    <rPh sb="98" eb="100">
      <t>コウシン</t>
    </rPh>
    <rPh sb="101" eb="102">
      <t>オコナ</t>
    </rPh>
    <rPh sb="110" eb="112">
      <t>ケイエイ</t>
    </rPh>
    <rPh sb="113" eb="115">
      <t>ミナオ</t>
    </rPh>
    <rPh sb="117" eb="119">
      <t>ヒッス</t>
    </rPh>
    <phoneticPr fontId="4"/>
  </si>
  <si>
    <t>　収入に対して支出及び起債償還残高が大きい惰弱な経営状況、管路をはじめとする設備の老朽化など課題が多い。
　至急の料金体系の見直しももちろんだが、経営状況を鑑みた身の丈に合った事業運営を行わなければ将来世代への負担の先送りが増加していく恐れがある。</t>
    <rPh sb="1" eb="3">
      <t>シュウニュウ</t>
    </rPh>
    <rPh sb="4" eb="5">
      <t>タイ</t>
    </rPh>
    <rPh sb="7" eb="9">
      <t>シシュツ</t>
    </rPh>
    <rPh sb="9" eb="10">
      <t>オヨ</t>
    </rPh>
    <rPh sb="11" eb="13">
      <t>キサイ</t>
    </rPh>
    <rPh sb="13" eb="15">
      <t>ショウカン</t>
    </rPh>
    <rPh sb="15" eb="17">
      <t>ザンダカ</t>
    </rPh>
    <rPh sb="18" eb="19">
      <t>オオ</t>
    </rPh>
    <rPh sb="21" eb="23">
      <t>ダジャク</t>
    </rPh>
    <rPh sb="24" eb="28">
      <t>ケイエイジョウキョウ</t>
    </rPh>
    <rPh sb="29" eb="31">
      <t>カンロ</t>
    </rPh>
    <rPh sb="38" eb="40">
      <t>セツビ</t>
    </rPh>
    <rPh sb="41" eb="44">
      <t>ロウキュウカ</t>
    </rPh>
    <rPh sb="46" eb="48">
      <t>カダイ</t>
    </rPh>
    <rPh sb="49" eb="50">
      <t>オオ</t>
    </rPh>
    <rPh sb="54" eb="56">
      <t>シキュウ</t>
    </rPh>
    <rPh sb="57" eb="59">
      <t>リョウキン</t>
    </rPh>
    <rPh sb="59" eb="61">
      <t>タイケイ</t>
    </rPh>
    <rPh sb="62" eb="64">
      <t>ミナオ</t>
    </rPh>
    <rPh sb="73" eb="75">
      <t>ケイエイ</t>
    </rPh>
    <rPh sb="75" eb="77">
      <t>ジョウキョウ</t>
    </rPh>
    <rPh sb="78" eb="79">
      <t>カンガ</t>
    </rPh>
    <rPh sb="81" eb="82">
      <t>ミ</t>
    </rPh>
    <rPh sb="83" eb="84">
      <t>タケ</t>
    </rPh>
    <rPh sb="85" eb="86">
      <t>ア</t>
    </rPh>
    <rPh sb="88" eb="92">
      <t>ジギョウウンエイ</t>
    </rPh>
    <rPh sb="93" eb="94">
      <t>オコナ</t>
    </rPh>
    <rPh sb="99" eb="103">
      <t>ショウライセダイ</t>
    </rPh>
    <rPh sb="105" eb="107">
      <t>フタン</t>
    </rPh>
    <rPh sb="108" eb="110">
      <t>サキオク</t>
    </rPh>
    <rPh sb="112" eb="114">
      <t>ゾウカ</t>
    </rPh>
    <rPh sb="118" eb="119">
      <t>オソ</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</si>
</sst>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0.46</c:v>
                </c:pt>
              </c:numCache>
            </c:numRef>
          </c:val>
          <c:extLst>
            <c:ext xmlns:c16="http://schemas.microsoft.com/office/drawing/2014/chart" uri="{C3380CC4-5D6E-409C-BE32-E72D297353CC}">
              <c16:uniqueId val="{00000000-3CFA-4816-BCDF-915295A847E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0.17</c:v>
                </c:pt>
              </c:numCache>
            </c:numRef>
          </c:val>
          <c:smooth val="0"/>
          <c:extLst>
            <c:ext xmlns:c16="http://schemas.microsoft.com/office/drawing/2014/chart" uri="{C3380CC4-5D6E-409C-BE32-E72D297353CC}">
              <c16:uniqueId val="{00000001-3CFA-4816-BCDF-915295A847E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55.32</c:v>
                </c:pt>
              </c:numCache>
            </c:numRef>
          </c:val>
          <c:extLst>
            <c:ext xmlns:c16="http://schemas.microsoft.com/office/drawing/2014/chart" uri="{C3380CC4-5D6E-409C-BE32-E72D297353CC}">
              <c16:uniqueId val="{00000000-3D20-4D0E-9FFA-FFCE3D52C3B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56.35</c:v>
                </c:pt>
              </c:numCache>
            </c:numRef>
          </c:val>
          <c:smooth val="0"/>
          <c:extLst>
            <c:ext xmlns:c16="http://schemas.microsoft.com/office/drawing/2014/chart" uri="{C3380CC4-5D6E-409C-BE32-E72D297353CC}">
              <c16:uniqueId val="{00000001-3D20-4D0E-9FFA-FFCE3D52C3B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90</c:v>
                </c:pt>
              </c:numCache>
            </c:numRef>
          </c:val>
          <c:extLst>
            <c:ext xmlns:c16="http://schemas.microsoft.com/office/drawing/2014/chart" uri="{C3380CC4-5D6E-409C-BE32-E72D297353CC}">
              <c16:uniqueId val="{00000000-4629-4162-966F-E770F4FA3C8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69.33</c:v>
                </c:pt>
              </c:numCache>
            </c:numRef>
          </c:val>
          <c:smooth val="0"/>
          <c:extLst>
            <c:ext xmlns:c16="http://schemas.microsoft.com/office/drawing/2014/chart" uri="{C3380CC4-5D6E-409C-BE32-E72D297353CC}">
              <c16:uniqueId val="{00000001-4629-4162-966F-E770F4FA3C8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110.32</c:v>
                </c:pt>
              </c:numCache>
            </c:numRef>
          </c:val>
          <c:extLst>
            <c:ext xmlns:c16="http://schemas.microsoft.com/office/drawing/2014/chart" uri="{C3380CC4-5D6E-409C-BE32-E72D297353CC}">
              <c16:uniqueId val="{00000000-CAF7-48BD-8C6C-FC4335D5380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100.59</c:v>
                </c:pt>
              </c:numCache>
            </c:numRef>
          </c:val>
          <c:smooth val="0"/>
          <c:extLst>
            <c:ext xmlns:c16="http://schemas.microsoft.com/office/drawing/2014/chart" uri="{C3380CC4-5D6E-409C-BE32-E72D297353CC}">
              <c16:uniqueId val="{00000001-CAF7-48BD-8C6C-FC4335D5380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7.07</c:v>
                </c:pt>
              </c:numCache>
            </c:numRef>
          </c:val>
          <c:extLst>
            <c:ext xmlns:c16="http://schemas.microsoft.com/office/drawing/2014/chart" uri="{C3380CC4-5D6E-409C-BE32-E72D297353CC}">
              <c16:uniqueId val="{00000000-FAC7-4CCD-BCD1-54D6AF41264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37.619999999999997</c:v>
                </c:pt>
              </c:numCache>
            </c:numRef>
          </c:val>
          <c:smooth val="0"/>
          <c:extLst>
            <c:ext xmlns:c16="http://schemas.microsoft.com/office/drawing/2014/chart" uri="{C3380CC4-5D6E-409C-BE32-E72D297353CC}">
              <c16:uniqueId val="{00000001-FAC7-4CCD-BCD1-54D6AF41264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56.56</c:v>
                </c:pt>
              </c:numCache>
            </c:numRef>
          </c:val>
          <c:extLst>
            <c:ext xmlns:c16="http://schemas.microsoft.com/office/drawing/2014/chart" uri="{C3380CC4-5D6E-409C-BE32-E72D297353CC}">
              <c16:uniqueId val="{00000000-C659-4C75-B295-FBDFE9E5E6A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15.2</c:v>
                </c:pt>
              </c:numCache>
            </c:numRef>
          </c:val>
          <c:smooth val="0"/>
          <c:extLst>
            <c:ext xmlns:c16="http://schemas.microsoft.com/office/drawing/2014/chart" uri="{C3380CC4-5D6E-409C-BE32-E72D297353CC}">
              <c16:uniqueId val="{00000001-C659-4C75-B295-FBDFE9E5E6A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2C6-4D94-917C-0EC29AC28D8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18.309999999999999</c:v>
                </c:pt>
              </c:numCache>
            </c:numRef>
          </c:val>
          <c:smooth val="0"/>
          <c:extLst>
            <c:ext xmlns:c16="http://schemas.microsoft.com/office/drawing/2014/chart" uri="{C3380CC4-5D6E-409C-BE32-E72D297353CC}">
              <c16:uniqueId val="{00000001-A2C6-4D94-917C-0EC29AC28D8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134.69999999999999</c:v>
                </c:pt>
              </c:numCache>
            </c:numRef>
          </c:val>
          <c:extLst>
            <c:ext xmlns:c16="http://schemas.microsoft.com/office/drawing/2014/chart" uri="{C3380CC4-5D6E-409C-BE32-E72D297353CC}">
              <c16:uniqueId val="{00000000-0827-440A-B716-ED6B3E3B637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146.79</c:v>
                </c:pt>
              </c:numCache>
            </c:numRef>
          </c:val>
          <c:smooth val="0"/>
          <c:extLst>
            <c:ext xmlns:c16="http://schemas.microsoft.com/office/drawing/2014/chart" uri="{C3380CC4-5D6E-409C-BE32-E72D297353CC}">
              <c16:uniqueId val="{00000001-0827-440A-B716-ED6B3E3B637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1140.25</c:v>
                </c:pt>
              </c:numCache>
            </c:numRef>
          </c:val>
          <c:extLst>
            <c:ext xmlns:c16="http://schemas.microsoft.com/office/drawing/2014/chart" uri="{C3380CC4-5D6E-409C-BE32-E72D297353CC}">
              <c16:uniqueId val="{00000000-B8F0-48A7-A3A7-092FE01F2E9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1124.56</c:v>
                </c:pt>
              </c:numCache>
            </c:numRef>
          </c:val>
          <c:smooth val="0"/>
          <c:extLst>
            <c:ext xmlns:c16="http://schemas.microsoft.com/office/drawing/2014/chart" uri="{C3380CC4-5D6E-409C-BE32-E72D297353CC}">
              <c16:uniqueId val="{00000001-B8F0-48A7-A3A7-092FE01F2E9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50.56</c:v>
                </c:pt>
              </c:numCache>
            </c:numRef>
          </c:val>
          <c:extLst>
            <c:ext xmlns:c16="http://schemas.microsoft.com/office/drawing/2014/chart" uri="{C3380CC4-5D6E-409C-BE32-E72D297353CC}">
              <c16:uniqueId val="{00000000-BA76-42B9-BA3F-4645CE887E8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53.53</c:v>
                </c:pt>
              </c:numCache>
            </c:numRef>
          </c:val>
          <c:smooth val="0"/>
          <c:extLst>
            <c:ext xmlns:c16="http://schemas.microsoft.com/office/drawing/2014/chart" uri="{C3380CC4-5D6E-409C-BE32-E72D297353CC}">
              <c16:uniqueId val="{00000001-BA76-42B9-BA3F-4645CE887E8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260.05</c:v>
                </c:pt>
              </c:numCache>
            </c:numRef>
          </c:val>
          <c:extLst>
            <c:ext xmlns:c16="http://schemas.microsoft.com/office/drawing/2014/chart" uri="{C3380CC4-5D6E-409C-BE32-E72D297353CC}">
              <c16:uniqueId val="{00000000-3BC3-4C9E-AC56-6E3DF8F788B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236.73</c:v>
                </c:pt>
              </c:numCache>
            </c:numRef>
          </c:val>
          <c:smooth val="0"/>
          <c:extLst>
            <c:ext xmlns:c16="http://schemas.microsoft.com/office/drawing/2014/chart" uri="{C3380CC4-5D6E-409C-BE32-E72D297353CC}">
              <c16:uniqueId val="{00000001-3BC3-4C9E-AC56-6E3DF8F788B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南阿蘇村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C2</v>
      </c>
      <c r="X8" s="74"/>
      <c r="Y8" s="74"/>
      <c r="Z8" s="74"/>
      <c r="AA8" s="74"/>
      <c r="AB8" s="74"/>
      <c r="AC8" s="74"/>
      <c r="AD8" s="74" t="str">
        <f>データ!$M$6</f>
        <v>自治体職員</v>
      </c>
      <c r="AE8" s="74"/>
      <c r="AF8" s="74"/>
      <c r="AG8" s="74"/>
      <c r="AH8" s="74"/>
      <c r="AI8" s="74"/>
      <c r="AJ8" s="74"/>
      <c r="AK8" s="2"/>
      <c r="AL8" s="65">
        <f>データ!$R$6</f>
        <v>10026</v>
      </c>
      <c r="AM8" s="65"/>
      <c r="AN8" s="65"/>
      <c r="AO8" s="65"/>
      <c r="AP8" s="65"/>
      <c r="AQ8" s="65"/>
      <c r="AR8" s="65"/>
      <c r="AS8" s="65"/>
      <c r="AT8" s="36">
        <f>データ!$S$6</f>
        <v>137.32</v>
      </c>
      <c r="AU8" s="37"/>
      <c r="AV8" s="37"/>
      <c r="AW8" s="37"/>
      <c r="AX8" s="37"/>
      <c r="AY8" s="37"/>
      <c r="AZ8" s="37"/>
      <c r="BA8" s="37"/>
      <c r="BB8" s="54">
        <f>データ!$T$6</f>
        <v>73.010000000000005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54.4</v>
      </c>
      <c r="J10" s="37"/>
      <c r="K10" s="37"/>
      <c r="L10" s="37"/>
      <c r="M10" s="37"/>
      <c r="N10" s="37"/>
      <c r="O10" s="64"/>
      <c r="P10" s="54">
        <f>データ!$P$6</f>
        <v>71.349999999999994</v>
      </c>
      <c r="Q10" s="54"/>
      <c r="R10" s="54"/>
      <c r="S10" s="54"/>
      <c r="T10" s="54"/>
      <c r="U10" s="54"/>
      <c r="V10" s="54"/>
      <c r="W10" s="65">
        <f>データ!$Q$6</f>
        <v>2420</v>
      </c>
      <c r="X10" s="65"/>
      <c r="Y10" s="65"/>
      <c r="Z10" s="65"/>
      <c r="AA10" s="65"/>
      <c r="AB10" s="65"/>
      <c r="AC10" s="65"/>
      <c r="AD10" s="2"/>
      <c r="AE10" s="2"/>
      <c r="AF10" s="2"/>
      <c r="AG10" s="2"/>
      <c r="AH10" s="2"/>
      <c r="AI10" s="2"/>
      <c r="AJ10" s="2"/>
      <c r="AK10" s="2"/>
      <c r="AL10" s="65">
        <f>データ!$U$6</f>
        <v>7117</v>
      </c>
      <c r="AM10" s="65"/>
      <c r="AN10" s="65"/>
      <c r="AO10" s="65"/>
      <c r="AP10" s="65"/>
      <c r="AQ10" s="65"/>
      <c r="AR10" s="65"/>
      <c r="AS10" s="65"/>
      <c r="AT10" s="36">
        <f>データ!$V$6</f>
        <v>12.65</v>
      </c>
      <c r="AU10" s="37"/>
      <c r="AV10" s="37"/>
      <c r="AW10" s="37"/>
      <c r="AX10" s="37"/>
      <c r="AY10" s="37"/>
      <c r="AZ10" s="37"/>
      <c r="BA10" s="37"/>
      <c r="BB10" s="54">
        <f>データ!$W$6</f>
        <v>562.61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zW5B25gJmtHvq2Q0wTAqIpwSDCOVkLeVxQAN24LWGHrznGh60OMkSCMOcjPQxGY4Qe52a5eKDVuHqW6Dyvuslw==" saltValue="K+emHafEx7I6nArMW/ct1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434337</v>
      </c>
      <c r="D6" s="20">
        <f t="shared" si="3"/>
        <v>46</v>
      </c>
      <c r="E6" s="20">
        <f t="shared" si="3"/>
        <v>1</v>
      </c>
      <c r="F6" s="20">
        <f t="shared" si="3"/>
        <v>0</v>
      </c>
      <c r="G6" s="20">
        <f t="shared" si="3"/>
        <v>5</v>
      </c>
      <c r="H6" s="20" t="str">
        <f t="shared" si="3"/>
        <v>熊本県　南阿蘇村</v>
      </c>
      <c r="I6" s="20" t="str">
        <f t="shared" si="3"/>
        <v>法適用</v>
      </c>
      <c r="J6" s="20" t="str">
        <f t="shared" si="3"/>
        <v>水道事業</v>
      </c>
      <c r="K6" s="20" t="str">
        <f t="shared" si="3"/>
        <v>簡易水道事業</v>
      </c>
      <c r="L6" s="20" t="str">
        <f t="shared" si="3"/>
        <v>C2</v>
      </c>
      <c r="M6" s="20" t="str">
        <f t="shared" si="3"/>
        <v>自治体職員</v>
      </c>
      <c r="N6" s="21" t="str">
        <f t="shared" si="3"/>
        <v>-</v>
      </c>
      <c r="O6" s="21">
        <f t="shared" si="3"/>
        <v>54.4</v>
      </c>
      <c r="P6" s="21">
        <f t="shared" si="3"/>
        <v>71.349999999999994</v>
      </c>
      <c r="Q6" s="21">
        <f t="shared" si="3"/>
        <v>2420</v>
      </c>
      <c r="R6" s="21">
        <f t="shared" si="3"/>
        <v>10026</v>
      </c>
      <c r="S6" s="21">
        <f t="shared" si="3"/>
        <v>137.32</v>
      </c>
      <c r="T6" s="21">
        <f t="shared" si="3"/>
        <v>73.010000000000005</v>
      </c>
      <c r="U6" s="21">
        <f t="shared" si="3"/>
        <v>7117</v>
      </c>
      <c r="V6" s="21">
        <f t="shared" si="3"/>
        <v>12.65</v>
      </c>
      <c r="W6" s="21">
        <f t="shared" si="3"/>
        <v>562.61</v>
      </c>
      <c r="X6" s="22" t="str">
        <f>IF(X7="",NA(),X7)</f>
        <v>-</v>
      </c>
      <c r="Y6" s="22" t="str">
        <f t="shared" ref="Y6:AG6" si="4">IF(Y7="",NA(),Y7)</f>
        <v>-</v>
      </c>
      <c r="Z6" s="22" t="str">
        <f t="shared" si="4"/>
        <v>-</v>
      </c>
      <c r="AA6" s="22" t="str">
        <f t="shared" si="4"/>
        <v>-</v>
      </c>
      <c r="AB6" s="22">
        <f t="shared" si="4"/>
        <v>110.32</v>
      </c>
      <c r="AC6" s="22" t="str">
        <f t="shared" si="4"/>
        <v>-</v>
      </c>
      <c r="AD6" s="22" t="str">
        <f t="shared" si="4"/>
        <v>-</v>
      </c>
      <c r="AE6" s="22" t="str">
        <f t="shared" si="4"/>
        <v>-</v>
      </c>
      <c r="AF6" s="22" t="str">
        <f t="shared" si="4"/>
        <v>-</v>
      </c>
      <c r="AG6" s="22">
        <f t="shared" si="4"/>
        <v>100.59</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18.309999999999999</v>
      </c>
      <c r="AS6" s="21" t="str">
        <f>IF(AS7="","",IF(AS7="-","【-】","【"&amp;SUBSTITUTE(TEXT(AS7,"#,##0.00"),"-","△")&amp;"】"))</f>
        <v>【26.96】</v>
      </c>
      <c r="AT6" s="22" t="str">
        <f>IF(AT7="",NA(),AT7)</f>
        <v>-</v>
      </c>
      <c r="AU6" s="22" t="str">
        <f t="shared" ref="AU6:BC6" si="6">IF(AU7="",NA(),AU7)</f>
        <v>-</v>
      </c>
      <c r="AV6" s="22" t="str">
        <f t="shared" si="6"/>
        <v>-</v>
      </c>
      <c r="AW6" s="22" t="str">
        <f t="shared" si="6"/>
        <v>-</v>
      </c>
      <c r="AX6" s="22">
        <f t="shared" si="6"/>
        <v>134.69999999999999</v>
      </c>
      <c r="AY6" s="22" t="str">
        <f t="shared" si="6"/>
        <v>-</v>
      </c>
      <c r="AZ6" s="22" t="str">
        <f t="shared" si="6"/>
        <v>-</v>
      </c>
      <c r="BA6" s="22" t="str">
        <f t="shared" si="6"/>
        <v>-</v>
      </c>
      <c r="BB6" s="22" t="str">
        <f t="shared" si="6"/>
        <v>-</v>
      </c>
      <c r="BC6" s="22">
        <f t="shared" si="6"/>
        <v>146.79</v>
      </c>
      <c r="BD6" s="21" t="str">
        <f>IF(BD7="","",IF(BD7="-","【-】","【"&amp;SUBSTITUTE(TEXT(BD7,"#,##0.00"),"-","△")&amp;"】"))</f>
        <v>【142.39】</v>
      </c>
      <c r="BE6" s="22" t="str">
        <f>IF(BE7="",NA(),BE7)</f>
        <v>-</v>
      </c>
      <c r="BF6" s="22" t="str">
        <f t="shared" ref="BF6:BN6" si="7">IF(BF7="",NA(),BF7)</f>
        <v>-</v>
      </c>
      <c r="BG6" s="22" t="str">
        <f t="shared" si="7"/>
        <v>-</v>
      </c>
      <c r="BH6" s="22" t="str">
        <f t="shared" si="7"/>
        <v>-</v>
      </c>
      <c r="BI6" s="22">
        <f t="shared" si="7"/>
        <v>1140.25</v>
      </c>
      <c r="BJ6" s="22" t="str">
        <f t="shared" si="7"/>
        <v>-</v>
      </c>
      <c r="BK6" s="22" t="str">
        <f t="shared" si="7"/>
        <v>-</v>
      </c>
      <c r="BL6" s="22" t="str">
        <f t="shared" si="7"/>
        <v>-</v>
      </c>
      <c r="BM6" s="22" t="str">
        <f t="shared" si="7"/>
        <v>-</v>
      </c>
      <c r="BN6" s="22">
        <f t="shared" si="7"/>
        <v>1124.56</v>
      </c>
      <c r="BO6" s="21" t="str">
        <f>IF(BO7="","",IF(BO7="-","【-】","【"&amp;SUBSTITUTE(TEXT(BO7,"#,##0.00"),"-","△")&amp;"】"))</f>
        <v>【1,043.36】</v>
      </c>
      <c r="BP6" s="22" t="str">
        <f>IF(BP7="",NA(),BP7)</f>
        <v>-</v>
      </c>
      <c r="BQ6" s="22" t="str">
        <f t="shared" ref="BQ6:BY6" si="8">IF(BQ7="",NA(),BQ7)</f>
        <v>-</v>
      </c>
      <c r="BR6" s="22" t="str">
        <f t="shared" si="8"/>
        <v>-</v>
      </c>
      <c r="BS6" s="22" t="str">
        <f t="shared" si="8"/>
        <v>-</v>
      </c>
      <c r="BT6" s="22">
        <f t="shared" si="8"/>
        <v>50.56</v>
      </c>
      <c r="BU6" s="22" t="str">
        <f t="shared" si="8"/>
        <v>-</v>
      </c>
      <c r="BV6" s="22" t="str">
        <f t="shared" si="8"/>
        <v>-</v>
      </c>
      <c r="BW6" s="22" t="str">
        <f t="shared" si="8"/>
        <v>-</v>
      </c>
      <c r="BX6" s="22" t="str">
        <f t="shared" si="8"/>
        <v>-</v>
      </c>
      <c r="BY6" s="22">
        <f t="shared" si="8"/>
        <v>53.53</v>
      </c>
      <c r="BZ6" s="21" t="str">
        <f>IF(BZ7="","",IF(BZ7="-","【-】","【"&amp;SUBSTITUTE(TEXT(BZ7,"#,##0.00"),"-","△")&amp;"】"))</f>
        <v>【56.19】</v>
      </c>
      <c r="CA6" s="22" t="str">
        <f>IF(CA7="",NA(),CA7)</f>
        <v>-</v>
      </c>
      <c r="CB6" s="22" t="str">
        <f t="shared" ref="CB6:CJ6" si="9">IF(CB7="",NA(),CB7)</f>
        <v>-</v>
      </c>
      <c r="CC6" s="22" t="str">
        <f t="shared" si="9"/>
        <v>-</v>
      </c>
      <c r="CD6" s="22" t="str">
        <f t="shared" si="9"/>
        <v>-</v>
      </c>
      <c r="CE6" s="22">
        <f t="shared" si="9"/>
        <v>260.05</v>
      </c>
      <c r="CF6" s="22" t="str">
        <f t="shared" si="9"/>
        <v>-</v>
      </c>
      <c r="CG6" s="22" t="str">
        <f t="shared" si="9"/>
        <v>-</v>
      </c>
      <c r="CH6" s="22" t="str">
        <f t="shared" si="9"/>
        <v>-</v>
      </c>
      <c r="CI6" s="22" t="str">
        <f t="shared" si="9"/>
        <v>-</v>
      </c>
      <c r="CJ6" s="22">
        <f t="shared" si="9"/>
        <v>236.73</v>
      </c>
      <c r="CK6" s="21" t="str">
        <f>IF(CK7="","",IF(CK7="-","【-】","【"&amp;SUBSTITUTE(TEXT(CK7,"#,##0.00"),"-","△")&amp;"】"))</f>
        <v>【285.60】</v>
      </c>
      <c r="CL6" s="22" t="str">
        <f>IF(CL7="",NA(),CL7)</f>
        <v>-</v>
      </c>
      <c r="CM6" s="22" t="str">
        <f t="shared" ref="CM6:CU6" si="10">IF(CM7="",NA(),CM7)</f>
        <v>-</v>
      </c>
      <c r="CN6" s="22" t="str">
        <f t="shared" si="10"/>
        <v>-</v>
      </c>
      <c r="CO6" s="22" t="str">
        <f t="shared" si="10"/>
        <v>-</v>
      </c>
      <c r="CP6" s="22">
        <f t="shared" si="10"/>
        <v>55.32</v>
      </c>
      <c r="CQ6" s="22" t="str">
        <f t="shared" si="10"/>
        <v>-</v>
      </c>
      <c r="CR6" s="22" t="str">
        <f t="shared" si="10"/>
        <v>-</v>
      </c>
      <c r="CS6" s="22" t="str">
        <f t="shared" si="10"/>
        <v>-</v>
      </c>
      <c r="CT6" s="22" t="str">
        <f t="shared" si="10"/>
        <v>-</v>
      </c>
      <c r="CU6" s="22">
        <f t="shared" si="10"/>
        <v>56.35</v>
      </c>
      <c r="CV6" s="21" t="str">
        <f>IF(CV7="","",IF(CV7="-","【-】","【"&amp;SUBSTITUTE(TEXT(CV7,"#,##0.00"),"-","△")&amp;"】"))</f>
        <v>【48.33】</v>
      </c>
      <c r="CW6" s="22" t="str">
        <f>IF(CW7="",NA(),CW7)</f>
        <v>-</v>
      </c>
      <c r="CX6" s="22" t="str">
        <f t="shared" ref="CX6:DF6" si="11">IF(CX7="",NA(),CX7)</f>
        <v>-</v>
      </c>
      <c r="CY6" s="22" t="str">
        <f t="shared" si="11"/>
        <v>-</v>
      </c>
      <c r="CZ6" s="22" t="str">
        <f t="shared" si="11"/>
        <v>-</v>
      </c>
      <c r="DA6" s="22">
        <f t="shared" si="11"/>
        <v>90</v>
      </c>
      <c r="DB6" s="22" t="str">
        <f t="shared" si="11"/>
        <v>-</v>
      </c>
      <c r="DC6" s="22" t="str">
        <f t="shared" si="11"/>
        <v>-</v>
      </c>
      <c r="DD6" s="22" t="str">
        <f t="shared" si="11"/>
        <v>-</v>
      </c>
      <c r="DE6" s="22" t="str">
        <f t="shared" si="11"/>
        <v>-</v>
      </c>
      <c r="DF6" s="22">
        <f t="shared" si="11"/>
        <v>69.33</v>
      </c>
      <c r="DG6" s="21" t="str">
        <f>IF(DG7="","",IF(DG7="-","【-】","【"&amp;SUBSTITUTE(TEXT(DG7,"#,##0.00"),"-","△")&amp;"】"))</f>
        <v>【70.34】</v>
      </c>
      <c r="DH6" s="22" t="str">
        <f>IF(DH7="",NA(),DH7)</f>
        <v>-</v>
      </c>
      <c r="DI6" s="22" t="str">
        <f t="shared" ref="DI6:DQ6" si="12">IF(DI7="",NA(),DI7)</f>
        <v>-</v>
      </c>
      <c r="DJ6" s="22" t="str">
        <f t="shared" si="12"/>
        <v>-</v>
      </c>
      <c r="DK6" s="22" t="str">
        <f t="shared" si="12"/>
        <v>-</v>
      </c>
      <c r="DL6" s="22">
        <f t="shared" si="12"/>
        <v>7.07</v>
      </c>
      <c r="DM6" s="22" t="str">
        <f t="shared" si="12"/>
        <v>-</v>
      </c>
      <c r="DN6" s="22" t="str">
        <f t="shared" si="12"/>
        <v>-</v>
      </c>
      <c r="DO6" s="22" t="str">
        <f t="shared" si="12"/>
        <v>-</v>
      </c>
      <c r="DP6" s="22" t="str">
        <f t="shared" si="12"/>
        <v>-</v>
      </c>
      <c r="DQ6" s="22">
        <f t="shared" si="12"/>
        <v>37.619999999999997</v>
      </c>
      <c r="DR6" s="21" t="str">
        <f>IF(DR7="","",IF(DR7="-","【-】","【"&amp;SUBSTITUTE(TEXT(DR7,"#,##0.00"),"-","△")&amp;"】"))</f>
        <v>【35.50】</v>
      </c>
      <c r="DS6" s="22" t="str">
        <f>IF(DS7="",NA(),DS7)</f>
        <v>-</v>
      </c>
      <c r="DT6" s="22" t="str">
        <f t="shared" ref="DT6:EB6" si="13">IF(DT7="",NA(),DT7)</f>
        <v>-</v>
      </c>
      <c r="DU6" s="22" t="str">
        <f t="shared" si="13"/>
        <v>-</v>
      </c>
      <c r="DV6" s="22" t="str">
        <f t="shared" si="13"/>
        <v>-</v>
      </c>
      <c r="DW6" s="22">
        <f t="shared" si="13"/>
        <v>56.56</v>
      </c>
      <c r="DX6" s="22" t="str">
        <f t="shared" si="13"/>
        <v>-</v>
      </c>
      <c r="DY6" s="22" t="str">
        <f t="shared" si="13"/>
        <v>-</v>
      </c>
      <c r="DZ6" s="22" t="str">
        <f t="shared" si="13"/>
        <v>-</v>
      </c>
      <c r="EA6" s="22" t="str">
        <f t="shared" si="13"/>
        <v>-</v>
      </c>
      <c r="EB6" s="22">
        <f t="shared" si="13"/>
        <v>15.2</v>
      </c>
      <c r="EC6" s="21" t="str">
        <f>IF(EC7="","",IF(EC7="-","【-】","【"&amp;SUBSTITUTE(TEXT(EC7,"#,##0.00"),"-","△")&amp;"】"))</f>
        <v>【16.16】</v>
      </c>
      <c r="ED6" s="22" t="str">
        <f>IF(ED7="",NA(),ED7)</f>
        <v>-</v>
      </c>
      <c r="EE6" s="22" t="str">
        <f t="shared" ref="EE6:EM6" si="14">IF(EE7="",NA(),EE7)</f>
        <v>-</v>
      </c>
      <c r="EF6" s="22" t="str">
        <f t="shared" si="14"/>
        <v>-</v>
      </c>
      <c r="EG6" s="22" t="str">
        <f t="shared" si="14"/>
        <v>-</v>
      </c>
      <c r="EH6" s="22">
        <f t="shared" si="14"/>
        <v>0.46</v>
      </c>
      <c r="EI6" s="22" t="str">
        <f t="shared" si="14"/>
        <v>-</v>
      </c>
      <c r="EJ6" s="22" t="str">
        <f t="shared" si="14"/>
        <v>-</v>
      </c>
      <c r="EK6" s="22" t="str">
        <f t="shared" si="14"/>
        <v>-</v>
      </c>
      <c r="EL6" s="22" t="str">
        <f t="shared" si="14"/>
        <v>-</v>
      </c>
      <c r="EM6" s="22">
        <f t="shared" si="14"/>
        <v>0.17</v>
      </c>
      <c r="EN6" s="21" t="str">
        <f>IF(EN7="","",IF(EN7="-","【-】","【"&amp;SUBSTITUTE(TEXT(EN7,"#,##0.00"),"-","△")&amp;"】"))</f>
        <v>【0.28】</v>
      </c>
    </row>
    <row r="7" spans="1:144" s="23" customFormat="1" x14ac:dyDescent="0.15">
      <c r="A7" s="15"/>
      <c r="B7" s="24">
        <v>2024</v>
      </c>
      <c r="C7" s="24">
        <v>434337</v>
      </c>
      <c r="D7" s="24">
        <v>46</v>
      </c>
      <c r="E7" s="24">
        <v>1</v>
      </c>
      <c r="F7" s="24">
        <v>0</v>
      </c>
      <c r="G7" s="24">
        <v>5</v>
      </c>
      <c r="H7" s="24" t="s">
        <v>92</v>
      </c>
      <c r="I7" s="24" t="s">
        <v>93</v>
      </c>
      <c r="J7" s="24" t="s">
        <v>94</v>
      </c>
      <c r="K7" s="24" t="s">
        <v>95</v>
      </c>
      <c r="L7" s="24" t="s">
        <v>96</v>
      </c>
      <c r="M7" s="24" t="s">
        <v>97</v>
      </c>
      <c r="N7" s="25" t="s">
        <v>98</v>
      </c>
      <c r="O7" s="25">
        <v>54.4</v>
      </c>
      <c r="P7" s="25">
        <v>71.349999999999994</v>
      </c>
      <c r="Q7" s="25">
        <v>2420</v>
      </c>
      <c r="R7" s="25">
        <v>10026</v>
      </c>
      <c r="S7" s="25">
        <v>137.32</v>
      </c>
      <c r="T7" s="25">
        <v>73.010000000000005</v>
      </c>
      <c r="U7" s="25">
        <v>7117</v>
      </c>
      <c r="V7" s="25">
        <v>12.65</v>
      </c>
      <c r="W7" s="25">
        <v>562.61</v>
      </c>
      <c r="X7" s="25" t="s">
        <v>98</v>
      </c>
      <c r="Y7" s="25" t="s">
        <v>98</v>
      </c>
      <c r="Z7" s="25" t="s">
        <v>98</v>
      </c>
      <c r="AA7" s="25" t="s">
        <v>98</v>
      </c>
      <c r="AB7" s="25">
        <v>110.32</v>
      </c>
      <c r="AC7" s="25" t="s">
        <v>98</v>
      </c>
      <c r="AD7" s="25" t="s">
        <v>98</v>
      </c>
      <c r="AE7" s="25" t="s">
        <v>98</v>
      </c>
      <c r="AF7" s="25" t="s">
        <v>98</v>
      </c>
      <c r="AG7" s="25">
        <v>100.59</v>
      </c>
      <c r="AH7" s="25">
        <v>102.02</v>
      </c>
      <c r="AI7" s="25" t="s">
        <v>98</v>
      </c>
      <c r="AJ7" s="25" t="s">
        <v>98</v>
      </c>
      <c r="AK7" s="25" t="s">
        <v>98</v>
      </c>
      <c r="AL7" s="25" t="s">
        <v>98</v>
      </c>
      <c r="AM7" s="25">
        <v>0</v>
      </c>
      <c r="AN7" s="25" t="s">
        <v>98</v>
      </c>
      <c r="AO7" s="25" t="s">
        <v>98</v>
      </c>
      <c r="AP7" s="25" t="s">
        <v>98</v>
      </c>
      <c r="AQ7" s="25" t="s">
        <v>98</v>
      </c>
      <c r="AR7" s="25">
        <v>18.309999999999999</v>
      </c>
      <c r="AS7" s="25">
        <v>26.96</v>
      </c>
      <c r="AT7" s="25" t="s">
        <v>98</v>
      </c>
      <c r="AU7" s="25" t="s">
        <v>98</v>
      </c>
      <c r="AV7" s="25" t="s">
        <v>98</v>
      </c>
      <c r="AW7" s="25" t="s">
        <v>98</v>
      </c>
      <c r="AX7" s="25">
        <v>134.69999999999999</v>
      </c>
      <c r="AY7" s="25" t="s">
        <v>98</v>
      </c>
      <c r="AZ7" s="25" t="s">
        <v>98</v>
      </c>
      <c r="BA7" s="25" t="s">
        <v>98</v>
      </c>
      <c r="BB7" s="25" t="s">
        <v>98</v>
      </c>
      <c r="BC7" s="25">
        <v>146.79</v>
      </c>
      <c r="BD7" s="25">
        <v>142.38999999999999</v>
      </c>
      <c r="BE7" s="25" t="s">
        <v>98</v>
      </c>
      <c r="BF7" s="25" t="s">
        <v>98</v>
      </c>
      <c r="BG7" s="25" t="s">
        <v>98</v>
      </c>
      <c r="BH7" s="25" t="s">
        <v>98</v>
      </c>
      <c r="BI7" s="25">
        <v>1140.25</v>
      </c>
      <c r="BJ7" s="25" t="s">
        <v>98</v>
      </c>
      <c r="BK7" s="25" t="s">
        <v>98</v>
      </c>
      <c r="BL7" s="25" t="s">
        <v>98</v>
      </c>
      <c r="BM7" s="25" t="s">
        <v>98</v>
      </c>
      <c r="BN7" s="25">
        <v>1124.56</v>
      </c>
      <c r="BO7" s="25">
        <v>1043.3599999999999</v>
      </c>
      <c r="BP7" s="25" t="s">
        <v>98</v>
      </c>
      <c r="BQ7" s="25" t="s">
        <v>98</v>
      </c>
      <c r="BR7" s="25" t="s">
        <v>98</v>
      </c>
      <c r="BS7" s="25" t="s">
        <v>98</v>
      </c>
      <c r="BT7" s="25">
        <v>50.56</v>
      </c>
      <c r="BU7" s="25" t="s">
        <v>98</v>
      </c>
      <c r="BV7" s="25" t="s">
        <v>98</v>
      </c>
      <c r="BW7" s="25" t="s">
        <v>98</v>
      </c>
      <c r="BX7" s="25" t="s">
        <v>98</v>
      </c>
      <c r="BY7" s="25">
        <v>53.53</v>
      </c>
      <c r="BZ7" s="25">
        <v>56.19</v>
      </c>
      <c r="CA7" s="25" t="s">
        <v>98</v>
      </c>
      <c r="CB7" s="25" t="s">
        <v>98</v>
      </c>
      <c r="CC7" s="25" t="s">
        <v>98</v>
      </c>
      <c r="CD7" s="25" t="s">
        <v>98</v>
      </c>
      <c r="CE7" s="25">
        <v>260.05</v>
      </c>
      <c r="CF7" s="25" t="s">
        <v>98</v>
      </c>
      <c r="CG7" s="25" t="s">
        <v>98</v>
      </c>
      <c r="CH7" s="25" t="s">
        <v>98</v>
      </c>
      <c r="CI7" s="25" t="s">
        <v>98</v>
      </c>
      <c r="CJ7" s="25">
        <v>236.73</v>
      </c>
      <c r="CK7" s="25">
        <v>285.60000000000002</v>
      </c>
      <c r="CL7" s="25" t="s">
        <v>98</v>
      </c>
      <c r="CM7" s="25" t="s">
        <v>98</v>
      </c>
      <c r="CN7" s="25" t="s">
        <v>98</v>
      </c>
      <c r="CO7" s="25" t="s">
        <v>98</v>
      </c>
      <c r="CP7" s="25">
        <v>55.32</v>
      </c>
      <c r="CQ7" s="25" t="s">
        <v>98</v>
      </c>
      <c r="CR7" s="25" t="s">
        <v>98</v>
      </c>
      <c r="CS7" s="25" t="s">
        <v>98</v>
      </c>
      <c r="CT7" s="25" t="s">
        <v>98</v>
      </c>
      <c r="CU7" s="25">
        <v>56.35</v>
      </c>
      <c r="CV7" s="25">
        <v>48.33</v>
      </c>
      <c r="CW7" s="25" t="s">
        <v>98</v>
      </c>
      <c r="CX7" s="25" t="s">
        <v>98</v>
      </c>
      <c r="CY7" s="25" t="s">
        <v>98</v>
      </c>
      <c r="CZ7" s="25" t="s">
        <v>98</v>
      </c>
      <c r="DA7" s="25">
        <v>90</v>
      </c>
      <c r="DB7" s="25" t="s">
        <v>98</v>
      </c>
      <c r="DC7" s="25" t="s">
        <v>98</v>
      </c>
      <c r="DD7" s="25" t="s">
        <v>98</v>
      </c>
      <c r="DE7" s="25" t="s">
        <v>98</v>
      </c>
      <c r="DF7" s="25">
        <v>69.33</v>
      </c>
      <c r="DG7" s="25">
        <v>70.34</v>
      </c>
      <c r="DH7" s="25" t="s">
        <v>98</v>
      </c>
      <c r="DI7" s="25" t="s">
        <v>98</v>
      </c>
      <c r="DJ7" s="25" t="s">
        <v>98</v>
      </c>
      <c r="DK7" s="25" t="s">
        <v>98</v>
      </c>
      <c r="DL7" s="25">
        <v>7.07</v>
      </c>
      <c r="DM7" s="25" t="s">
        <v>98</v>
      </c>
      <c r="DN7" s="25" t="s">
        <v>98</v>
      </c>
      <c r="DO7" s="25" t="s">
        <v>98</v>
      </c>
      <c r="DP7" s="25" t="s">
        <v>98</v>
      </c>
      <c r="DQ7" s="25">
        <v>37.619999999999997</v>
      </c>
      <c r="DR7" s="25">
        <v>35.5</v>
      </c>
      <c r="DS7" s="25" t="s">
        <v>98</v>
      </c>
      <c r="DT7" s="25" t="s">
        <v>98</v>
      </c>
      <c r="DU7" s="25" t="s">
        <v>98</v>
      </c>
      <c r="DV7" s="25" t="s">
        <v>98</v>
      </c>
      <c r="DW7" s="25">
        <v>56.56</v>
      </c>
      <c r="DX7" s="25" t="s">
        <v>98</v>
      </c>
      <c r="DY7" s="25" t="s">
        <v>98</v>
      </c>
      <c r="DZ7" s="25" t="s">
        <v>98</v>
      </c>
      <c r="EA7" s="25" t="s">
        <v>98</v>
      </c>
      <c r="EB7" s="25">
        <v>15.2</v>
      </c>
      <c r="EC7" s="25">
        <v>16.16</v>
      </c>
      <c r="ED7" s="25" t="s">
        <v>98</v>
      </c>
      <c r="EE7" s="25" t="s">
        <v>98</v>
      </c>
      <c r="EF7" s="25" t="s">
        <v>98</v>
      </c>
      <c r="EG7" s="25" t="s">
        <v>98</v>
      </c>
      <c r="EH7" s="25">
        <v>0.46</v>
      </c>
      <c r="EI7" s="25" t="s">
        <v>98</v>
      </c>
      <c r="EJ7" s="25" t="s">
        <v>98</v>
      </c>
      <c r="EK7" s="25" t="s">
        <v>98</v>
      </c>
      <c r="EL7" s="25" t="s">
        <v>98</v>
      </c>
      <c r="EM7" s="25">
        <v>0.17</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2025-12-12T09:24:16Z</dcterms:created>
  <dcterms:modified xsi:type="dcterms:W3CDTF">2026-02-05T09:07:31Z</dcterms:modified>
  <cp:category/>
</cp:coreProperties>
</file>