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6 玉東町●\02 簡水（法適）\"/>
    </mc:Choice>
  </mc:AlternateContent>
  <xr:revisionPtr revIDLastSave="0" documentId="13_ncr:1_{AD41198B-0D23-4BBA-A0EF-FA84000FCE97}" xr6:coauthVersionLast="47" xr6:coauthVersionMax="47" xr10:uidLastSave="{00000000-0000-0000-0000-000000000000}"/>
  <workbookProtection workbookAlgorithmName="SHA-512" workbookHashValue="P3ELOVPKm3V7C5uWaA93CdVaIeaMtmldk+vCWqmX8R86kNJFw/pjUN9YP/rOaJrmBWknmxRBg/Kgxo//0FbTYw==" workbookSaltValue="2+yR6YtxxrG9HmX/BZtQN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B10" i="4"/>
  <c r="AT10" i="4"/>
  <c r="AL10" i="4"/>
  <c r="W10" i="4"/>
  <c r="I10" i="4"/>
  <c r="B10" i="4"/>
  <c r="AT8" i="4"/>
  <c r="AL8" i="4"/>
  <c r="W8" i="4"/>
  <c r="P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<sst xmlns="http://schemas.openxmlformats.org/spreadsheetml/2006/main" count="316" uniqueCount="114">
  <si>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</si>
  <si>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</si>
  <si>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</si>
  <si>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</si>
  <si>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</si>
  <si>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</si>
  <si>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</si>
  <si>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</si>
  <si>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</si>
  <si>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</si>
  <si>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</si>
  <si>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</si>
  <si>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</si>
  <si>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</si>
  <si>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</si>
  <si>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</si>
  <si>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</si>
  <si>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</si>
  <si>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</si>
  <si>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</si>
  <si>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</si>
  <si>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</si>
  <si>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</si>
  <si>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</si>
  <si>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</si>
  <si>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</si>
  <si>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</si>
  <si>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</si>
  <si>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</si>
  <si>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</si>
  <si>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</si>
  <si>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</si>
  <si>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</si>
  <si>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</si>
  <si>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</si>
  <si>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</si>
  <si>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</si>
  <si>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</si>
  <si>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</si>
  <si>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</si>
  <si>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</si>
  <si>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</si>
  <si>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</si>
  <si>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</si>
  <si>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</si>
  <si>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</si>
  <si>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</si>
  <si>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</si>
  <si>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</si>
  <si>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</si>
  <si>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</si>
  <si>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</si>
  <si>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</si>
  <si>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</si>
  <si>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</si>
  <si>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</si>
  <si>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</si>
  <si>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</si>
  <si>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</si>
  <si>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</si>
  <si>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</si>
  <si>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</si>
  <si>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</si>
  <si>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</si>
  <si>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</si>
  <si>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</si>
  <si>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</si>
  <si>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</si>
  <si>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</si>
  <si>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</si>
  <si>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</si>
  <si>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</si>
  <si>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</si>
  <si>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</si>
  <si>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</si>
  <si>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</si>
  <si>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</si>
  <si>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</si>
  <si>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</si>
  <si>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</si>
  <si>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</si>
  <si>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</si>
  <si>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</si>
  <si>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</si>
  <si>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</si>
  <si>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</si>
  <si>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</si>
  <si>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</si>
  <si>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</si>
  <si>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</si>
  <si>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</si>
  <si>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</si>
  <si>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</si>
  <si>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玉東町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</si>
  <si>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</si>
  <si>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</si>
  <si>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</si>
  <si>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</si>
  <si>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</si>
  <si>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</si>
  <si>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</si>
  <si>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</si>
  <si>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</si>
  <si>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</si>
  <si>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</si>
  <si>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</si>
  <si>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</si>
  <si>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</si>
  <si>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</si>
  <si>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</si>
  <si>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</si>
  <si>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経常収支比率
　収益で費用を賄えておらず、単年度赤字の状態。資金繰りを圧迫する主要因となっている。
② 累積欠損金比率
　類似団体平均より低く、過去の負債蓄積は軽微であるが、現在の赤字が続けば悪化する懸念がある。
③ 流動比率
　100%を割り込んでおり、手元の現金が短期的な支払義務に対して不足している。突発的な支出への耐性が弱く、資金ショート対策が必要となる。
④ 企業債残高対給水収益比率
　借金残高は収益の約4年分と比較的少なく、将来の投資に対する財務的な余力はあると思われる。
⑤ 料金回収率
　類似団体より高い水準だが、コストの約2割を一般会計繰入金で補填しており、独立採算には至っていない。
⑥ 給水原価
　類似団体と比較すると下回っており、適正な数値であると思われる。これ以上のコスト削減は困難と考えられる。
⑦ 施設利用率
　無駄がなく、適切な施設規模で運用できているといえる。
⑧ 有収率
　類似団体と比較すると上回っており、良好な施設運営が行えている。</t>
    <phoneticPr fontId="4"/>
  </si>
  <si>
    <t>⑨ 有形固定資産減価償却率
　類似団体平均値を下回っている。今後も施設や設備の経年化の分析を行いながら計画的な更新に努める必要がある。
⑩ 管路経年化率
　法定耐用年数を超えた管路は無いが、一部の管路で漏水が発生していることから今後の計画的な更新が必要である。
⑪ 管路更新率
　今後、一部の漏水管路についての更新計画を作成し、管路の健全性を確保していく。</t>
    <phoneticPr fontId="4"/>
  </si>
  <si>
    <t>　管路経年化率は0%であり、有収率や施設利用率も高く、施設の健全性と運営効率性は比較的良好な状態にある。一方で、経常収支比率及び流動比率は100%を下回っており、収益性と資金流動性に課題がある。今後は、将来の更新需要を見据えた資金確保と、財務基盤の強化による持続可能な経営体制の構築が急務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</si>
</sst>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480-49DF-8FB9-38E07E8D765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B480-49DF-8FB9-38E07E8D765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74.989999999999995</c:v>
                </c:pt>
              </c:numCache>
            </c:numRef>
          </c:val>
          <c:extLst>
            <c:ext xmlns:c16="http://schemas.microsoft.com/office/drawing/2014/chart" uri="{C3380CC4-5D6E-409C-BE32-E72D297353CC}">
              <c16:uniqueId val="{00000000-D039-4B21-882A-71E1D23FA3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D039-4B21-882A-71E1D23FA3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85.64</c:v>
                </c:pt>
              </c:numCache>
            </c:numRef>
          </c:val>
          <c:extLst>
            <c:ext xmlns:c16="http://schemas.microsoft.com/office/drawing/2014/chart" uri="{C3380CC4-5D6E-409C-BE32-E72D297353CC}">
              <c16:uniqueId val="{00000000-69AA-4EE9-A03A-9D36C793D0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69AA-4EE9-A03A-9D36C793D0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93.74</c:v>
                </c:pt>
              </c:numCache>
            </c:numRef>
          </c:val>
          <c:extLst>
            <c:ext xmlns:c16="http://schemas.microsoft.com/office/drawing/2014/chart" uri="{C3380CC4-5D6E-409C-BE32-E72D297353CC}">
              <c16:uniqueId val="{00000000-EB10-47B9-9CE1-623F67A2217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EB10-47B9-9CE1-623F67A2217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7.69</c:v>
                </c:pt>
              </c:numCache>
            </c:numRef>
          </c:val>
          <c:extLst>
            <c:ext xmlns:c16="http://schemas.microsoft.com/office/drawing/2014/chart" uri="{C3380CC4-5D6E-409C-BE32-E72D297353CC}">
              <c16:uniqueId val="{00000000-0630-4DF6-9F85-78A641332B3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0630-4DF6-9F85-78A641332B3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C83-493F-B675-5F0858D533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DC83-493F-B675-5F0858D533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9.8000000000000007</c:v>
                </c:pt>
              </c:numCache>
            </c:numRef>
          </c:val>
          <c:extLst>
            <c:ext xmlns:c16="http://schemas.microsoft.com/office/drawing/2014/chart" uri="{C3380CC4-5D6E-409C-BE32-E72D297353CC}">
              <c16:uniqueId val="{00000000-0545-4CA7-997D-D58FAF664B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0545-4CA7-997D-D58FAF664B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97.79</c:v>
                </c:pt>
              </c:numCache>
            </c:numRef>
          </c:val>
          <c:extLst>
            <c:ext xmlns:c16="http://schemas.microsoft.com/office/drawing/2014/chart" uri="{C3380CC4-5D6E-409C-BE32-E72D297353CC}">
              <c16:uniqueId val="{00000000-FDB4-486B-A40A-2FF226ED9E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FDB4-486B-A40A-2FF226ED9E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396.46</c:v>
                </c:pt>
              </c:numCache>
            </c:numRef>
          </c:val>
          <c:extLst>
            <c:ext xmlns:c16="http://schemas.microsoft.com/office/drawing/2014/chart" uri="{C3380CC4-5D6E-409C-BE32-E72D297353CC}">
              <c16:uniqueId val="{00000000-6FB5-43D7-9FFB-A4A09BA2BD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6FB5-43D7-9FFB-A4A09BA2BD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79.73</c:v>
                </c:pt>
              </c:numCache>
            </c:numRef>
          </c:val>
          <c:extLst>
            <c:ext xmlns:c16="http://schemas.microsoft.com/office/drawing/2014/chart" uri="{C3380CC4-5D6E-409C-BE32-E72D297353CC}">
              <c16:uniqueId val="{00000000-1826-4FE4-BBD5-C37F312C1B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1826-4FE4-BBD5-C37F312C1B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194.36</c:v>
                </c:pt>
              </c:numCache>
            </c:numRef>
          </c:val>
          <c:extLst>
            <c:ext xmlns:c16="http://schemas.microsoft.com/office/drawing/2014/chart" uri="{C3380CC4-5D6E-409C-BE32-E72D297353CC}">
              <c16:uniqueId val="{00000000-1EB9-463B-9D76-5ED03C7992C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1EB9-463B-9D76-5ED03C7992C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玉東町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5158</v>
      </c>
      <c r="AM8" s="65"/>
      <c r="AN8" s="65"/>
      <c r="AO8" s="65"/>
      <c r="AP8" s="65"/>
      <c r="AQ8" s="65"/>
      <c r="AR8" s="65"/>
      <c r="AS8" s="65"/>
      <c r="AT8" s="36">
        <f>データ!$S$6</f>
        <v>24.33</v>
      </c>
      <c r="AU8" s="37"/>
      <c r="AV8" s="37"/>
      <c r="AW8" s="37"/>
      <c r="AX8" s="37"/>
      <c r="AY8" s="37"/>
      <c r="AZ8" s="37"/>
      <c r="BA8" s="37"/>
      <c r="BB8" s="54">
        <f>データ!$T$6</f>
        <v>212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65.97</v>
      </c>
      <c r="J10" s="37"/>
      <c r="K10" s="37"/>
      <c r="L10" s="37"/>
      <c r="M10" s="37"/>
      <c r="N10" s="37"/>
      <c r="O10" s="64"/>
      <c r="P10" s="54">
        <f>データ!$P$6</f>
        <v>90.71</v>
      </c>
      <c r="Q10" s="54"/>
      <c r="R10" s="54"/>
      <c r="S10" s="54"/>
      <c r="T10" s="54"/>
      <c r="U10" s="54"/>
      <c r="V10" s="54"/>
      <c r="W10" s="65">
        <f>データ!$Q$6</f>
        <v>3130</v>
      </c>
      <c r="X10" s="65"/>
      <c r="Y10" s="65"/>
      <c r="Z10" s="65"/>
      <c r="AA10" s="65"/>
      <c r="AB10" s="65"/>
      <c r="AC10" s="65"/>
      <c r="AD10" s="2"/>
      <c r="AE10" s="2"/>
      <c r="AF10" s="2"/>
      <c r="AG10" s="2"/>
      <c r="AH10" s="2"/>
      <c r="AI10" s="2"/>
      <c r="AJ10" s="2"/>
      <c r="AK10" s="2"/>
      <c r="AL10" s="65">
        <f>データ!$U$6</f>
        <v>4668</v>
      </c>
      <c r="AM10" s="65"/>
      <c r="AN10" s="65"/>
      <c r="AO10" s="65"/>
      <c r="AP10" s="65"/>
      <c r="AQ10" s="65"/>
      <c r="AR10" s="65"/>
      <c r="AS10" s="65"/>
      <c r="AT10" s="36">
        <f>データ!$V$6</f>
        <v>8.35</v>
      </c>
      <c r="AU10" s="37"/>
      <c r="AV10" s="37"/>
      <c r="AW10" s="37"/>
      <c r="AX10" s="37"/>
      <c r="AY10" s="37"/>
      <c r="AZ10" s="37"/>
      <c r="BA10" s="37"/>
      <c r="BB10" s="54">
        <f>データ!$W$6</f>
        <v>559.04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XIWjAR+rbhZIKMGZoYHyulva4vR2yoEx8TjQY5fW3943xoY85h41BgpYTErpu0t6ngN2n9oxBiFm7PmhOFlY1Q==" saltValue="UhgwIMMYExfC8B+0wa/OG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433641</v>
      </c>
      <c r="D6" s="20">
        <f t="shared" si="3"/>
        <v>46</v>
      </c>
      <c r="E6" s="20">
        <f t="shared" si="3"/>
        <v>1</v>
      </c>
      <c r="F6" s="20">
        <f t="shared" si="3"/>
        <v>0</v>
      </c>
      <c r="G6" s="20">
        <f t="shared" si="3"/>
        <v>5</v>
      </c>
      <c r="H6" s="20" t="str">
        <f t="shared" si="3"/>
        <v>熊本県　玉東町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65.97</v>
      </c>
      <c r="P6" s="21">
        <f t="shared" si="3"/>
        <v>90.71</v>
      </c>
      <c r="Q6" s="21">
        <f t="shared" si="3"/>
        <v>3130</v>
      </c>
      <c r="R6" s="21">
        <f t="shared" si="3"/>
        <v>5158</v>
      </c>
      <c r="S6" s="21">
        <f t="shared" si="3"/>
        <v>24.33</v>
      </c>
      <c r="T6" s="21">
        <f t="shared" si="3"/>
        <v>212</v>
      </c>
      <c r="U6" s="21">
        <f t="shared" si="3"/>
        <v>4668</v>
      </c>
      <c r="V6" s="21">
        <f t="shared" si="3"/>
        <v>8.35</v>
      </c>
      <c r="W6" s="21">
        <f t="shared" si="3"/>
        <v>559.04</v>
      </c>
      <c r="X6" s="22" t="str">
        <f>IF(X7="",NA(),X7)</f>
        <v>-</v>
      </c>
      <c r="Y6" s="22" t="str">
        <f t="shared" ref="Y6:AG6" si="4">IF(Y7="",NA(),Y7)</f>
        <v>-</v>
      </c>
      <c r="Z6" s="22" t="str">
        <f t="shared" si="4"/>
        <v>-</v>
      </c>
      <c r="AA6" s="22" t="str">
        <f t="shared" si="4"/>
        <v>-</v>
      </c>
      <c r="AB6" s="22">
        <f t="shared" si="4"/>
        <v>93.74</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9.8000000000000007</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97.79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396.46</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79.73</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194.36</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74.989999999999995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85.64</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7.69</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433641</v>
      </c>
      <c r="D7" s="24">
        <v>46</v>
      </c>
      <c r="E7" s="24">
        <v>1</v>
      </c>
      <c r="F7" s="24">
        <v>0</v>
      </c>
      <c r="G7" s="24">
        <v>5</v>
      </c>
      <c r="H7" s="24" t="s">
        <v>93</v>
      </c>
      <c r="I7" s="24" t="s">
        <v>94</v>
      </c>
      <c r="J7" s="24" t="s">
        <v>95</v>
      </c>
      <c r="K7" s="24" t="s">
        <v>96</v>
      </c>
      <c r="L7" s="24" t="s">
        <v>97</v>
      </c>
      <c r="M7" s="24" t="s">
        <v>98</v>
      </c>
      <c r="N7" s="25" t="s">
        <v>99</v>
      </c>
      <c r="O7" s="25">
        <v>65.97</v>
      </c>
      <c r="P7" s="25">
        <v>90.71</v>
      </c>
      <c r="Q7" s="25">
        <v>3130</v>
      </c>
      <c r="R7" s="25">
        <v>5158</v>
      </c>
      <c r="S7" s="25">
        <v>24.33</v>
      </c>
      <c r="T7" s="25">
        <v>212</v>
      </c>
      <c r="U7" s="25">
        <v>4668</v>
      </c>
      <c r="V7" s="25">
        <v>8.35</v>
      </c>
      <c r="W7" s="25">
        <v>559.04</v>
      </c>
      <c r="X7" s="25" t="s">
        <v>99</v>
      </c>
      <c r="Y7" s="25" t="s">
        <v>99</v>
      </c>
      <c r="Z7" s="25" t="s">
        <v>99</v>
      </c>
      <c r="AA7" s="25" t="s">
        <v>99</v>
      </c>
      <c r="AB7" s="25">
        <v>93.74</v>
      </c>
      <c r="AC7" s="25" t="s">
        <v>99</v>
      </c>
      <c r="AD7" s="25" t="s">
        <v>99</v>
      </c>
      <c r="AE7" s="25" t="s">
        <v>99</v>
      </c>
      <c r="AF7" s="25" t="s">
        <v>99</v>
      </c>
      <c r="AG7" s="25">
        <v>101.77</v>
      </c>
      <c r="AH7" s="25">
        <v>102.02</v>
      </c>
      <c r="AI7" s="25" t="s">
        <v>99</v>
      </c>
      <c r="AJ7" s="25" t="s">
        <v>99</v>
      </c>
      <c r="AK7" s="25" t="s">
        <v>99</v>
      </c>
      <c r="AL7" s="25" t="s">
        <v>99</v>
      </c>
      <c r="AM7" s="25">
        <v>9.8000000000000007</v>
      </c>
      <c r="AN7" s="25" t="s">
        <v>99</v>
      </c>
      <c r="AO7" s="25" t="s">
        <v>99</v>
      </c>
      <c r="AP7" s="25" t="s">
        <v>99</v>
      </c>
      <c r="AQ7" s="25" t="s">
        <v>99</v>
      </c>
      <c r="AR7" s="25">
        <v>16.12</v>
      </c>
      <c r="AS7" s="25">
        <v>26.96</v>
      </c>
      <c r="AT7" s="25" t="s">
        <v>99</v>
      </c>
      <c r="AU7" s="25" t="s">
        <v>99</v>
      </c>
      <c r="AV7" s="25" t="s">
        <v>99</v>
      </c>
      <c r="AW7" s="25" t="s">
        <v>99</v>
      </c>
      <c r="AX7" s="25">
        <v>97.79</v>
      </c>
      <c r="AY7" s="25" t="s">
        <v>99</v>
      </c>
      <c r="AZ7" s="25" t="s">
        <v>99</v>
      </c>
      <c r="BA7" s="25" t="s">
        <v>99</v>
      </c>
      <c r="BB7" s="25" t="s">
        <v>99</v>
      </c>
      <c r="BC7" s="25">
        <v>157.71</v>
      </c>
      <c r="BD7" s="25">
        <v>142.38999999999999</v>
      </c>
      <c r="BE7" s="25" t="s">
        <v>99</v>
      </c>
      <c r="BF7" s="25" t="s">
        <v>99</v>
      </c>
      <c r="BG7" s="25" t="s">
        <v>99</v>
      </c>
      <c r="BH7" s="25" t="s">
        <v>99</v>
      </c>
      <c r="BI7" s="25">
        <v>396.46</v>
      </c>
      <c r="BJ7" s="25" t="s">
        <v>99</v>
      </c>
      <c r="BK7" s="25" t="s">
        <v>99</v>
      </c>
      <c r="BL7" s="25" t="s">
        <v>99</v>
      </c>
      <c r="BM7" s="25" t="s">
        <v>99</v>
      </c>
      <c r="BN7" s="25">
        <v>958.97</v>
      </c>
      <c r="BO7" s="25">
        <v>1043.3599999999999</v>
      </c>
      <c r="BP7" s="25" t="s">
        <v>99</v>
      </c>
      <c r="BQ7" s="25" t="s">
        <v>99</v>
      </c>
      <c r="BR7" s="25" t="s">
        <v>99</v>
      </c>
      <c r="BS7" s="25" t="s">
        <v>99</v>
      </c>
      <c r="BT7" s="25">
        <v>79.73</v>
      </c>
      <c r="BU7" s="25" t="s">
        <v>99</v>
      </c>
      <c r="BV7" s="25" t="s">
        <v>99</v>
      </c>
      <c r="BW7" s="25" t="s">
        <v>99</v>
      </c>
      <c r="BX7" s="25" t="s">
        <v>99</v>
      </c>
      <c r="BY7" s="25">
        <v>61.25</v>
      </c>
      <c r="BZ7" s="25">
        <v>56.19</v>
      </c>
      <c r="CA7" s="25" t="s">
        <v>99</v>
      </c>
      <c r="CB7" s="25" t="s">
        <v>99</v>
      </c>
      <c r="CC7" s="25" t="s">
        <v>99</v>
      </c>
      <c r="CD7" s="25" t="s">
        <v>99</v>
      </c>
      <c r="CE7" s="25">
        <v>194.36</v>
      </c>
      <c r="CF7" s="25" t="s">
        <v>99</v>
      </c>
      <c r="CG7" s="25" t="s">
        <v>99</v>
      </c>
      <c r="CH7" s="25" t="s">
        <v>99</v>
      </c>
      <c r="CI7" s="25" t="s">
        <v>99</v>
      </c>
      <c r="CJ7" s="25">
        <v>279.83</v>
      </c>
      <c r="CK7" s="25">
        <v>285.60000000000002</v>
      </c>
      <c r="CL7" s="25" t="s">
        <v>99</v>
      </c>
      <c r="CM7" s="25" t="s">
        <v>99</v>
      </c>
      <c r="CN7" s="25" t="s">
        <v>99</v>
      </c>
      <c r="CO7" s="25" t="s">
        <v>99</v>
      </c>
      <c r="CP7" s="25">
        <v>74.989999999999995</v>
      </c>
      <c r="CQ7" s="25" t="s">
        <v>99</v>
      </c>
      <c r="CR7" s="25" t="s">
        <v>99</v>
      </c>
      <c r="CS7" s="25" t="s">
        <v>99</v>
      </c>
      <c r="CT7" s="25" t="s">
        <v>99</v>
      </c>
      <c r="CU7" s="25">
        <v>54.69</v>
      </c>
      <c r="CV7" s="25">
        <v>48.33</v>
      </c>
      <c r="CW7" s="25" t="s">
        <v>99</v>
      </c>
      <c r="CX7" s="25" t="s">
        <v>99</v>
      </c>
      <c r="CY7" s="25" t="s">
        <v>99</v>
      </c>
      <c r="CZ7" s="25" t="s">
        <v>99</v>
      </c>
      <c r="DA7" s="25">
        <v>85.64</v>
      </c>
      <c r="DB7" s="25" t="s">
        <v>99</v>
      </c>
      <c r="DC7" s="25" t="s">
        <v>99</v>
      </c>
      <c r="DD7" s="25" t="s">
        <v>99</v>
      </c>
      <c r="DE7" s="25" t="s">
        <v>99</v>
      </c>
      <c r="DF7" s="25">
        <v>71.44</v>
      </c>
      <c r="DG7" s="25">
        <v>70.34</v>
      </c>
      <c r="DH7" s="25" t="s">
        <v>99</v>
      </c>
      <c r="DI7" s="25" t="s">
        <v>99</v>
      </c>
      <c r="DJ7" s="25" t="s">
        <v>99</v>
      </c>
      <c r="DK7" s="25" t="s">
        <v>99</v>
      </c>
      <c r="DL7" s="25">
        <v>7.69</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2026-03-02T02:39:02Z</cp:lastPrinted>
  <dcterms:created xsi:type="dcterms:W3CDTF">2025-12-12T09:24:11Z</dcterms:created>
  <dcterms:modified xsi:type="dcterms:W3CDTF">2026-03-02T02:39:08Z</dcterms:modified>
  <cp:category/>
</cp:coreProperties>
</file>