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2 阿蘇市\"/>
    </mc:Choice>
  </mc:AlternateContent>
  <xr:revisionPtr revIDLastSave="0" documentId="13_ncr:1_{0628BB43-A349-46BE-AE6C-8C6BB0E9CD3A}" xr6:coauthVersionLast="47" xr6:coauthVersionMax="47" xr10:uidLastSave="{00000000-0000-0000-0000-000000000000}"/>
  <workbookProtection workbookAlgorithmName="SHA-512" workbookHashValue="35et3pMXmsORQHLyC4GSnoxXRnZ/DI3CiURE1/kVdfNBKMeR3dXGXCm2hWLwuIcK9TQMILR/SzRT4iTsuaXi+A==" workbookSaltValue="hEnGIi4h2adQW1Jq+CQcF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H85" i="4"/>
  <c r="G85" i="4"/>
  <c r="F85" i="4"/>
  <c r="E85" i="4"/>
  <c r="BB10" i="4"/>
  <c r="AT10" i="4"/>
  <c r="AL10" i="4"/>
  <c r="W10" i="4"/>
  <c r="BB8" i="4"/>
  <c r="AT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<sst xmlns="http://schemas.openxmlformats.org/spreadsheetml/2006/main" count="228" uniqueCount="114">
  <si>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</si>
  <si>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</si>
  <si>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</si>
  <si>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</si>
  <si>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</si>
  <si>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</si>
  <si>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</si>
  <si>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</si>
  <si>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</si>
  <si>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</si>
  <si>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</si>
  <si>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</si>
  <si>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</si>
  <si>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</si>
  <si>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</si>
  <si>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</si>
  <si>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</si>
  <si>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</si>
  <si>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</si>
  <si>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</si>
  <si>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</si>
  <si>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</si>
  <si>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</si>
  <si>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</si>
  <si>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</si>
  <si>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</si>
  <si>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</si>
  <si>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</si>
  <si>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</si>
  <si>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</si>
  <si>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</si>
  <si>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</si>
  <si>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</si>
  <si>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</si>
  <si>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</si>
  <si>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</si>
  <si>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</si>
  <si>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</si>
  <si>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</si>
  <si>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</si>
  <si>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</si>
  <si>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</si>
  <si>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</si>
  <si>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</si>
  <si>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</si>
  <si>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</si>
  <si>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</si>
  <si>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</si>
  <si>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</si>
  <si>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</si>
  <si>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</si>
  <si>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</si>
  <si>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</si>
  <si>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</si>
  <si>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</si>
  <si>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</si>
  <si>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</si>
  <si>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</si>
  <si>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</si>
  <si>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</si>
  <si>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</si>
  <si>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</si>
  <si>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</si>
  <si>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</si>
  <si>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</si>
  <si>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</si>
  <si>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</si>
  <si>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</si>
  <si>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</si>
  <si>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</si>
  <si>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</si>
  <si>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</si>
  <si>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</si>
  <si>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</si>
  <si>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</si>
  <si>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</si>
  <si>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</si>
  <si>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</si>
  <si>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</si>
  <si>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</si>
  <si>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</si>
  <si>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</si>
  <si>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</si>
  <si>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</si>
  <si>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</si>
  <si>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</si>
  <si>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</si>
  <si>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</si>
  <si>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</si>
  <si>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</si>
  <si>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</si>
  <si>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</si>
  <si>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</si>
  <si>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</si>
  <si>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</si>
  <si>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</si>
  <si>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</si>
  <si>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</si>
  <si>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</si>
  <si>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</si>
  <si>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</si>
  <si>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</si>
  <si>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</si>
  <si>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</si>
  <si>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</si>
  <si>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</si>
  <si>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</si>
  <si>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</si>
  <si>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</si>
  <si>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</si>
  <si>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</si>
  <si>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有形固定資産減価償却率は増加傾向にある。当市は広い給水区域へ必要最小限の施設から給水を行っており、ダウンサイジングによる効果は見込めないため、現施設の更新を計画的且つ確実に行っていく必要がある。
②管路経年化率は、③管路更新率で現れているように毎年管路更新事業を類似団体以上に継続して安定的に行っていることから、平均値よりも低位で推移している。今後も着実に管路更新を進めていく必要がある。
</t>
    <rPh sb="21" eb="23">
      <t>トウシ</t>
    </rPh>
    <rPh sb="24" eb="25">
      <t>ヒロ</t>
    </rPh>
    <rPh sb="26" eb="28">
      <t>キュウスイ</t>
    </rPh>
    <rPh sb="28" eb="30">
      <t>クイキ</t>
    </rPh>
    <rPh sb="31" eb="33">
      <t>ヒツヨウ</t>
    </rPh>
    <rPh sb="33" eb="36">
      <t>サイショウゲン</t>
    </rPh>
    <rPh sb="37" eb="39">
      <t>シセツ</t>
    </rPh>
    <rPh sb="41" eb="43">
      <t>キュウスイ</t>
    </rPh>
    <rPh sb="44" eb="45">
      <t>オコナ</t>
    </rPh>
    <rPh sb="61" eb="63">
      <t>コウカ</t>
    </rPh>
    <rPh sb="64" eb="66">
      <t>ミコ</t>
    </rPh>
    <rPh sb="72" eb="73">
      <t>ゲン</t>
    </rPh>
    <rPh sb="73" eb="75">
      <t>シセツ</t>
    </rPh>
    <rPh sb="76" eb="78">
      <t>コウシン</t>
    </rPh>
    <rPh sb="79" eb="82">
      <t>ケイカクテキ</t>
    </rPh>
    <rPh sb="82" eb="83">
      <t>カ</t>
    </rPh>
    <rPh sb="84" eb="86">
      <t>カクジツ</t>
    </rPh>
    <rPh sb="87" eb="88">
      <t>オコナ</t>
    </rPh>
    <rPh sb="92" eb="94">
      <t>ヒツヨウ</t>
    </rPh>
    <rPh sb="109" eb="111">
      <t>カンロ</t>
    </rPh>
    <rPh sb="111" eb="113">
      <t>コウシン</t>
    </rPh>
    <rPh sb="113" eb="114">
      <t>リツ</t>
    </rPh>
    <rPh sb="115" eb="116">
      <t>アラワ</t>
    </rPh>
    <rPh sb="123" eb="125">
      <t>マイネン</t>
    </rPh>
    <rPh sb="125" eb="127">
      <t>カンロ</t>
    </rPh>
    <rPh sb="127" eb="129">
      <t>コウシン</t>
    </rPh>
    <rPh sb="129" eb="131">
      <t>ジギョウ</t>
    </rPh>
    <rPh sb="132" eb="136">
      <t>ルイジダンタイ</t>
    </rPh>
    <rPh sb="136" eb="138">
      <t>イジョウ</t>
    </rPh>
    <rPh sb="139" eb="141">
      <t>ケイゾク</t>
    </rPh>
    <rPh sb="143" eb="146">
      <t>アンテイテキ</t>
    </rPh>
    <rPh sb="147" eb="148">
      <t>オコナ</t>
    </rPh>
    <rPh sb="176" eb="178">
      <t>チャクジツ</t>
    </rPh>
    <rPh sb="189" eb="191">
      <t>ヒツヨウ</t>
    </rPh>
    <phoneticPr fontId="4"/>
  </si>
  <si>
    <t>　本市の水道事業はこれまで黒字経営を継続できているが、より安定的な事業運営を狙い、令和3年度に策定した経営戦略の見直しを、1年前倒しで令和7年度に行うこととしている。
　次の経営戦略においては、昨今の人口減少、物価上昇の現状を踏まえながら、既設施設管路の維持更新、事業運営の省力化等を勘案し、料金改定の検討も視野に入れ、将来を見通す予定である。
　持続的な事業運営のため、これまでの経営実績を踏まえつつ、詳細な部分に渡り事業内容を見直す時期を迎えている。</t>
    <rPh sb="1" eb="3">
      <t>ホンシ</t>
    </rPh>
    <rPh sb="4" eb="6">
      <t>スイドウ</t>
    </rPh>
    <rPh sb="6" eb="8">
      <t>ジギョウ</t>
    </rPh>
    <rPh sb="13" eb="15">
      <t>クロジ</t>
    </rPh>
    <rPh sb="15" eb="17">
      <t>ケイエイ</t>
    </rPh>
    <rPh sb="18" eb="20">
      <t>ケイゾク</t>
    </rPh>
    <rPh sb="29" eb="31">
      <t>アンテイ</t>
    </rPh>
    <rPh sb="31" eb="32">
      <t>テキ</t>
    </rPh>
    <rPh sb="33" eb="35">
      <t>ジギョウ</t>
    </rPh>
    <rPh sb="35" eb="37">
      <t>ウンエイ</t>
    </rPh>
    <rPh sb="38" eb="39">
      <t>ネラ</t>
    </rPh>
    <rPh sb="41" eb="43">
      <t>レイワ</t>
    </rPh>
    <rPh sb="44" eb="46">
      <t>ネンド</t>
    </rPh>
    <rPh sb="47" eb="49">
      <t>サクテイ</t>
    </rPh>
    <rPh sb="51" eb="53">
      <t>ケイエイ</t>
    </rPh>
    <rPh sb="53" eb="55">
      <t>センリャク</t>
    </rPh>
    <rPh sb="56" eb="58">
      <t>ミナオ</t>
    </rPh>
    <rPh sb="62" eb="63">
      <t>ネン</t>
    </rPh>
    <rPh sb="63" eb="65">
      <t>マエダオ</t>
    </rPh>
    <rPh sb="67" eb="69">
      <t>レイワ</t>
    </rPh>
    <rPh sb="70" eb="72">
      <t>ネンド</t>
    </rPh>
    <rPh sb="73" eb="74">
      <t>オコナ</t>
    </rPh>
    <rPh sb="87" eb="89">
      <t>ケイエイ</t>
    </rPh>
    <rPh sb="89" eb="91">
      <t>センリャク</t>
    </rPh>
    <rPh sb="97" eb="99">
      <t>サッコン</t>
    </rPh>
    <rPh sb="100" eb="102">
      <t>ジンコウ</t>
    </rPh>
    <rPh sb="102" eb="104">
      <t>ゲンショウ</t>
    </rPh>
    <rPh sb="105" eb="107">
      <t>ブッカ</t>
    </rPh>
    <rPh sb="107" eb="109">
      <t>ジョウショウ</t>
    </rPh>
    <rPh sb="110" eb="112">
      <t>ゲンジョウ</t>
    </rPh>
    <rPh sb="113" eb="114">
      <t>フ</t>
    </rPh>
    <rPh sb="120" eb="122">
      <t>キセツ</t>
    </rPh>
    <rPh sb="122" eb="124">
      <t>シセツ</t>
    </rPh>
    <rPh sb="124" eb="126">
      <t>カンロ</t>
    </rPh>
    <rPh sb="127" eb="129">
      <t>イジ</t>
    </rPh>
    <rPh sb="129" eb="131">
      <t>コウシン</t>
    </rPh>
    <rPh sb="132" eb="134">
      <t>ジギョウ</t>
    </rPh>
    <rPh sb="134" eb="136">
      <t>ウンエイ</t>
    </rPh>
    <rPh sb="137" eb="140">
      <t>ショウリョクカ</t>
    </rPh>
    <rPh sb="140" eb="141">
      <t>トウ</t>
    </rPh>
    <rPh sb="142" eb="144">
      <t>カンアン</t>
    </rPh>
    <rPh sb="146" eb="148">
      <t>リョウキン</t>
    </rPh>
    <rPh sb="148" eb="150">
      <t>カイテイ</t>
    </rPh>
    <rPh sb="151" eb="153">
      <t>ケントウ</t>
    </rPh>
    <rPh sb="154" eb="156">
      <t>シヤ</t>
    </rPh>
    <rPh sb="157" eb="158">
      <t>イ</t>
    </rPh>
    <rPh sb="160" eb="162">
      <t>ショウライ</t>
    </rPh>
    <rPh sb="163" eb="165">
      <t>ミトオ</t>
    </rPh>
    <rPh sb="174" eb="177">
      <t>ジゾクテキ</t>
    </rPh>
    <rPh sb="178" eb="180">
      <t>ジギョウ</t>
    </rPh>
    <rPh sb="180" eb="182">
      <t>ウンエイ</t>
    </rPh>
    <rPh sb="191" eb="193">
      <t>ケイエイ</t>
    </rPh>
    <rPh sb="202" eb="204">
      <t>ショウサイ</t>
    </rPh>
    <rPh sb="205" eb="207">
      <t>ブブン</t>
    </rPh>
    <rPh sb="208" eb="209">
      <t>ワタ</t>
    </rPh>
    <rPh sb="210" eb="212">
      <t>ジギョウ</t>
    </rPh>
    <rPh sb="212" eb="214">
      <t>ナイヨウ</t>
    </rPh>
    <rPh sb="215" eb="217">
      <t>ミナオ</t>
    </rPh>
    <rPh sb="218" eb="220">
      <t>ジキ</t>
    </rPh>
    <rPh sb="221" eb="222">
      <t>ムカ</t>
    </rPh>
    <phoneticPr fontId="4"/>
  </si>
  <si>
    <t xml:space="preserve">①経常収支比率については、100％以上を維持してはいるが、近年の物価高騰等の影響により年々低くなる傾向にあり、赤字に陥り兼ねない状況となっている。このため、次年度から具体的に料金改定に向けた検討を始めることとしている。
②累積欠損金は無く、健全な経営を今のところ継続できている。
③流動比率は100％を超え、類似団体と同程度に推移しており、短期債務に対する支払い能力を確保できている。
④企業債残高対給水収益比率は類似団体平均値よりも高く推移しているが、これは企業債を主な財源として計画的に施設整備を進めてきた現れである。
しかし、今後の人口減少等による収入の減少を鑑みれば、この比率が上向きに転じないような事業運営が必要である。
⑤料金回収率は、安定的な値を示す分子の供給単価に対し、分母の給水原価については内訳の大部分を占める電力料等の変動に大きく影響を受ける。6年度も電力料が嵩み、給水原価が上昇したことから、結果として料金回収率は低い数値となっている。
⑥前述の通り給水単価については、昨年度より7.94円上昇しているが、本市は豊富な地下水により類似団体よりも給水原価を低位に維持できている。
⑦施設利用率は平均値を上回っており、適正規模による施設の活用がなされている。
⑧有収率は類似団体よりも例年低い数値となっており、地道に漏水調査や老朽管の更新等を進め、数値の改善に取り組む必要がある。 </t>
    <rPh sb="32" eb="34">
      <t>ブッカ</t>
    </rPh>
    <rPh sb="34" eb="36">
      <t>コウトウ</t>
    </rPh>
    <rPh sb="36" eb="37">
      <t>トウ</t>
    </rPh>
    <rPh sb="38" eb="40">
      <t>エイキョウ</t>
    </rPh>
    <rPh sb="43" eb="45">
      <t>ネンネン</t>
    </rPh>
    <rPh sb="45" eb="46">
      <t>ヒク</t>
    </rPh>
    <rPh sb="49" eb="51">
      <t>ケイコウ</t>
    </rPh>
    <rPh sb="55" eb="57">
      <t>アカジ</t>
    </rPh>
    <rPh sb="58" eb="59">
      <t>オチイ</t>
    </rPh>
    <rPh sb="60" eb="61">
      <t>カ</t>
    </rPh>
    <rPh sb="64" eb="66">
      <t>ジョウキョウ</t>
    </rPh>
    <rPh sb="78" eb="81">
      <t>ジネンド</t>
    </rPh>
    <rPh sb="83" eb="86">
      <t>グタイテキ</t>
    </rPh>
    <rPh sb="87" eb="89">
      <t>リョウキン</t>
    </rPh>
    <rPh sb="89" eb="91">
      <t>カイテイ</t>
    </rPh>
    <rPh sb="92" eb="93">
      <t>ム</t>
    </rPh>
    <rPh sb="95" eb="97">
      <t>ケントウ</t>
    </rPh>
    <rPh sb="98" eb="99">
      <t>ハジ</t>
    </rPh>
    <rPh sb="117" eb="118">
      <t>ナ</t>
    </rPh>
    <rPh sb="120" eb="122">
      <t>ケンゼン</t>
    </rPh>
    <rPh sb="123" eb="125">
      <t>ケイエイ</t>
    </rPh>
    <rPh sb="126" eb="127">
      <t>イマ</t>
    </rPh>
    <rPh sb="131" eb="133">
      <t>ケイゾク</t>
    </rPh>
    <rPh sb="151" eb="152">
      <t>コ</t>
    </rPh>
    <rPh sb="154" eb="156">
      <t>ルイジ</t>
    </rPh>
    <rPh sb="156" eb="158">
      <t>ダンタイ</t>
    </rPh>
    <rPh sb="159" eb="162">
      <t>ドウテイド</t>
    </rPh>
    <rPh sb="163" eb="165">
      <t>スイイ</t>
    </rPh>
    <rPh sb="207" eb="209">
      <t>ルイジ</t>
    </rPh>
    <rPh sb="209" eb="211">
      <t>ダンタイ</t>
    </rPh>
    <rPh sb="245" eb="247">
      <t>シセツ</t>
    </rPh>
    <rPh sb="247" eb="249">
      <t>セイビ</t>
    </rPh>
    <rPh sb="250" eb="251">
      <t>スス</t>
    </rPh>
    <rPh sb="255" eb="256">
      <t>アラ</t>
    </rPh>
    <rPh sb="266" eb="268">
      <t>コンゴ</t>
    </rPh>
    <rPh sb="269" eb="271">
      <t>ジンコウ</t>
    </rPh>
    <rPh sb="271" eb="273">
      <t>ゲンショウ</t>
    </rPh>
    <rPh sb="273" eb="274">
      <t>トウ</t>
    </rPh>
    <rPh sb="277" eb="279">
      <t>シュウニュウ</t>
    </rPh>
    <rPh sb="280" eb="282">
      <t>ゲンショウ</t>
    </rPh>
    <rPh sb="283" eb="284">
      <t>カンガ</t>
    </rPh>
    <rPh sb="290" eb="292">
      <t>ヒリツ</t>
    </rPh>
    <rPh sb="293" eb="295">
      <t>ウワム</t>
    </rPh>
    <rPh sb="297" eb="298">
      <t>テン</t>
    </rPh>
    <rPh sb="304" eb="306">
      <t>ジギョウ</t>
    </rPh>
    <rPh sb="306" eb="308">
      <t>ウンエイ</t>
    </rPh>
    <rPh sb="309" eb="311">
      <t>ヒツヨウ</t>
    </rPh>
    <rPh sb="324" eb="327">
      <t>アンテイテキ</t>
    </rPh>
    <rPh sb="328" eb="329">
      <t>アタイ</t>
    </rPh>
    <rPh sb="330" eb="331">
      <t>シメ</t>
    </rPh>
    <rPh sb="332" eb="334">
      <t>ブンシ</t>
    </rPh>
    <rPh sb="335" eb="337">
      <t>キョウキュウ</t>
    </rPh>
    <rPh sb="337" eb="339">
      <t>タンカ</t>
    </rPh>
    <rPh sb="340" eb="341">
      <t>タイ</t>
    </rPh>
    <rPh sb="343" eb="345">
      <t>ブンボ</t>
    </rPh>
    <rPh sb="346" eb="348">
      <t>キュウスイ</t>
    </rPh>
    <rPh sb="348" eb="350">
      <t>ゲンカ</t>
    </rPh>
    <rPh sb="355" eb="357">
      <t>ウチワケ</t>
    </rPh>
    <rPh sb="358" eb="361">
      <t>ダイブブン</t>
    </rPh>
    <rPh sb="362" eb="363">
      <t>シ</t>
    </rPh>
    <rPh sb="365" eb="367">
      <t>デンリョク</t>
    </rPh>
    <rPh sb="367" eb="368">
      <t>リョウ</t>
    </rPh>
    <rPh sb="368" eb="369">
      <t>トウ</t>
    </rPh>
    <rPh sb="370" eb="372">
      <t>ヘンドウ</t>
    </rPh>
    <rPh sb="373" eb="374">
      <t>オオ</t>
    </rPh>
    <rPh sb="376" eb="378">
      <t>エイキョウ</t>
    </rPh>
    <rPh sb="379" eb="380">
      <t>ウ</t>
    </rPh>
    <rPh sb="384" eb="386">
      <t>ネンド</t>
    </rPh>
    <rPh sb="387" eb="389">
      <t>デンリョク</t>
    </rPh>
    <rPh sb="389" eb="390">
      <t>リョウ</t>
    </rPh>
    <rPh sb="391" eb="392">
      <t>カサ</t>
    </rPh>
    <rPh sb="399" eb="401">
      <t>ジョウショウ</t>
    </rPh>
    <rPh sb="408" eb="410">
      <t>ケッカ</t>
    </rPh>
    <rPh sb="413" eb="415">
      <t>リョウキン</t>
    </rPh>
    <rPh sb="415" eb="417">
      <t>カイシュウ</t>
    </rPh>
    <rPh sb="417" eb="418">
      <t>リツ</t>
    </rPh>
    <rPh sb="419" eb="420">
      <t>ヒク</t>
    </rPh>
    <rPh sb="421" eb="423">
      <t>スウチ</t>
    </rPh>
    <rPh sb="432" eb="434">
      <t>ゼンジュツ</t>
    </rPh>
    <rPh sb="435" eb="436">
      <t>トオ</t>
    </rPh>
    <rPh sb="437" eb="439">
      <t>キュウスイ</t>
    </rPh>
    <rPh sb="439" eb="441">
      <t>タンカ</t>
    </rPh>
    <rPh sb="447" eb="450">
      <t>サクネンド</t>
    </rPh>
    <rPh sb="456" eb="457">
      <t>エン</t>
    </rPh>
    <rPh sb="457" eb="459">
      <t>ジョウショウ</t>
    </rPh>
    <rPh sb="484" eb="486">
      <t>キュウスイ</t>
    </rPh>
    <rPh sb="489" eb="491">
      <t>テイイ</t>
    </rPh>
    <rPh sb="519" eb="521">
      <t>テキセイ</t>
    </rPh>
    <rPh sb="521" eb="523">
      <t>キボ</t>
    </rPh>
    <rPh sb="526" eb="528">
      <t>シセツ</t>
    </rPh>
    <rPh sb="529" eb="531">
      <t>カツヨウ</t>
    </rPh>
    <rPh sb="545" eb="547">
      <t>ルイジ</t>
    </rPh>
    <rPh sb="547" eb="549">
      <t>ダンタイ</t>
    </rPh>
    <rPh sb="552" eb="554">
      <t>レイネン</t>
    </rPh>
    <rPh sb="554" eb="555">
      <t>ヒク</t>
    </rPh>
    <rPh sb="556" eb="558">
      <t>スウチ</t>
    </rPh>
    <rPh sb="565" eb="567">
      <t>ジミチ</t>
    </rPh>
    <rPh sb="581" eb="582">
      <t>スス</t>
    </rPh>
    <rPh sb="584" eb="586">
      <t>スウチ</t>
    </rPh>
    <rPh sb="587" eb="589">
      <t>カイゼン</t>
    </rPh>
    <rPh sb="590" eb="591">
      <t>ト</t>
    </rPh>
    <rPh sb="592" eb="59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</si>
</sst>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0.76</c:v>
                </c:pt>
                <c:pt idx="1">
                  <c:v>0.91</c:v>
                </c:pt>
                <c:pt idx="2">
                  <c:v>0.7</c:v>
                </c:pt>
                <c:pt idx="3">
                  <c:v>0.73</c:v>
                </c:pt>
                <c:pt idx="4">
                  <c:v>0.72</c:v>
                </c:pt>
              </c:numCache>
            </c:numRef>
          </c:val>
          <c:extLst>
            <c:ext xmlns:c16="http://schemas.microsoft.com/office/drawing/2014/chart" uri="{C3380CC4-5D6E-409C-BE32-E72D297353CC}">
              <c16:uniqueId val="{00000000-D4A9-492A-8717-1BA545D76C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4A9-492A-8717-1BA545D76C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66.540000000000006</c:v>
                </c:pt>
                <c:pt idx="1">
                  <c:v>65.59</c:v>
                </c:pt>
                <c:pt idx="2">
                  <c:v>66.88</c:v>
                </c:pt>
                <c:pt idx="3">
                  <c:v>65.900000000000006</c:v>
                </c:pt>
                <c:pt idx="4">
                  <c:v>66.349999999999994</c:v>
                </c:pt>
              </c:numCache>
            </c:numRef>
          </c:val>
          <c:extLst>
            <c:ext xmlns:c16="http://schemas.microsoft.com/office/drawing/2014/chart" uri="{C3380CC4-5D6E-409C-BE32-E72D297353CC}">
              <c16:uniqueId val="{00000000-713A-4B7D-89CE-DC387B2047C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13A-4B7D-89CE-DC387B2047C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74.540000000000006</c:v>
                </c:pt>
                <c:pt idx="1">
                  <c:v>75.14</c:v>
                </c:pt>
                <c:pt idx="2">
                  <c:v>74.319999999999993</c:v>
                </c:pt>
                <c:pt idx="3">
                  <c:v>74.69</c:v>
                </c:pt>
                <c:pt idx="4">
                  <c:v>74.959999999999994</c:v>
                </c:pt>
              </c:numCache>
            </c:numRef>
          </c:val>
          <c:extLst>
            <c:ext xmlns:c16="http://schemas.microsoft.com/office/drawing/2014/chart" uri="{C3380CC4-5D6E-409C-BE32-E72D297353CC}">
              <c16:uniqueId val="{00000000-743C-452B-9693-D3AD14B1B69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743C-452B-9693-D3AD14B1B69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109.23</c:v>
                </c:pt>
                <c:pt idx="1">
                  <c:v>106.73</c:v>
                </c:pt>
                <c:pt idx="2">
                  <c:v>106.66</c:v>
                </c:pt>
                <c:pt idx="3">
                  <c:v>110.06</c:v>
                </c:pt>
                <c:pt idx="4">
                  <c:v>105.62</c:v>
                </c:pt>
              </c:numCache>
            </c:numRef>
          </c:val>
          <c:extLst>
            <c:ext xmlns:c16="http://schemas.microsoft.com/office/drawing/2014/chart" uri="{C3380CC4-5D6E-409C-BE32-E72D297353CC}">
              <c16:uniqueId val="{00000000-9B55-41D8-B176-771D1533AD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B55-41D8-B176-771D1533AD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43.68</c:v>
                </c:pt>
                <c:pt idx="1">
                  <c:v>44.53</c:v>
                </c:pt>
                <c:pt idx="2">
                  <c:v>45.71</c:v>
                </c:pt>
                <c:pt idx="3">
                  <c:v>46.62</c:v>
                </c:pt>
                <c:pt idx="4">
                  <c:v>47.77</c:v>
                </c:pt>
              </c:numCache>
            </c:numRef>
          </c:val>
          <c:extLst>
            <c:ext xmlns:c16="http://schemas.microsoft.com/office/drawing/2014/chart" uri="{C3380CC4-5D6E-409C-BE32-E72D297353CC}">
              <c16:uniqueId val="{00000000-8A33-4ECE-BE7F-F1FA0D9DF2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A33-4ECE-BE7F-F1FA0D9DF2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6.45</c:v>
                </c:pt>
                <c:pt idx="1">
                  <c:v>5.76</c:v>
                </c:pt>
                <c:pt idx="2">
                  <c:v>5.07</c:v>
                </c:pt>
                <c:pt idx="3">
                  <c:v>4.34</c:v>
                </c:pt>
                <c:pt idx="4">
                  <c:v>3.62</c:v>
                </c:pt>
              </c:numCache>
            </c:numRef>
          </c:val>
          <c:extLst>
            <c:ext xmlns:c16="http://schemas.microsoft.com/office/drawing/2014/chart" uri="{C3380CC4-5D6E-409C-BE32-E72D297353CC}">
              <c16:uniqueId val="{00000000-9C4A-4A9C-9D3F-8C030949AB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C4A-4A9C-9D3F-8C030949AB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9C-4827-B88C-558D4C7246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F9C-4827-B88C-558D4C7246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422.4</c:v>
                </c:pt>
                <c:pt idx="1">
                  <c:v>344.41</c:v>
                </c:pt>
                <c:pt idx="2">
                  <c:v>374.59</c:v>
                </c:pt>
                <c:pt idx="3">
                  <c:v>335.51</c:v>
                </c:pt>
                <c:pt idx="4">
                  <c:v>389.95</c:v>
                </c:pt>
              </c:numCache>
            </c:numRef>
          </c:val>
          <c:extLst>
            <c:ext xmlns:c16="http://schemas.microsoft.com/office/drawing/2014/chart" uri="{C3380CC4-5D6E-409C-BE32-E72D297353CC}">
              <c16:uniqueId val="{00000000-43F5-4672-A6CF-AFE1DB0C03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3F5-4672-A6CF-AFE1DB0C03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544.64</c:v>
                </c:pt>
                <c:pt idx="1">
                  <c:v>550.21</c:v>
                </c:pt>
                <c:pt idx="2">
                  <c:v>529.74</c:v>
                </c:pt>
                <c:pt idx="3">
                  <c:v>535.17999999999995</c:v>
                </c:pt>
                <c:pt idx="4">
                  <c:v>527.72</c:v>
                </c:pt>
              </c:numCache>
            </c:numRef>
          </c:val>
          <c:extLst>
            <c:ext xmlns:c16="http://schemas.microsoft.com/office/drawing/2014/chart" uri="{C3380CC4-5D6E-409C-BE32-E72D297353CC}">
              <c16:uniqueId val="{00000000-4893-4838-B91E-2D2DB2C824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4893-4838-B91E-2D2DB2C824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100.01</c:v>
                </c:pt>
                <c:pt idx="1">
                  <c:v>97.41</c:v>
                </c:pt>
                <c:pt idx="2">
                  <c:v>96.11</c:v>
                </c:pt>
                <c:pt idx="3">
                  <c:v>101</c:v>
                </c:pt>
                <c:pt idx="4">
                  <c:v>95.56</c:v>
                </c:pt>
              </c:numCache>
            </c:numRef>
          </c:val>
          <c:extLst>
            <c:ext xmlns:c16="http://schemas.microsoft.com/office/drawing/2014/chart" uri="{C3380CC4-5D6E-409C-BE32-E72D297353CC}">
              <c16:uniqueId val="{00000000-C2F3-4247-A596-B07BADAAFE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2F3-4247-A596-B07BADAAFE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136.49</c:v>
                </c:pt>
                <c:pt idx="1">
                  <c:v>140.36000000000001</c:v>
                </c:pt>
                <c:pt idx="2">
                  <c:v>142.55000000000001</c:v>
                </c:pt>
                <c:pt idx="3">
                  <c:v>135.9</c:v>
                </c:pt>
                <c:pt idx="4">
                  <c:v>143.84</c:v>
                </c:pt>
              </c:numCache>
            </c:numRef>
          </c:val>
          <c:extLst>
            <c:ext xmlns:c16="http://schemas.microsoft.com/office/drawing/2014/chart" uri="{C3380CC4-5D6E-409C-BE32-E72D297353CC}">
              <c16:uniqueId val="{00000000-6550-420D-BC25-A06FA0DE6F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550-420D-BC25-A06FA0DE6F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阿蘇市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24170</v>
      </c>
      <c r="AM8" s="65"/>
      <c r="AN8" s="65"/>
      <c r="AO8" s="65"/>
      <c r="AP8" s="65"/>
      <c r="AQ8" s="65"/>
      <c r="AR8" s="65"/>
      <c r="AS8" s="65"/>
      <c r="AT8" s="36">
        <f>データ!$S$6</f>
        <v>376.3</v>
      </c>
      <c r="AU8" s="37"/>
      <c r="AV8" s="37"/>
      <c r="AW8" s="37"/>
      <c r="AX8" s="37"/>
      <c r="AY8" s="37"/>
      <c r="AZ8" s="37"/>
      <c r="BA8" s="37"/>
      <c r="BB8" s="54">
        <f>データ!$T$6</f>
        <v>64.23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69.37</v>
      </c>
      <c r="J10" s="37"/>
      <c r="K10" s="37"/>
      <c r="L10" s="37"/>
      <c r="M10" s="37"/>
      <c r="N10" s="37"/>
      <c r="O10" s="64"/>
      <c r="P10" s="54">
        <f>データ!$P$6</f>
        <v>84.08</v>
      </c>
      <c r="Q10" s="54"/>
      <c r="R10" s="54"/>
      <c r="S10" s="54"/>
      <c r="T10" s="54"/>
      <c r="U10" s="54"/>
      <c r="V10" s="54"/>
      <c r="W10" s="65">
        <f>データ!$Q$6</f>
        <v>2629</v>
      </c>
      <c r="X10" s="65"/>
      <c r="Y10" s="65"/>
      <c r="Z10" s="65"/>
      <c r="AA10" s="65"/>
      <c r="AB10" s="65"/>
      <c r="AC10" s="65"/>
      <c r="AD10" s="2"/>
      <c r="AE10" s="2"/>
      <c r="AF10" s="2"/>
      <c r="AG10" s="2"/>
      <c r="AH10" s="2"/>
      <c r="AI10" s="2"/>
      <c r="AJ10" s="2"/>
      <c r="AK10" s="2"/>
      <c r="AL10" s="65">
        <f>データ!$U$6</f>
        <v>20195</v>
      </c>
      <c r="AM10" s="65"/>
      <c r="AN10" s="65"/>
      <c r="AO10" s="65"/>
      <c r="AP10" s="65"/>
      <c r="AQ10" s="65"/>
      <c r="AR10" s="65"/>
      <c r="AS10" s="65"/>
      <c r="AT10" s="36">
        <f>データ!$V$6</f>
        <v>191.72</v>
      </c>
      <c r="AU10" s="37"/>
      <c r="AV10" s="37"/>
      <c r="AW10" s="37"/>
      <c r="AX10" s="37"/>
      <c r="AY10" s="37"/>
      <c r="AZ10" s="37"/>
      <c r="BA10" s="37"/>
      <c r="BB10" s="54">
        <f>データ!$W$6</f>
        <v>105.34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Utk8RwAwISput4mwLIUqN5CUxobqjUcNp26YjJv31BjkJj8vhRLjuI12Zy4Lp3mZP68OGEU22Sdr+EUk71vOQ==" saltValue="J1iArIBnr9+qf+jq/XJ9u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432148</v>
      </c>
      <c r="D6" s="20">
        <f t="shared" si="3"/>
        <v>46</v>
      </c>
      <c r="E6" s="20">
        <f t="shared" si="3"/>
        <v>1</v>
      </c>
      <c r="F6" s="20">
        <f t="shared" si="3"/>
        <v>0</v>
      </c>
      <c r="G6" s="20">
        <f t="shared" si="3"/>
        <v>1</v>
      </c>
      <c r="H6" s="20" t="str">
        <f t="shared" si="3"/>
        <v>熊本県　阿蘇市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69.37</v>
      </c>
      <c r="P6" s="21">
        <f t="shared" si="3"/>
        <v>84.08</v>
      </c>
      <c r="Q6" s="21">
        <f t="shared" si="3"/>
        <v>2629</v>
      </c>
      <c r="R6" s="21">
        <f t="shared" si="3"/>
        <v>24170</v>
      </c>
      <c r="S6" s="21">
        <f t="shared" si="3"/>
        <v>376.3</v>
      </c>
      <c r="T6" s="21">
        <f t="shared" si="3"/>
        <v>64.23</v>
      </c>
      <c r="U6" s="21">
        <f t="shared" si="3"/>
        <v>20195</v>
      </c>
      <c r="V6" s="21">
        <f t="shared" si="3"/>
        <v>191.72</v>
      </c>
      <c r="W6" s="21">
        <f t="shared" si="3"/>
        <v>105.34</v>
      </c>
      <c r="X6" s="22">
        <f>IF(X7="",NA(),X7)</f>
        <v>109.23</v>
      </c>
      <c r="Y6" s="22">
        <f t="shared" ref="Y6:AG6" si="4">IF(Y7="",NA(),Y7)</f>
        <v>106.73</v>
      </c>
      <c r="Z6" s="22">
        <f t="shared" si="4"/>
        <v>106.66</v>
      </c>
      <c r="AA6" s="22">
        <f t="shared" si="4"/>
        <v>110.06</v>
      </c>
      <c r="AB6" s="22">
        <f t="shared" si="4"/>
        <v>105.62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422.4</v>
      </c>
      <c r="AU6" s="22">
        <f t="shared" ref="AU6:BC6" si="6">IF(AU7="",NA(),AU7)</f>
        <v>344.41</v>
      </c>
      <c r="AV6" s="22">
        <f t="shared" si="6"/>
        <v>374.59</v>
      </c>
      <c r="AW6" s="22">
        <f t="shared" si="6"/>
        <v>335.51</v>
      </c>
      <c r="AX6" s="22">
        <f t="shared" si="6"/>
        <v>389.95</v>
      </c>
      <c r="AY6" s="22">
        <f t="shared" si="6"/>
        <v>367.55</v>
      </c>
      <c r="AZ6" s="22">
        <f t="shared" si="6"/>
        <v>378.56</v>
      </c>
      <c r="BA6" s="22">
        <f t="shared" si="6"/>
        <v>364.46</v>
      </c>
      <c r="BB6" s="22">
        <f t="shared" si="6"/>
        <v>338.89</v>
      </c>
      <c r="BC6" s="22">
        <f t="shared" si="6"/>
        <v>352.34</v>
      </c>
      <c r="BD6" s="21" t="str">
        <f>IF(BD7="","",IF(BD7="-","【-】","【"&amp;SUBSTITUTE(TEXT(BD7,"#,##0.00"),"-","△")&amp;"】"))</f>
        <v>【239.69】</v>
      </c>
      <c r="BE6" s="22">
        <f>IF(BE7="",NA(),BE7)</f>
        <v>544.64</v>
      </c>
      <c r="BF6" s="22">
        <f t="shared" ref="BF6:BN6" si="7">IF(BF7="",NA(),BF7)</f>
        <v>550.21</v>
      </c>
      <c r="BG6" s="22">
        <f t="shared" si="7"/>
        <v>529.74</v>
      </c>
      <c r="BH6" s="22">
        <f t="shared" si="7"/>
        <v>535.17999999999995</v>
      </c>
      <c r="BI6" s="22">
        <f t="shared" si="7"/>
        <v>527.72</v>
      </c>
      <c r="BJ6" s="22">
        <f t="shared" si="7"/>
        <v>418.68</v>
      </c>
      <c r="BK6" s="22">
        <f t="shared" si="7"/>
        <v>395.68</v>
      </c>
      <c r="BL6" s="22">
        <f t="shared" si="7"/>
        <v>403.72</v>
      </c>
      <c r="BM6" s="22">
        <f t="shared" si="7"/>
        <v>400.21</v>
      </c>
      <c r="BN6" s="22">
        <f t="shared" si="7"/>
        <v>391.13</v>
      </c>
      <c r="BO6" s="21" t="str">
        <f>IF(BO7="","",IF(BO7="-","【-】","【"&amp;SUBSTITUTE(TEXT(BO7,"#,##0.00"),"-","△")&amp;"】"))</f>
        <v>【264.86】</v>
      </c>
      <c r="BP6" s="22">
        <f>IF(BP7="",NA(),BP7)</f>
        <v>100.01</v>
      </c>
      <c r="BQ6" s="22">
        <f t="shared" ref="BQ6:BY6" si="8">IF(BQ7="",NA(),BQ7)</f>
        <v>97.41</v>
      </c>
      <c r="BR6" s="22">
        <f t="shared" si="8"/>
        <v>96.11</v>
      </c>
      <c r="BS6" s="22">
        <f t="shared" si="8"/>
        <v>101</v>
      </c>
      <c r="BT6" s="22">
        <f t="shared" si="8"/>
        <v>95.56</v>
      </c>
      <c r="BU6" s="22">
        <f t="shared" si="8"/>
        <v>94.78</v>
      </c>
      <c r="BV6" s="22">
        <f t="shared" si="8"/>
        <v>97.59</v>
      </c>
      <c r="BW6" s="22">
        <f t="shared" si="8"/>
        <v>92.17</v>
      </c>
      <c r="BX6" s="22">
        <f t="shared" si="8"/>
        <v>92.83</v>
      </c>
      <c r="BY6" s="22">
        <f t="shared" si="8"/>
        <v>92.16</v>
      </c>
      <c r="BZ6" s="21" t="str">
        <f>IF(BZ7="","",IF(BZ7="-","【-】","【"&amp;SUBSTITUTE(TEXT(BZ7,"#,##0.00"),"-","△")&amp;"】"))</f>
        <v>【97.59】</v>
      </c>
      <c r="CA6" s="22">
        <f>IF(CA7="",NA(),CA7)</f>
        <v>136.49</v>
      </c>
      <c r="CB6" s="22">
        <f t="shared" ref="CB6:CJ6" si="9">IF(CB7="",NA(),CB7)</f>
        <v>140.36000000000001</v>
      </c>
      <c r="CC6" s="22">
        <f t="shared" si="9"/>
        <v>142.55000000000001</v>
      </c>
      <c r="CD6" s="22">
        <f t="shared" si="9"/>
        <v>135.9</v>
      </c>
      <c r="CE6" s="22">
        <f t="shared" si="9"/>
        <v>143.84</v>
      </c>
      <c r="CF6" s="22">
        <f t="shared" si="9"/>
        <v>181.3</v>
      </c>
      <c r="CG6" s="22">
        <f t="shared" si="9"/>
        <v>181.71</v>
      </c>
      <c r="CH6" s="22">
        <f t="shared" si="9"/>
        <v>188.51</v>
      </c>
      <c r="CI6" s="22">
        <f t="shared" si="9"/>
        <v>189.43</v>
      </c>
      <c r="CJ6" s="22">
        <f t="shared" si="9"/>
        <v>196.75</v>
      </c>
      <c r="CK6" s="21" t="str">
        <f>IF(CK7="","",IF(CK7="-","【-】","【"&amp;SUBSTITUTE(TEXT(CK7,"#,##0.00"),"-","△")&amp;"】"))</f>
        <v>【181.66】</v>
      </c>
      <c r="CL6" s="22">
        <f>IF(CL7="",NA(),CL7)</f>
        <v>66.540000000000006</v>
      </c>
      <c r="CM6" s="22">
        <f t="shared" ref="CM6:CU6" si="10">IF(CM7="",NA(),CM7)</f>
        <v>65.59</v>
      </c>
      <c r="CN6" s="22">
        <f t="shared" si="10"/>
        <v>66.88</v>
      </c>
      <c r="CO6" s="22">
        <f t="shared" si="10"/>
        <v>65.900000000000006</v>
      </c>
      <c r="CP6" s="22">
        <f t="shared" si="10"/>
        <v>66.349999999999994</v>
      </c>
      <c r="CQ6" s="22">
        <f t="shared" si="10"/>
        <v>55.89</v>
      </c>
      <c r="CR6" s="22">
        <f t="shared" si="10"/>
        <v>55.72</v>
      </c>
      <c r="CS6" s="22">
        <f t="shared" si="10"/>
        <v>55.31</v>
      </c>
      <c r="CT6" s="22">
        <f t="shared" si="10"/>
        <v>55.14</v>
      </c>
      <c r="CU6" s="22">
        <f t="shared" si="10"/>
        <v>54.99</v>
      </c>
      <c r="CV6" s="21" t="str">
        <f>IF(CV7="","",IF(CV7="-","【-】","【"&amp;SUBSTITUTE(TEXT(CV7,"#,##0.00"),"-","△")&amp;"】"))</f>
        <v>【60.21】</v>
      </c>
      <c r="CW6" s="22">
        <f>IF(CW7="",NA(),CW7)</f>
        <v>74.540000000000006</v>
      </c>
      <c r="CX6" s="22">
        <f t="shared" ref="CX6:DF6" si="11">IF(CX7="",NA(),CX7)</f>
        <v>75.14</v>
      </c>
      <c r="CY6" s="22">
        <f t="shared" si="11"/>
        <v>74.319999999999993</v>
      </c>
      <c r="CZ6" s="22">
        <f t="shared" si="11"/>
        <v>74.69</v>
      </c>
      <c r="DA6" s="22">
        <f t="shared" si="11"/>
        <v>74.959999999999994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43.68</v>
      </c>
      <c r="DI6" s="22">
        <f t="shared" ref="DI6:DQ6" si="12">IF(DI7="",NA(),DI7)</f>
        <v>44.53</v>
      </c>
      <c r="DJ6" s="22">
        <f t="shared" si="12"/>
        <v>45.71</v>
      </c>
      <c r="DK6" s="22">
        <f t="shared" si="12"/>
        <v>46.62</v>
      </c>
      <c r="DL6" s="22">
        <f t="shared" si="12"/>
        <v>47.77</v>
      </c>
      <c r="DM6" s="22">
        <f t="shared" si="12"/>
        <v>50.63</v>
      </c>
      <c r="DN6" s="22">
        <f t="shared" si="12"/>
        <v>51.29</v>
      </c>
      <c r="DO6" s="22">
        <f t="shared" si="12"/>
        <v>52.2</v>
      </c>
      <c r="DP6" s="22">
        <f t="shared" si="12"/>
        <v>52.7</v>
      </c>
      <c r="DQ6" s="22">
        <f t="shared" si="12"/>
        <v>53.48</v>
      </c>
      <c r="DR6" s="21" t="str">
        <f>IF(DR7="","",IF(DR7="-","【-】","【"&amp;SUBSTITUTE(TEXT(DR7,"#,##0.00"),"-","△")&amp;"】"))</f>
        <v>【52.41】</v>
      </c>
      <c r="DS6" s="22">
        <f>IF(DS7="",NA(),DS7)</f>
        <v>6.45</v>
      </c>
      <c r="DT6" s="22">
        <f t="shared" ref="DT6:EB6" si="13">IF(DT7="",NA(),DT7)</f>
        <v>5.76</v>
      </c>
      <c r="DU6" s="22">
        <f t="shared" si="13"/>
        <v>5.07</v>
      </c>
      <c r="DV6" s="22">
        <f t="shared" si="13"/>
        <v>4.34</v>
      </c>
      <c r="DW6" s="22">
        <f t="shared" si="13"/>
        <v>3.62</v>
      </c>
      <c r="DX6" s="22">
        <f t="shared" si="13"/>
        <v>18.28</v>
      </c>
      <c r="DY6" s="22">
        <f t="shared" si="13"/>
        <v>19.61</v>
      </c>
      <c r="DZ6" s="22">
        <f t="shared" si="13"/>
        <v>20.73</v>
      </c>
      <c r="EA6" s="22">
        <f t="shared" si="13"/>
        <v>22.86</v>
      </c>
      <c r="EB6" s="22">
        <f t="shared" si="13"/>
        <v>24.31</v>
      </c>
      <c r="EC6" s="21" t="str">
        <f>IF(EC7="","",IF(EC7="-","【-】","【"&amp;SUBSTITUTE(TEXT(EC7,"#,##0.00"),"-","△")&amp;"】"))</f>
        <v>【26.78】</v>
      </c>
      <c r="ED6" s="22">
        <f>IF(ED7="",NA(),ED7)</f>
        <v>0.76</v>
      </c>
      <c r="EE6" s="22">
        <f t="shared" ref="EE6:EM6" si="14">IF(EE7="",NA(),EE7)</f>
        <v>0.91</v>
      </c>
      <c r="EF6" s="22">
        <f t="shared" si="14"/>
        <v>0.7</v>
      </c>
      <c r="EG6" s="22">
        <f t="shared" si="14"/>
        <v>0.73</v>
      </c>
      <c r="EH6" s="22">
        <f t="shared" si="14"/>
        <v>0.72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432148</v>
      </c>
      <c r="D7" s="24">
        <v>46</v>
      </c>
      <c r="E7" s="24">
        <v>1</v>
      </c>
      <c r="F7" s="24">
        <v>0</v>
      </c>
      <c r="G7" s="24">
        <v>1</v>
      </c>
      <c r="H7" s="24" t="s">
        <v>93</v>
      </c>
      <c r="I7" s="24" t="s">
        <v>94</v>
      </c>
      <c r="J7" s="24" t="s">
        <v>95</v>
      </c>
      <c r="K7" s="24" t="s">
        <v>96</v>
      </c>
      <c r="L7" s="24" t="s">
        <v>97</v>
      </c>
      <c r="M7" s="24" t="s">
        <v>98</v>
      </c>
      <c r="N7" s="25" t="s">
        <v>99</v>
      </c>
      <c r="O7" s="25">
        <v>69.37</v>
      </c>
      <c r="P7" s="25">
        <v>84.08</v>
      </c>
      <c r="Q7" s="25">
        <v>2629</v>
      </c>
      <c r="R7" s="25">
        <v>24170</v>
      </c>
      <c r="S7" s="25">
        <v>376.3</v>
      </c>
      <c r="T7" s="25">
        <v>64.23</v>
      </c>
      <c r="U7" s="25">
        <v>20195</v>
      </c>
      <c r="V7" s="25">
        <v>191.72</v>
      </c>
      <c r="W7" s="25">
        <v>105.34</v>
      </c>
      <c r="X7" s="25">
        <v>109.23</v>
      </c>
      <c r="Y7" s="25">
        <v>106.73</v>
      </c>
      <c r="Z7" s="25">
        <v>106.66</v>
      </c>
      <c r="AA7" s="25">
        <v>110.06</v>
      </c>
      <c r="AB7" s="25">
        <v>105.62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422.4</v>
      </c>
      <c r="AU7" s="25">
        <v>344.41</v>
      </c>
      <c r="AV7" s="25">
        <v>374.59</v>
      </c>
      <c r="AW7" s="25">
        <v>335.51</v>
      </c>
      <c r="AX7" s="25">
        <v>389.95</v>
      </c>
      <c r="AY7" s="25">
        <v>367.55</v>
      </c>
      <c r="AZ7" s="25">
        <v>378.56</v>
      </c>
      <c r="BA7" s="25">
        <v>364.46</v>
      </c>
      <c r="BB7" s="25">
        <v>338.89</v>
      </c>
      <c r="BC7" s="25">
        <v>352.34</v>
      </c>
      <c r="BD7" s="25">
        <v>239.69</v>
      </c>
      <c r="BE7" s="25">
        <v>544.64</v>
      </c>
      <c r="BF7" s="25">
        <v>550.21</v>
      </c>
      <c r="BG7" s="25">
        <v>529.74</v>
      </c>
      <c r="BH7" s="25">
        <v>535.17999999999995</v>
      </c>
      <c r="BI7" s="25">
        <v>527.72</v>
      </c>
      <c r="BJ7" s="25">
        <v>418.68</v>
      </c>
      <c r="BK7" s="25">
        <v>395.68</v>
      </c>
      <c r="BL7" s="25">
        <v>403.72</v>
      </c>
      <c r="BM7" s="25">
        <v>400.21</v>
      </c>
      <c r="BN7" s="25">
        <v>391.13</v>
      </c>
      <c r="BO7" s="25">
        <v>264.86</v>
      </c>
      <c r="BP7" s="25">
        <v>100.01</v>
      </c>
      <c r="BQ7" s="25">
        <v>97.41</v>
      </c>
      <c r="BR7" s="25">
        <v>96.11</v>
      </c>
      <c r="BS7" s="25">
        <v>101</v>
      </c>
      <c r="BT7" s="25">
        <v>95.56</v>
      </c>
      <c r="BU7" s="25">
        <v>94.78</v>
      </c>
      <c r="BV7" s="25">
        <v>97.59</v>
      </c>
      <c r="BW7" s="25">
        <v>92.17</v>
      </c>
      <c r="BX7" s="25">
        <v>92.83</v>
      </c>
      <c r="BY7" s="25">
        <v>92.16</v>
      </c>
      <c r="BZ7" s="25">
        <v>97.59</v>
      </c>
      <c r="CA7" s="25">
        <v>136.49</v>
      </c>
      <c r="CB7" s="25">
        <v>140.36000000000001</v>
      </c>
      <c r="CC7" s="25">
        <v>142.55000000000001</v>
      </c>
      <c r="CD7" s="25">
        <v>135.9</v>
      </c>
      <c r="CE7" s="25">
        <v>143.84</v>
      </c>
      <c r="CF7" s="25">
        <v>181.3</v>
      </c>
      <c r="CG7" s="25">
        <v>181.71</v>
      </c>
      <c r="CH7" s="25">
        <v>188.51</v>
      </c>
      <c r="CI7" s="25">
        <v>189.43</v>
      </c>
      <c r="CJ7" s="25">
        <v>196.75</v>
      </c>
      <c r="CK7" s="25">
        <v>181.66</v>
      </c>
      <c r="CL7" s="25">
        <v>66.540000000000006</v>
      </c>
      <c r="CM7" s="25">
        <v>65.59</v>
      </c>
      <c r="CN7" s="25">
        <v>66.88</v>
      </c>
      <c r="CO7" s="25">
        <v>65.900000000000006</v>
      </c>
      <c r="CP7" s="25">
        <v>66.349999999999994</v>
      </c>
      <c r="CQ7" s="25">
        <v>55.89</v>
      </c>
      <c r="CR7" s="25">
        <v>55.72</v>
      </c>
      <c r="CS7" s="25">
        <v>55.31</v>
      </c>
      <c r="CT7" s="25">
        <v>55.14</v>
      </c>
      <c r="CU7" s="25">
        <v>54.99</v>
      </c>
      <c r="CV7" s="25">
        <v>60.21</v>
      </c>
      <c r="CW7" s="25">
        <v>74.540000000000006</v>
      </c>
      <c r="CX7" s="25">
        <v>75.14</v>
      </c>
      <c r="CY7" s="25">
        <v>74.319999999999993</v>
      </c>
      <c r="CZ7" s="25">
        <v>74.69</v>
      </c>
      <c r="DA7" s="25">
        <v>74.959999999999994</v>
      </c>
      <c r="DB7" s="25">
        <v>81.27</v>
      </c>
      <c r="DC7" s="25">
        <v>81.260000000000005</v>
      </c>
      <c r="DD7" s="25">
        <v>80.36</v>
      </c>
      <c r="DE7" s="25">
        <v>80.13</v>
      </c>
      <c r="DF7" s="25">
        <v>79.34</v>
      </c>
      <c r="DG7" s="25">
        <v>89.21</v>
      </c>
      <c r="DH7" s="25">
        <v>43.68</v>
      </c>
      <c r="DI7" s="25">
        <v>44.53</v>
      </c>
      <c r="DJ7" s="25">
        <v>45.71</v>
      </c>
      <c r="DK7" s="25">
        <v>46.62</v>
      </c>
      <c r="DL7" s="25">
        <v>47.77</v>
      </c>
      <c r="DM7" s="25">
        <v>50.63</v>
      </c>
      <c r="DN7" s="25">
        <v>51.29</v>
      </c>
      <c r="DO7" s="25">
        <v>52.2</v>
      </c>
      <c r="DP7" s="25">
        <v>52.7</v>
      </c>
      <c r="DQ7" s="25">
        <v>53.48</v>
      </c>
      <c r="DR7" s="25">
        <v>52.41</v>
      </c>
      <c r="DS7" s="25">
        <v>6.45</v>
      </c>
      <c r="DT7" s="25">
        <v>5.76</v>
      </c>
      <c r="DU7" s="25">
        <v>5.07</v>
      </c>
      <c r="DV7" s="25">
        <v>4.34</v>
      </c>
      <c r="DW7" s="25">
        <v>3.62</v>
      </c>
      <c r="DX7" s="25">
        <v>18.28</v>
      </c>
      <c r="DY7" s="25">
        <v>19.61</v>
      </c>
      <c r="DZ7" s="25">
        <v>20.73</v>
      </c>
      <c r="EA7" s="25">
        <v>22.86</v>
      </c>
      <c r="EB7" s="25">
        <v>24.31</v>
      </c>
      <c r="EC7" s="25">
        <v>26.78</v>
      </c>
      <c r="ED7" s="25">
        <v>0.76</v>
      </c>
      <c r="EE7" s="25">
        <v>0.91</v>
      </c>
      <c r="EF7" s="25">
        <v>0.7</v>
      </c>
      <c r="EG7" s="25">
        <v>0.73</v>
      </c>
      <c r="EH7" s="25">
        <v>0.72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2026-01-30T02:01:51Z</cp:lastPrinted>
  <dcterms:created xsi:type="dcterms:W3CDTF">2025-12-12T09:24:09Z</dcterms:created>
  <dcterms:modified xsi:type="dcterms:W3CDTF">2026-02-06T08:48:56Z</dcterms:modified>
  <cp:category/>
</cp:coreProperties>
</file>