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9 宇土市\"/>
    </mc:Choice>
  </mc:AlternateContent>
  <xr:revisionPtr revIDLastSave="0" documentId="13_ncr:1_{4B0C390A-1DE5-45A9-9A21-C76996A5E957}" xr6:coauthVersionLast="47" xr6:coauthVersionMax="47" xr10:uidLastSave="{00000000-0000-0000-0000-000000000000}"/>
  <workbookProtection workbookAlgorithmName="SHA-512" workbookHashValue="XLZ+9qdj0DJBazPyUgNJsMFBLBFpQ6pOHWcxaKt72LUN/19ZUFag5sUYAUHzbdSm23RXTtgff8Nzuqxl5hEWdg==" workbookSaltValue="mRVl1sKWtBymdfrXgHUsy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<sst xmlns="http://schemas.openxmlformats.org/spreadsheetml/2006/main" count="228" uniqueCount="112">
  <si>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</si>
  <si>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</si>
  <si>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</si>
  <si>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</si>
  <si>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</si>
  <si>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</si>
  <si>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</si>
  <si>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</si>
  <si>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</si>
  <si>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</si>
  <si>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</si>
  <si>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</si>
  <si>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</si>
  <si>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</si>
  <si>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</si>
  <si>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</si>
  <si>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</si>
  <si>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</si>
  <si>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</si>
  <si>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</si>
  <si>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</si>
  <si>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</si>
  <si>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</si>
  <si>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</si>
  <si>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</si>
  <si>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</si>
  <si>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</si>
  <si>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</si>
  <si>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</si>
  <si>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</si>
  <si>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</si>
  <si>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</si>
  <si>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</si>
  <si>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</si>
  <si>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</si>
  <si>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</si>
  <si>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</si>
  <si>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</si>
  <si>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</si>
  <si>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</si>
  <si>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</si>
  <si>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</si>
  <si>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</si>
  <si>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</si>
  <si>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</si>
  <si>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</si>
  <si>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</si>
  <si>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</si>
  <si>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</si>
  <si>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</si>
  <si>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</si>
  <si>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</si>
  <si>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</si>
  <si>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</si>
  <si>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</si>
  <si>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</si>
  <si>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</si>
  <si>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</si>
  <si>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</si>
  <si>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</si>
  <si>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</si>
  <si>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</si>
  <si>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</si>
  <si>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</si>
  <si>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</si>
  <si>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</si>
  <si>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</si>
  <si>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</si>
  <si>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</si>
  <si>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</si>
  <si>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</si>
  <si>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</si>
  <si>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</si>
  <si>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</si>
  <si>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</si>
  <si>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</si>
  <si>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</si>
  <si>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</si>
  <si>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</si>
  <si>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</si>
  <si>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</si>
  <si>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</si>
  <si>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</si>
  <si>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</si>
  <si>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</si>
  <si>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</si>
  <si>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</si>
  <si>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</si>
  <si>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</si>
  <si>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</si>
  <si>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</si>
  <si>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</si>
  <si>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</si>
  <si>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宇土市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</si>
  <si>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</si>
  <si>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</si>
  <si>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</si>
  <si>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</si>
  <si>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</si>
  <si>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</si>
  <si>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</si>
  <si>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</si>
  <si>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</si>
  <si>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</si>
  <si>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</si>
  <si>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</si>
  <si>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</si>
  <si>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</si>
  <si>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</si>
  <si>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①有権固定資産減価償却率は年々上昇しており、施設の老朽化が進んでいる状況がうかがえる。
また、②管路経年化率においても平均値を上回っており、耐用年数による更新時期が迫っている状況であるため、今後、施設の更新とともに検討していく必要がある。
注）R3・4年度については報告誤り。R3・4年度ともに30％程度となっており、同水準で推移している。
③管路更新率については年度により更新率にバラツキがみられるため、安心安全な水の提供や安定した経営のために計画的な管路更新に努めていく。</t>
    <rPh sb="1" eb="3">
      <t>ユウケン</t>
    </rPh>
    <rPh sb="3" eb="5">
      <t>コテイ</t>
    </rPh>
    <rPh sb="5" eb="7">
      <t>シサン</t>
    </rPh>
    <rPh sb="7" eb="9">
      <t>ゲンカ</t>
    </rPh>
    <rPh sb="9" eb="11">
      <t>ショウキャク</t>
    </rPh>
    <rPh sb="11" eb="12">
      <t>リツ</t>
    </rPh>
    <rPh sb="13" eb="15">
      <t>ネンネン</t>
    </rPh>
    <rPh sb="15" eb="17">
      <t>ジョウショウ</t>
    </rPh>
    <rPh sb="22" eb="24">
      <t>シセツ</t>
    </rPh>
    <rPh sb="25" eb="28">
      <t>ロウキュウカ</t>
    </rPh>
    <rPh sb="29" eb="30">
      <t>スス</t>
    </rPh>
    <rPh sb="34" eb="36">
      <t>ジョウキョウ</t>
    </rPh>
    <rPh sb="48" eb="50">
      <t>カンロ</t>
    </rPh>
    <rPh sb="50" eb="53">
      <t>ケイネンカ</t>
    </rPh>
    <rPh sb="53" eb="54">
      <t>リツ</t>
    </rPh>
    <rPh sb="59" eb="62">
      <t>ヘイキンチ</t>
    </rPh>
    <rPh sb="63" eb="65">
      <t>ウワマワ</t>
    </rPh>
    <rPh sb="70" eb="72">
      <t>タイヨウ</t>
    </rPh>
    <rPh sb="72" eb="74">
      <t>ネンスウ</t>
    </rPh>
    <rPh sb="77" eb="79">
      <t>コウシン</t>
    </rPh>
    <rPh sb="79" eb="81">
      <t>ジキ</t>
    </rPh>
    <rPh sb="82" eb="83">
      <t>セマ</t>
    </rPh>
    <rPh sb="87" eb="89">
      <t>ジョウキョウ</t>
    </rPh>
    <rPh sb="95" eb="97">
      <t>コンゴ</t>
    </rPh>
    <rPh sb="98" eb="100">
      <t>シセツ</t>
    </rPh>
    <rPh sb="107" eb="109">
      <t>ケントウ</t>
    </rPh>
    <rPh sb="113" eb="115">
      <t>ヒツヨウ</t>
    </rPh>
    <phoneticPr fontId="4"/>
  </si>
  <si>
    <t>①経常収支比率は100％を上回っており、類似団体平均値よりも高く良好な値を示している。　　　　　　　　　　　　　　　　　　　　　　　　　　　　　　　　　　　　　　　　　　　　　　　　　　　　　　　　　　　　　　　
②累積欠損金は発生していない。
③流動比率は類似団体よりも高い水準にあり、現金は十分に確保されている状況である。
④企業債残高対給水収益比率は、類似団体より低い数値となっている。今後、企業債を財源とする施設の更新費用が増加するため、更なる財源確保を行い、全国平均を下回るよう努めなければならない。
⑤料金回収率は100％を上回っており、近年は同水準で推移しているが、年々減少傾向にあり、適正な料金収入の維持が求められる。
⑥給水原価は類似団体平均値と比較すると高くないが、今後は人口減少による有収水量の減少や物価高騰による維持管理費の増加に伴い上昇傾向にあるため、経費削減と更なる財源確保に努めなければならない。
⑦施設利用率は、類似団体より高い水準にあるが、人口減少に伴い、今後は施設利用率の減少も見込まれることから、ダウンサイジング等による施設規模の縮小等を検討していく必要がある。　　　　　　　　　　　　　　　　　　　　　　　　　　　　　　　　　　　　　　　　　　　　　　　　　　　　　　　　　　　　　　　　　　　　　　　　　　　　　　　　　　　　　　
⑧管路の老朽化に伴い有収率は年々減少している。適切な整備に努めていかなければならない。</t>
    <rPh sb="1" eb="3">
      <t>ケイジョウ</t>
    </rPh>
    <rPh sb="3" eb="5">
      <t>シュウシ</t>
    </rPh>
    <rPh sb="5" eb="7">
      <t>ヒリツ</t>
    </rPh>
    <rPh sb="13" eb="15">
      <t>ウワマワ</t>
    </rPh>
    <rPh sb="20" eb="22">
      <t>ルイジ</t>
    </rPh>
    <rPh sb="22" eb="24">
      <t>ダンタイ</t>
    </rPh>
    <rPh sb="24" eb="27">
      <t>ヘイキンチ</t>
    </rPh>
    <rPh sb="30" eb="31">
      <t>タカ</t>
    </rPh>
    <rPh sb="32" eb="34">
      <t>リョウコウ</t>
    </rPh>
    <rPh sb="35" eb="36">
      <t>アタイ</t>
    </rPh>
    <rPh sb="37" eb="38">
      <t>シメ</t>
    </rPh>
    <rPh sb="109" eb="111">
      <t>ルイセキ</t>
    </rPh>
    <rPh sb="111" eb="113">
      <t>ケッソン</t>
    </rPh>
    <rPh sb="113" eb="114">
      <t>キン</t>
    </rPh>
    <rPh sb="115" eb="117">
      <t>ハッセイ</t>
    </rPh>
    <rPh sb="126" eb="128">
      <t>リュウドウ</t>
    </rPh>
    <rPh sb="128" eb="130">
      <t>ヒリツ</t>
    </rPh>
    <rPh sb="131" eb="133">
      <t>ルイジ</t>
    </rPh>
    <rPh sb="133" eb="135">
      <t>ダンタイ</t>
    </rPh>
    <rPh sb="138" eb="139">
      <t>タカ</t>
    </rPh>
    <rPh sb="140" eb="142">
      <t>スイジュン</t>
    </rPh>
    <rPh sb="146" eb="148">
      <t>ゲンキン</t>
    </rPh>
    <rPh sb="149" eb="151">
      <t>ジュウブン</t>
    </rPh>
    <rPh sb="152" eb="154">
      <t>カクホ</t>
    </rPh>
    <rPh sb="159" eb="161">
      <t>ジョウキョウ</t>
    </rPh>
    <rPh sb="168" eb="170">
      <t>キギョウ</t>
    </rPh>
    <rPh sb="170" eb="171">
      <t>サイ</t>
    </rPh>
    <rPh sb="171" eb="173">
      <t>ザンダカ</t>
    </rPh>
    <rPh sb="173" eb="174">
      <t>タイ</t>
    </rPh>
    <rPh sb="174" eb="176">
      <t>キュウスイ</t>
    </rPh>
    <rPh sb="176" eb="178">
      <t>シュウエキ</t>
    </rPh>
    <rPh sb="178" eb="180">
      <t>ヒリツ</t>
    </rPh>
    <rPh sb="182" eb="184">
      <t>ルイジ</t>
    </rPh>
    <rPh sb="184" eb="186">
      <t>ダンタイ</t>
    </rPh>
    <rPh sb="188" eb="189">
      <t>ヒク</t>
    </rPh>
    <rPh sb="190" eb="192">
      <t>スウチ</t>
    </rPh>
    <rPh sb="199" eb="201">
      <t>コンゴ</t>
    </rPh>
    <rPh sb="226" eb="227">
      <t>サラ</t>
    </rPh>
    <rPh sb="234" eb="235">
      <t>オコナ</t>
    </rPh>
    <rPh sb="237" eb="239">
      <t>ゼンコク</t>
    </rPh>
    <rPh sb="239" eb="241">
      <t>ヘイキン</t>
    </rPh>
    <rPh sb="242" eb="244">
      <t>シタマワ</t>
    </rPh>
    <rPh sb="247" eb="248">
      <t>ツト</t>
    </rPh>
    <rPh sb="261" eb="263">
      <t>リョウキン</t>
    </rPh>
    <rPh sb="263" eb="265">
      <t>カイシュウ</t>
    </rPh>
    <rPh sb="265" eb="266">
      <t>リツ</t>
    </rPh>
    <rPh sb="272" eb="274">
      <t>ウワマワ</t>
    </rPh>
    <rPh sb="279" eb="281">
      <t>キンネン</t>
    </rPh>
    <rPh sb="282" eb="285">
      <t>ドウスイジュン</t>
    </rPh>
    <rPh sb="286" eb="288">
      <t>スイイ</t>
    </rPh>
    <rPh sb="294" eb="296">
      <t>ネンネン</t>
    </rPh>
    <rPh sb="296" eb="298">
      <t>ゲンショウ</t>
    </rPh>
    <rPh sb="298" eb="300">
      <t>ケイコウ</t>
    </rPh>
    <rPh sb="304" eb="306">
      <t>テキセイ</t>
    </rPh>
    <rPh sb="307" eb="309">
      <t>リョウキン</t>
    </rPh>
    <rPh sb="309" eb="311">
      <t>シュウニュウ</t>
    </rPh>
    <rPh sb="312" eb="314">
      <t>イジ</t>
    </rPh>
    <rPh sb="315" eb="316">
      <t>モト</t>
    </rPh>
    <rPh sb="324" eb="326">
      <t>キュウスイ</t>
    </rPh>
    <rPh sb="326" eb="328">
      <t>ゲンカ</t>
    </rPh>
    <rPh sb="342" eb="343">
      <t>タカ</t>
    </rPh>
    <rPh sb="348" eb="350">
      <t>コンゴ</t>
    </rPh>
    <rPh sb="384" eb="386">
      <t>ジョウショウ</t>
    </rPh>
    <rPh sb="386" eb="388">
      <t>ケイコウ</t>
    </rPh>
    <rPh sb="394" eb="396">
      <t>ケイヒ</t>
    </rPh>
    <rPh sb="396" eb="398">
      <t>サクゲン</t>
    </rPh>
    <rPh sb="399" eb="400">
      <t>サラ</t>
    </rPh>
    <rPh sb="402" eb="404">
      <t>ザイゲン</t>
    </rPh>
    <rPh sb="404" eb="406">
      <t>カクホ</t>
    </rPh>
    <rPh sb="407" eb="408">
      <t>ツト</t>
    </rPh>
    <rPh sb="421" eb="423">
      <t>シセツ</t>
    </rPh>
    <rPh sb="423" eb="425">
      <t>リヨウ</t>
    </rPh>
    <rPh sb="425" eb="426">
      <t>リツ</t>
    </rPh>
    <rPh sb="428" eb="430">
      <t>ルイジ</t>
    </rPh>
    <rPh sb="430" eb="432">
      <t>ダンタイ</t>
    </rPh>
    <rPh sb="434" eb="435">
      <t>タカ</t>
    </rPh>
    <rPh sb="436" eb="438">
      <t>スイジュン</t>
    </rPh>
    <rPh sb="443" eb="445">
      <t>ジンコウ</t>
    </rPh>
    <rPh sb="445" eb="447">
      <t>ゲンショウ</t>
    </rPh>
    <rPh sb="448" eb="449">
      <t>トモナ</t>
    </rPh>
    <rPh sb="451" eb="453">
      <t>コンゴ</t>
    </rPh>
    <rPh sb="454" eb="456">
      <t>シセツ</t>
    </rPh>
    <rPh sb="456" eb="458">
      <t>リヨウ</t>
    </rPh>
    <rPh sb="458" eb="459">
      <t>リツ</t>
    </rPh>
    <rPh sb="460" eb="462">
      <t>ゲンショウ</t>
    </rPh>
    <rPh sb="463" eb="465">
      <t>ミコ</t>
    </rPh>
    <rPh sb="485" eb="487">
      <t>シセツ</t>
    </rPh>
    <rPh sb="487" eb="489">
      <t>キボ</t>
    </rPh>
    <rPh sb="490" eb="493">
      <t>シュクショウナド</t>
    </rPh>
    <rPh sb="494" eb="496">
      <t>ケントウ</t>
    </rPh>
    <rPh sb="500" eb="502">
      <t>ヒツヨウ</t>
    </rPh>
    <rPh sb="595" eb="597">
      <t>カンロ</t>
    </rPh>
    <rPh sb="598" eb="601">
      <t>ロウキュウカ</t>
    </rPh>
    <rPh sb="602" eb="603">
      <t>トモナ</t>
    </rPh>
    <rPh sb="604" eb="607">
      <t>ユウシュウリツ</t>
    </rPh>
    <rPh sb="608" eb="610">
      <t>ネンネン</t>
    </rPh>
    <rPh sb="610" eb="612">
      <t>ゲンショウ</t>
    </rPh>
    <rPh sb="617" eb="619">
      <t>テキセツ</t>
    </rPh>
    <rPh sb="620" eb="622">
      <t>セイビ</t>
    </rPh>
    <rPh sb="623" eb="624">
      <t>ツト</t>
    </rPh>
    <phoneticPr fontId="4"/>
  </si>
  <si>
    <t>本市の水道事業は、類似団体と比べて比較的健全に運営されている。
しかし、老朽化した施設の更新や耐震化を計画的に進めていく必要がある中で、近年の物価高騰や人口減少等による料金収入の減少に対し、経営努力のみでは健全な運営を維持することは困難となる。この状況を踏まえ、水道料金の改定を実施することとなった。
今後は、老朽化した管路のみでなく、大規模な配水池や浄水地の更新事業が控えており、水道事業の運営はさらに厳しくなることが予測される。このような経営環境に対応するため、今まで以上に経費削減に努め、健全な運営を図る必要がある。</t>
    <rPh sb="0" eb="2">
      <t>ホンシ</t>
    </rPh>
    <rPh sb="3" eb="5">
      <t>スイドウ</t>
    </rPh>
    <rPh sb="5" eb="7">
      <t>ジギョウ</t>
    </rPh>
    <rPh sb="9" eb="11">
      <t>ルイジ</t>
    </rPh>
    <rPh sb="11" eb="13">
      <t>ダンタイ</t>
    </rPh>
    <rPh sb="14" eb="15">
      <t>クラ</t>
    </rPh>
    <rPh sb="17" eb="20">
      <t>ヒカクテキ</t>
    </rPh>
    <rPh sb="20" eb="22">
      <t>ケンゼン</t>
    </rPh>
    <rPh sb="23" eb="25">
      <t>ウンエイ</t>
    </rPh>
    <rPh sb="36" eb="39">
      <t>ロウキュウカ</t>
    </rPh>
    <rPh sb="41" eb="43">
      <t>シセツ</t>
    </rPh>
    <rPh sb="44" eb="46">
      <t>コウシン</t>
    </rPh>
    <rPh sb="47" eb="50">
      <t>タイシンカ</t>
    </rPh>
    <rPh sb="51" eb="54">
      <t>ケイカクテキ</t>
    </rPh>
    <rPh sb="55" eb="56">
      <t>スス</t>
    </rPh>
    <rPh sb="60" eb="62">
      <t>ヒツヨウ</t>
    </rPh>
    <rPh sb="65" eb="66">
      <t>ナカ</t>
    </rPh>
    <rPh sb="68" eb="70">
      <t>キンネン</t>
    </rPh>
    <rPh sb="109" eb="111">
      <t>イジ</t>
    </rPh>
    <rPh sb="116" eb="118">
      <t>コンナン</t>
    </rPh>
    <rPh sb="124" eb="126">
      <t>ジョウキョウ</t>
    </rPh>
    <rPh sb="127" eb="128">
      <t>フ</t>
    </rPh>
    <rPh sb="131" eb="133">
      <t>スイドウ</t>
    </rPh>
    <rPh sb="133" eb="135">
      <t>リョウキン</t>
    </rPh>
    <rPh sb="136" eb="138">
      <t>カイテイ</t>
    </rPh>
    <rPh sb="151" eb="153">
      <t>コンゴ</t>
    </rPh>
    <rPh sb="155" eb="158">
      <t>ロウキュウカ</t>
    </rPh>
    <rPh sb="160" eb="162">
      <t>カンロ</t>
    </rPh>
    <rPh sb="168" eb="171">
      <t>ダイキボ</t>
    </rPh>
    <rPh sb="172" eb="175">
      <t>ハイスイチ</t>
    </rPh>
    <rPh sb="176" eb="178">
      <t>ジョウスイ</t>
    </rPh>
    <rPh sb="178" eb="179">
      <t>チ</t>
    </rPh>
    <rPh sb="180" eb="182">
      <t>コウシン</t>
    </rPh>
    <rPh sb="182" eb="184">
      <t>ジギョウ</t>
    </rPh>
    <rPh sb="185" eb="186">
      <t>ヒカ</t>
    </rPh>
    <rPh sb="191" eb="193">
      <t>スイドウ</t>
    </rPh>
    <rPh sb="193" eb="195">
      <t>ジギョウ</t>
    </rPh>
    <rPh sb="196" eb="198">
      <t>ウンエイ</t>
    </rPh>
    <rPh sb="202" eb="203">
      <t>キビ</t>
    </rPh>
    <rPh sb="210" eb="212">
      <t>ヨソク</t>
    </rPh>
    <rPh sb="221" eb="223">
      <t>ケイエイ</t>
    </rPh>
    <rPh sb="223" eb="225">
      <t>カンキョウ</t>
    </rPh>
    <rPh sb="226" eb="228">
      <t>タイオウ</t>
    </rPh>
    <rPh sb="233" eb="234">
      <t>イマ</t>
    </rPh>
    <rPh sb="236" eb="238">
      <t>イジョウ</t>
    </rPh>
    <rPh sb="239" eb="241">
      <t>ケイヒ</t>
    </rPh>
    <rPh sb="241" eb="243">
      <t>サクゲン</t>
    </rPh>
    <rPh sb="244" eb="245">
      <t>ツト</t>
    </rPh>
    <rPh sb="247" eb="249">
      <t>ケンゼン</t>
    </rPh>
    <rPh sb="250" eb="252">
      <t>ウンエイ</t>
    </rPh>
    <rPh sb="253" eb="254">
      <t>ハカ</t>
    </rPh>
    <rPh sb="255" eb="25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</si>
</sst>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0.41</c:v>
                </c:pt>
                <c:pt idx="1">
                  <c:v>1.07</c:v>
                </c:pt>
                <c:pt idx="2">
                  <c:v>0.08</c:v>
                </c:pt>
                <c:pt idx="3">
                  <c:v>0.6</c:v>
                </c:pt>
                <c:pt idx="4">
                  <c:v>0.84</c:v>
                </c:pt>
              </c:numCache>
            </c:numRef>
          </c:val>
          <c:extLst>
            <c:ext xmlns:c16="http://schemas.microsoft.com/office/drawing/2014/chart" uri="{C3380CC4-5D6E-409C-BE32-E72D297353CC}">
              <c16:uniqueId val="{00000000-1116-445F-8282-59970859BBD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1116-445F-8282-59970859BBD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88.27</c:v>
                </c:pt>
                <c:pt idx="1">
                  <c:v>86.95</c:v>
                </c:pt>
                <c:pt idx="2">
                  <c:v>79.16</c:v>
                </c:pt>
                <c:pt idx="3">
                  <c:v>79.45</c:v>
                </c:pt>
                <c:pt idx="4">
                  <c:v>80.739999999999995</c:v>
                </c:pt>
              </c:numCache>
            </c:numRef>
          </c:val>
          <c:extLst>
            <c:ext xmlns:c16="http://schemas.microsoft.com/office/drawing/2014/chart" uri="{C3380CC4-5D6E-409C-BE32-E72D297353CC}">
              <c16:uniqueId val="{00000000-5142-4386-96D0-6D3FCD1CD0D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5142-4386-96D0-6D3FCD1CD0D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90.76</c:v>
                </c:pt>
                <c:pt idx="1">
                  <c:v>90.24</c:v>
                </c:pt>
                <c:pt idx="2">
                  <c:v>86.08</c:v>
                </c:pt>
                <c:pt idx="3">
                  <c:v>85.67</c:v>
                </c:pt>
                <c:pt idx="4">
                  <c:v>84.08</c:v>
                </c:pt>
              </c:numCache>
            </c:numRef>
          </c:val>
          <c:extLst>
            <c:ext xmlns:c16="http://schemas.microsoft.com/office/drawing/2014/chart" uri="{C3380CC4-5D6E-409C-BE32-E72D297353CC}">
              <c16:uniqueId val="{00000000-435B-4805-BDCE-A650C1F7B7F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435B-4805-BDCE-A650C1F7B7F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112.59</c:v>
                </c:pt>
                <c:pt idx="1">
                  <c:v>113.06</c:v>
                </c:pt>
                <c:pt idx="2">
                  <c:v>114.3</c:v>
                </c:pt>
                <c:pt idx="3">
                  <c:v>112.18</c:v>
                </c:pt>
                <c:pt idx="4">
                  <c:v>112.87</c:v>
                </c:pt>
              </c:numCache>
            </c:numRef>
          </c:val>
          <c:extLst>
            <c:ext xmlns:c16="http://schemas.microsoft.com/office/drawing/2014/chart" uri="{C3380CC4-5D6E-409C-BE32-E72D297353CC}">
              <c16:uniqueId val="{00000000-82EE-4ABD-A7A5-F03203BB0AD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82EE-4ABD-A7A5-F03203BB0AD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48.36</c:v>
                </c:pt>
                <c:pt idx="1">
                  <c:v>49.36</c:v>
                </c:pt>
                <c:pt idx="2">
                  <c:v>49.92</c:v>
                </c:pt>
                <c:pt idx="3">
                  <c:v>50.69</c:v>
                </c:pt>
                <c:pt idx="4">
                  <c:v>50.97</c:v>
                </c:pt>
              </c:numCache>
            </c:numRef>
          </c:val>
          <c:extLst>
            <c:ext xmlns:c16="http://schemas.microsoft.com/office/drawing/2014/chart" uri="{C3380CC4-5D6E-409C-BE32-E72D297353CC}">
              <c16:uniqueId val="{00000000-AE03-4F5C-94B2-95979948DD2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AE03-4F5C-94B2-95979948DD2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formatCode="#,##0.00;&quot;△&quot;#,##0.00;&quot;-&quot;">
                  <c:v>33.54</c:v>
                </c:pt>
                <c:pt idx="4" formatCode="#,##0.00;&quot;△&quot;#,##0.00;&quot;-&quot;">
                  <c:v>33.049999999999997</c:v>
                </c:pt>
              </c:numCache>
            </c:numRef>
          </c:val>
          <c:extLst>
            <c:ext xmlns:c16="http://schemas.microsoft.com/office/drawing/2014/chart" uri="{C3380CC4-5D6E-409C-BE32-E72D297353CC}">
              <c16:uniqueId val="{00000000-A82D-4C9A-A771-0A1891405F3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A82D-4C9A-A771-0A1891405F3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8D-4877-8487-374FACC79C8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938D-4877-8487-374FACC79C8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489.41</c:v>
                </c:pt>
                <c:pt idx="1">
                  <c:v>437.37</c:v>
                </c:pt>
                <c:pt idx="2">
                  <c:v>464.43</c:v>
                </c:pt>
                <c:pt idx="3">
                  <c:v>385.87</c:v>
                </c:pt>
                <c:pt idx="4">
                  <c:v>500.77</c:v>
                </c:pt>
              </c:numCache>
            </c:numRef>
          </c:val>
          <c:extLst>
            <c:ext xmlns:c16="http://schemas.microsoft.com/office/drawing/2014/chart" uri="{C3380CC4-5D6E-409C-BE32-E72D297353CC}">
              <c16:uniqueId val="{00000000-3B25-4AAB-B461-62334CA4F7B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3B25-4AAB-B461-62334CA4F7B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167.12</c:v>
                </c:pt>
                <c:pt idx="1">
                  <c:v>155.15</c:v>
                </c:pt>
                <c:pt idx="2">
                  <c:v>152.54</c:v>
                </c:pt>
                <c:pt idx="3">
                  <c:v>134.13</c:v>
                </c:pt>
                <c:pt idx="4">
                  <c:v>131.61000000000001</c:v>
                </c:pt>
              </c:numCache>
            </c:numRef>
          </c:val>
          <c:extLst>
            <c:ext xmlns:c16="http://schemas.microsoft.com/office/drawing/2014/chart" uri="{C3380CC4-5D6E-409C-BE32-E72D297353CC}">
              <c16:uniqueId val="{00000000-57F1-474B-BC4C-D20B6194D5A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57F1-474B-BC4C-D20B6194D5A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104.62</c:v>
                </c:pt>
                <c:pt idx="1">
                  <c:v>105.32</c:v>
                </c:pt>
                <c:pt idx="2">
                  <c:v>107.04</c:v>
                </c:pt>
                <c:pt idx="3">
                  <c:v>104.38</c:v>
                </c:pt>
                <c:pt idx="4">
                  <c:v>103.87</c:v>
                </c:pt>
              </c:numCache>
            </c:numRef>
          </c:val>
          <c:extLst>
            <c:ext xmlns:c16="http://schemas.microsoft.com/office/drawing/2014/chart" uri="{C3380CC4-5D6E-409C-BE32-E72D297353CC}">
              <c16:uniqueId val="{00000000-D3A3-464E-8B0B-053E34B0761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D3A3-464E-8B0B-053E34B0761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169.23</c:v>
                </c:pt>
                <c:pt idx="1">
                  <c:v>171.21</c:v>
                </c:pt>
                <c:pt idx="2">
                  <c:v>168.72</c:v>
                </c:pt>
                <c:pt idx="3">
                  <c:v>173.43</c:v>
                </c:pt>
                <c:pt idx="4">
                  <c:v>174.3</c:v>
                </c:pt>
              </c:numCache>
            </c:numRef>
          </c:val>
          <c:extLst>
            <c:ext xmlns:c16="http://schemas.microsoft.com/office/drawing/2014/chart" uri="{C3380CC4-5D6E-409C-BE32-E72D297353CC}">
              <c16:uniqueId val="{00000000-2AAA-4343-B94D-6FEBD63BD3F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2AAA-4343-B94D-6FEBD63BD3F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熊本県　宇土市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A5</v>
      </c>
      <c r="X8" s="77"/>
      <c r="Y8" s="77"/>
      <c r="Z8" s="77"/>
      <c r="AA8" s="77"/>
      <c r="AB8" s="77"/>
      <c r="AC8" s="77"/>
      <c r="AD8" s="77" t="str">
        <f>データ!$M$6</f>
        <v>非設置</v>
      </c>
      <c r="AE8" s="77"/>
      <c r="AF8" s="77"/>
      <c r="AG8" s="77"/>
      <c r="AH8" s="77"/>
      <c r="AI8" s="77"/>
      <c r="AJ8" s="77"/>
      <c r="AK8" s="2"/>
      <c r="AL8" s="68">
        <f>データ!$R$6</f>
        <v>36143</v>
      </c>
      <c r="AM8" s="68"/>
      <c r="AN8" s="68"/>
      <c r="AO8" s="68"/>
      <c r="AP8" s="68"/>
      <c r="AQ8" s="68"/>
      <c r="AR8" s="68"/>
      <c r="AS8" s="68"/>
      <c r="AT8" s="36">
        <f>データ!$S$6</f>
        <v>74.3</v>
      </c>
      <c r="AU8" s="37"/>
      <c r="AV8" s="37"/>
      <c r="AW8" s="37"/>
      <c r="AX8" s="37"/>
      <c r="AY8" s="37"/>
      <c r="AZ8" s="37"/>
      <c r="BA8" s="37"/>
      <c r="BB8" s="57">
        <f>データ!$T$6</f>
        <v>486.45</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79.23</v>
      </c>
      <c r="J10" s="37"/>
      <c r="K10" s="37"/>
      <c r="L10" s="37"/>
      <c r="M10" s="37"/>
      <c r="N10" s="37"/>
      <c r="O10" s="67"/>
      <c r="P10" s="57">
        <f>データ!$P$6</f>
        <v>86.89</v>
      </c>
      <c r="Q10" s="57"/>
      <c r="R10" s="57"/>
      <c r="S10" s="57"/>
      <c r="T10" s="57"/>
      <c r="U10" s="57"/>
      <c r="V10" s="57"/>
      <c r="W10" s="68">
        <f>データ!$Q$6</f>
        <v>3784</v>
      </c>
      <c r="X10" s="68"/>
      <c r="Y10" s="68"/>
      <c r="Z10" s="68"/>
      <c r="AA10" s="68"/>
      <c r="AB10" s="68"/>
      <c r="AC10" s="68"/>
      <c r="AD10" s="2"/>
      <c r="AE10" s="2"/>
      <c r="AF10" s="2"/>
      <c r="AG10" s="2"/>
      <c r="AH10" s="2"/>
      <c r="AI10" s="2"/>
      <c r="AJ10" s="2"/>
      <c r="AK10" s="2"/>
      <c r="AL10" s="68">
        <f>データ!$U$6</f>
        <v>31259</v>
      </c>
      <c r="AM10" s="68"/>
      <c r="AN10" s="68"/>
      <c r="AO10" s="68"/>
      <c r="AP10" s="68"/>
      <c r="AQ10" s="68"/>
      <c r="AR10" s="68"/>
      <c r="AS10" s="68"/>
      <c r="AT10" s="36">
        <f>データ!$V$6</f>
        <v>24.85</v>
      </c>
      <c r="AU10" s="37"/>
      <c r="AV10" s="37"/>
      <c r="AW10" s="37"/>
      <c r="AX10" s="37"/>
      <c r="AY10" s="37"/>
      <c r="AZ10" s="37"/>
      <c r="BA10" s="37"/>
      <c r="BB10" s="57">
        <f>データ!$W$6</f>
        <v>1257.9100000000001</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109</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4d33ODgyr1EaOsCSsd9FMuPSCZFMUyVPoIZJ0t3oXREnQ7FEALLtuoSIIMDNGWcdUwMpmlNYtz6CU/wKS00vqg==" saltValue="o/FuWs+Y7irdFUUbKGB7H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432113</v>
      </c>
      <c r="D6" s="20">
        <f t="shared" si="3"/>
        <v>46</v>
      </c>
      <c r="E6" s="20">
        <f t="shared" si="3"/>
        <v>1</v>
      </c>
      <c r="F6" s="20">
        <f t="shared" si="3"/>
        <v>0</v>
      </c>
      <c r="G6" s="20">
        <f t="shared" si="3"/>
        <v>1</v>
      </c>
      <c r="H6" s="20" t="str">
        <f t="shared" si="3"/>
        <v>熊本県　宇土市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79.23</v>
      </c>
      <c r="P6" s="21">
        <f t="shared" si="3"/>
        <v>86.89</v>
      </c>
      <c r="Q6" s="21">
        <f t="shared" si="3"/>
        <v>3784</v>
      </c>
      <c r="R6" s="21">
        <f t="shared" si="3"/>
        <v>36143</v>
      </c>
      <c r="S6" s="21">
        <f t="shared" si="3"/>
        <v>74.3</v>
      </c>
      <c r="T6" s="21">
        <f t="shared" si="3"/>
        <v>486.45</v>
      </c>
      <c r="U6" s="21">
        <f t="shared" si="3"/>
        <v>31259</v>
      </c>
      <c r="V6" s="21">
        <f t="shared" si="3"/>
        <v>24.85</v>
      </c>
      <c r="W6" s="21">
        <f t="shared" si="3"/>
        <v>1257.9100000000001</v>
      </c>
      <c r="X6" s="22">
        <f>IF(X7="",NA(),X7)</f>
        <v>112.59</v>
      </c>
      <c r="Y6" s="22">
        <f t="shared" ref="Y6:AG6" si="4">IF(Y7="",NA(),Y7)</f>
        <v>113.06</v>
      </c>
      <c r="Z6" s="22">
        <f t="shared" si="4"/>
        <v>114.3</v>
      </c>
      <c r="AA6" s="22">
        <f t="shared" si="4"/>
        <v>112.18</v>
      </c>
      <c r="AB6" s="22">
        <f t="shared" si="4"/>
        <v>112.87</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489.41</v>
      </c>
      <c r="AU6" s="22">
        <f t="shared" ref="AU6:BC6" si="6">IF(AU7="",NA(),AU7)</f>
        <v>437.37</v>
      </c>
      <c r="AV6" s="22">
        <f t="shared" si="6"/>
        <v>464.43</v>
      </c>
      <c r="AW6" s="22">
        <f t="shared" si="6"/>
        <v>385.87</v>
      </c>
      <c r="AX6" s="22">
        <f t="shared" si="6"/>
        <v>500.77</v>
      </c>
      <c r="AY6" s="22">
        <f t="shared" si="6"/>
        <v>327.77</v>
      </c>
      <c r="AZ6" s="22">
        <f t="shared" si="6"/>
        <v>338.02</v>
      </c>
      <c r="BA6" s="22">
        <f t="shared" si="6"/>
        <v>345.94</v>
      </c>
      <c r="BB6" s="22">
        <f t="shared" si="6"/>
        <v>329.7</v>
      </c>
      <c r="BC6" s="22">
        <f t="shared" si="6"/>
        <v>319.99</v>
      </c>
      <c r="BD6" s="21" t="str">
        <f>IF(BD7="","",IF(BD7="-","【-】","【"&amp;SUBSTITUTE(TEXT(BD7,"#,##0.00"),"-","△")&amp;"】"))</f>
        <v>【239.69】</v>
      </c>
      <c r="BE6" s="22">
        <f>IF(BE7="",NA(),BE7)</f>
        <v>167.12</v>
      </c>
      <c r="BF6" s="22">
        <f t="shared" ref="BF6:BN6" si="7">IF(BF7="",NA(),BF7)</f>
        <v>155.15</v>
      </c>
      <c r="BG6" s="22">
        <f t="shared" si="7"/>
        <v>152.54</v>
      </c>
      <c r="BH6" s="22">
        <f t="shared" si="7"/>
        <v>134.13</v>
      </c>
      <c r="BI6" s="22">
        <f t="shared" si="7"/>
        <v>131.61000000000001</v>
      </c>
      <c r="BJ6" s="22">
        <f t="shared" si="7"/>
        <v>397.1</v>
      </c>
      <c r="BK6" s="22">
        <f t="shared" si="7"/>
        <v>379.91</v>
      </c>
      <c r="BL6" s="22">
        <f t="shared" si="7"/>
        <v>386.61</v>
      </c>
      <c r="BM6" s="22">
        <f t="shared" si="7"/>
        <v>381.56</v>
      </c>
      <c r="BN6" s="22">
        <f t="shared" si="7"/>
        <v>365.55</v>
      </c>
      <c r="BO6" s="21" t="str">
        <f>IF(BO7="","",IF(BO7="-","【-】","【"&amp;SUBSTITUTE(TEXT(BO7,"#,##0.00"),"-","△")&amp;"】"))</f>
        <v>【264.86】</v>
      </c>
      <c r="BP6" s="22">
        <f>IF(BP7="",NA(),BP7)</f>
        <v>104.62</v>
      </c>
      <c r="BQ6" s="22">
        <f t="shared" ref="BQ6:BY6" si="8">IF(BQ7="",NA(),BQ7)</f>
        <v>105.32</v>
      </c>
      <c r="BR6" s="22">
        <f t="shared" si="8"/>
        <v>107.04</v>
      </c>
      <c r="BS6" s="22">
        <f t="shared" si="8"/>
        <v>104.38</v>
      </c>
      <c r="BT6" s="22">
        <f t="shared" si="8"/>
        <v>103.87</v>
      </c>
      <c r="BU6" s="22">
        <f t="shared" si="8"/>
        <v>95.79</v>
      </c>
      <c r="BV6" s="22">
        <f t="shared" si="8"/>
        <v>98.3</v>
      </c>
      <c r="BW6" s="22">
        <f t="shared" si="8"/>
        <v>93.82</v>
      </c>
      <c r="BX6" s="22">
        <f t="shared" si="8"/>
        <v>95.04</v>
      </c>
      <c r="BY6" s="22">
        <f t="shared" si="8"/>
        <v>95.42</v>
      </c>
      <c r="BZ6" s="21" t="str">
        <f>IF(BZ7="","",IF(BZ7="-","【-】","【"&amp;SUBSTITUTE(TEXT(BZ7,"#,##0.00"),"-","△")&amp;"】"))</f>
        <v>【97.59】</v>
      </c>
      <c r="CA6" s="22">
        <f>IF(CA7="",NA(),CA7)</f>
        <v>169.23</v>
      </c>
      <c r="CB6" s="22">
        <f t="shared" ref="CB6:CJ6" si="9">IF(CB7="",NA(),CB7)</f>
        <v>171.21</v>
      </c>
      <c r="CC6" s="22">
        <f t="shared" si="9"/>
        <v>168.72</v>
      </c>
      <c r="CD6" s="22">
        <f t="shared" si="9"/>
        <v>173.43</v>
      </c>
      <c r="CE6" s="22">
        <f t="shared" si="9"/>
        <v>174.3</v>
      </c>
      <c r="CF6" s="22">
        <f t="shared" si="9"/>
        <v>171.13</v>
      </c>
      <c r="CG6" s="22">
        <f t="shared" si="9"/>
        <v>173.7</v>
      </c>
      <c r="CH6" s="22">
        <f t="shared" si="9"/>
        <v>178.94</v>
      </c>
      <c r="CI6" s="22">
        <f t="shared" si="9"/>
        <v>180.19</v>
      </c>
      <c r="CJ6" s="22">
        <f t="shared" si="9"/>
        <v>184.25</v>
      </c>
      <c r="CK6" s="21" t="str">
        <f>IF(CK7="","",IF(CK7="-","【-】","【"&amp;SUBSTITUTE(TEXT(CK7,"#,##0.00"),"-","△")&amp;"】"))</f>
        <v>【181.66】</v>
      </c>
      <c r="CL6" s="22">
        <f>IF(CL7="",NA(),CL7)</f>
        <v>88.27</v>
      </c>
      <c r="CM6" s="22">
        <f t="shared" ref="CM6:CU6" si="10">IF(CM7="",NA(),CM7)</f>
        <v>86.95</v>
      </c>
      <c r="CN6" s="22">
        <f t="shared" si="10"/>
        <v>79.16</v>
      </c>
      <c r="CO6" s="22">
        <f t="shared" si="10"/>
        <v>79.45</v>
      </c>
      <c r="CP6" s="22">
        <f t="shared" si="10"/>
        <v>80.739999999999995</v>
      </c>
      <c r="CQ6" s="22">
        <f t="shared" si="10"/>
        <v>60.12</v>
      </c>
      <c r="CR6" s="22">
        <f t="shared" si="10"/>
        <v>60.34</v>
      </c>
      <c r="CS6" s="22">
        <f t="shared" si="10"/>
        <v>59.54</v>
      </c>
      <c r="CT6" s="22">
        <f t="shared" si="10"/>
        <v>59.26</v>
      </c>
      <c r="CU6" s="22">
        <f t="shared" si="10"/>
        <v>60.44</v>
      </c>
      <c r="CV6" s="21" t="str">
        <f>IF(CV7="","",IF(CV7="-","【-】","【"&amp;SUBSTITUTE(TEXT(CV7,"#,##0.00"),"-","△")&amp;"】"))</f>
        <v>【60.21】</v>
      </c>
      <c r="CW6" s="22">
        <f>IF(CW7="",NA(),CW7)</f>
        <v>90.76</v>
      </c>
      <c r="CX6" s="22">
        <f t="shared" ref="CX6:DF6" si="11">IF(CX7="",NA(),CX7)</f>
        <v>90.24</v>
      </c>
      <c r="CY6" s="22">
        <f t="shared" si="11"/>
        <v>86.08</v>
      </c>
      <c r="CZ6" s="22">
        <f t="shared" si="11"/>
        <v>85.67</v>
      </c>
      <c r="DA6" s="22">
        <f t="shared" si="11"/>
        <v>84.08</v>
      </c>
      <c r="DB6" s="22">
        <f t="shared" si="11"/>
        <v>84.24</v>
      </c>
      <c r="DC6" s="22">
        <f t="shared" si="11"/>
        <v>84.19</v>
      </c>
      <c r="DD6" s="22">
        <f t="shared" si="11"/>
        <v>83.93</v>
      </c>
      <c r="DE6" s="22">
        <f t="shared" si="11"/>
        <v>83.84</v>
      </c>
      <c r="DF6" s="22">
        <f t="shared" si="11"/>
        <v>83.39</v>
      </c>
      <c r="DG6" s="21" t="str">
        <f>IF(DG7="","",IF(DG7="-","【-】","【"&amp;SUBSTITUTE(TEXT(DG7,"#,##0.00"),"-","△")&amp;"】"))</f>
        <v>【89.21】</v>
      </c>
      <c r="DH6" s="22">
        <f>IF(DH7="",NA(),DH7)</f>
        <v>48.36</v>
      </c>
      <c r="DI6" s="22">
        <f t="shared" ref="DI6:DQ6" si="12">IF(DI7="",NA(),DI7)</f>
        <v>49.36</v>
      </c>
      <c r="DJ6" s="22">
        <f t="shared" si="12"/>
        <v>49.92</v>
      </c>
      <c r="DK6" s="22">
        <f t="shared" si="12"/>
        <v>50.69</v>
      </c>
      <c r="DL6" s="22">
        <f t="shared" si="12"/>
        <v>50.97</v>
      </c>
      <c r="DM6" s="22">
        <f t="shared" si="12"/>
        <v>48.83</v>
      </c>
      <c r="DN6" s="22">
        <f t="shared" si="12"/>
        <v>49.96</v>
      </c>
      <c r="DO6" s="22">
        <f t="shared" si="12"/>
        <v>50.82</v>
      </c>
      <c r="DP6" s="22">
        <f t="shared" si="12"/>
        <v>51.82</v>
      </c>
      <c r="DQ6" s="22">
        <f t="shared" si="12"/>
        <v>52.53</v>
      </c>
      <c r="DR6" s="21" t="str">
        <f>IF(DR7="","",IF(DR7="-","【-】","【"&amp;SUBSTITUTE(TEXT(DR7,"#,##0.00"),"-","△")&amp;"】"))</f>
        <v>【52.41】</v>
      </c>
      <c r="DS6" s="21">
        <f>IF(DS7="",NA(),DS7)</f>
        <v>0</v>
      </c>
      <c r="DT6" s="21">
        <f t="shared" ref="DT6:EB6" si="13">IF(DT7="",NA(),DT7)</f>
        <v>0</v>
      </c>
      <c r="DU6" s="21">
        <f t="shared" si="13"/>
        <v>0</v>
      </c>
      <c r="DV6" s="22">
        <f t="shared" si="13"/>
        <v>33.54</v>
      </c>
      <c r="DW6" s="22">
        <f t="shared" si="13"/>
        <v>33.049999999999997</v>
      </c>
      <c r="DX6" s="22">
        <f t="shared" si="13"/>
        <v>18.18</v>
      </c>
      <c r="DY6" s="22">
        <f t="shared" si="13"/>
        <v>19.32</v>
      </c>
      <c r="DZ6" s="22">
        <f t="shared" si="13"/>
        <v>21.16</v>
      </c>
      <c r="EA6" s="22">
        <f t="shared" si="13"/>
        <v>22.72</v>
      </c>
      <c r="EB6" s="22">
        <f t="shared" si="13"/>
        <v>24.16</v>
      </c>
      <c r="EC6" s="21" t="str">
        <f>IF(EC7="","",IF(EC7="-","【-】","【"&amp;SUBSTITUTE(TEXT(EC7,"#,##0.00"),"-","△")&amp;"】"))</f>
        <v>【26.78】</v>
      </c>
      <c r="ED6" s="22">
        <f>IF(ED7="",NA(),ED7)</f>
        <v>0.41</v>
      </c>
      <c r="EE6" s="22">
        <f t="shared" ref="EE6:EM6" si="14">IF(EE7="",NA(),EE7)</f>
        <v>1.07</v>
      </c>
      <c r="EF6" s="22">
        <f t="shared" si="14"/>
        <v>0.08</v>
      </c>
      <c r="EG6" s="22">
        <f t="shared" si="14"/>
        <v>0.6</v>
      </c>
      <c r="EH6" s="22">
        <f t="shared" si="14"/>
        <v>0.84</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432113</v>
      </c>
      <c r="D7" s="24">
        <v>46</v>
      </c>
      <c r="E7" s="24">
        <v>1</v>
      </c>
      <c r="F7" s="24">
        <v>0</v>
      </c>
      <c r="G7" s="24">
        <v>1</v>
      </c>
      <c r="H7" s="24" t="s">
        <v>93</v>
      </c>
      <c r="I7" s="24" t="s">
        <v>94</v>
      </c>
      <c r="J7" s="24" t="s">
        <v>95</v>
      </c>
      <c r="K7" s="24" t="s">
        <v>96</v>
      </c>
      <c r="L7" s="24" t="s">
        <v>97</v>
      </c>
      <c r="M7" s="24" t="s">
        <v>98</v>
      </c>
      <c r="N7" s="25" t="s">
        <v>99</v>
      </c>
      <c r="O7" s="25">
        <v>79.23</v>
      </c>
      <c r="P7" s="25">
        <v>86.89</v>
      </c>
      <c r="Q7" s="25">
        <v>3784</v>
      </c>
      <c r="R7" s="25">
        <v>36143</v>
      </c>
      <c r="S7" s="25">
        <v>74.3</v>
      </c>
      <c r="T7" s="25">
        <v>486.45</v>
      </c>
      <c r="U7" s="25">
        <v>31259</v>
      </c>
      <c r="V7" s="25">
        <v>24.85</v>
      </c>
      <c r="W7" s="25">
        <v>1257.9100000000001</v>
      </c>
      <c r="X7" s="25">
        <v>112.59</v>
      </c>
      <c r="Y7" s="25">
        <v>113.06</v>
      </c>
      <c r="Z7" s="25">
        <v>114.3</v>
      </c>
      <c r="AA7" s="25">
        <v>112.18</v>
      </c>
      <c r="AB7" s="25">
        <v>112.87</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489.41</v>
      </c>
      <c r="AU7" s="25">
        <v>437.37</v>
      </c>
      <c r="AV7" s="25">
        <v>464.43</v>
      </c>
      <c r="AW7" s="25">
        <v>385.87</v>
      </c>
      <c r="AX7" s="25">
        <v>500.77</v>
      </c>
      <c r="AY7" s="25">
        <v>327.77</v>
      </c>
      <c r="AZ7" s="25">
        <v>338.02</v>
      </c>
      <c r="BA7" s="25">
        <v>345.94</v>
      </c>
      <c r="BB7" s="25">
        <v>329.7</v>
      </c>
      <c r="BC7" s="25">
        <v>319.99</v>
      </c>
      <c r="BD7" s="25">
        <v>239.69</v>
      </c>
      <c r="BE7" s="25">
        <v>167.12</v>
      </c>
      <c r="BF7" s="25">
        <v>155.15</v>
      </c>
      <c r="BG7" s="25">
        <v>152.54</v>
      </c>
      <c r="BH7" s="25">
        <v>134.13</v>
      </c>
      <c r="BI7" s="25">
        <v>131.61000000000001</v>
      </c>
      <c r="BJ7" s="25">
        <v>397.1</v>
      </c>
      <c r="BK7" s="25">
        <v>379.91</v>
      </c>
      <c r="BL7" s="25">
        <v>386.61</v>
      </c>
      <c r="BM7" s="25">
        <v>381.56</v>
      </c>
      <c r="BN7" s="25">
        <v>365.55</v>
      </c>
      <c r="BO7" s="25">
        <v>264.86</v>
      </c>
      <c r="BP7" s="25">
        <v>104.62</v>
      </c>
      <c r="BQ7" s="25">
        <v>105.32</v>
      </c>
      <c r="BR7" s="25">
        <v>107.04</v>
      </c>
      <c r="BS7" s="25">
        <v>104.38</v>
      </c>
      <c r="BT7" s="25">
        <v>103.87</v>
      </c>
      <c r="BU7" s="25">
        <v>95.79</v>
      </c>
      <c r="BV7" s="25">
        <v>98.3</v>
      </c>
      <c r="BW7" s="25">
        <v>93.82</v>
      </c>
      <c r="BX7" s="25">
        <v>95.04</v>
      </c>
      <c r="BY7" s="25">
        <v>95.42</v>
      </c>
      <c r="BZ7" s="25">
        <v>97.59</v>
      </c>
      <c r="CA7" s="25">
        <v>169.23</v>
      </c>
      <c r="CB7" s="25">
        <v>171.21</v>
      </c>
      <c r="CC7" s="25">
        <v>168.72</v>
      </c>
      <c r="CD7" s="25">
        <v>173.43</v>
      </c>
      <c r="CE7" s="25">
        <v>174.3</v>
      </c>
      <c r="CF7" s="25">
        <v>171.13</v>
      </c>
      <c r="CG7" s="25">
        <v>173.7</v>
      </c>
      <c r="CH7" s="25">
        <v>178.94</v>
      </c>
      <c r="CI7" s="25">
        <v>180.19</v>
      </c>
      <c r="CJ7" s="25">
        <v>184.25</v>
      </c>
      <c r="CK7" s="25">
        <v>181.66</v>
      </c>
      <c r="CL7" s="25">
        <v>88.27</v>
      </c>
      <c r="CM7" s="25">
        <v>86.95</v>
      </c>
      <c r="CN7" s="25">
        <v>79.16</v>
      </c>
      <c r="CO7" s="25">
        <v>79.45</v>
      </c>
      <c r="CP7" s="25">
        <v>80.739999999999995</v>
      </c>
      <c r="CQ7" s="25">
        <v>60.12</v>
      </c>
      <c r="CR7" s="25">
        <v>60.34</v>
      </c>
      <c r="CS7" s="25">
        <v>59.54</v>
      </c>
      <c r="CT7" s="25">
        <v>59.26</v>
      </c>
      <c r="CU7" s="25">
        <v>60.44</v>
      </c>
      <c r="CV7" s="25">
        <v>60.21</v>
      </c>
      <c r="CW7" s="25">
        <v>90.76</v>
      </c>
      <c r="CX7" s="25">
        <v>90.24</v>
      </c>
      <c r="CY7" s="25">
        <v>86.08</v>
      </c>
      <c r="CZ7" s="25">
        <v>85.67</v>
      </c>
      <c r="DA7" s="25">
        <v>84.08</v>
      </c>
      <c r="DB7" s="25">
        <v>84.24</v>
      </c>
      <c r="DC7" s="25">
        <v>84.19</v>
      </c>
      <c r="DD7" s="25">
        <v>83.93</v>
      </c>
      <c r="DE7" s="25">
        <v>83.84</v>
      </c>
      <c r="DF7" s="25">
        <v>83.39</v>
      </c>
      <c r="DG7" s="25">
        <v>89.21</v>
      </c>
      <c r="DH7" s="25">
        <v>48.36</v>
      </c>
      <c r="DI7" s="25">
        <v>49.36</v>
      </c>
      <c r="DJ7" s="25">
        <v>49.92</v>
      </c>
      <c r="DK7" s="25">
        <v>50.69</v>
      </c>
      <c r="DL7" s="25">
        <v>50.97</v>
      </c>
      <c r="DM7" s="25">
        <v>48.83</v>
      </c>
      <c r="DN7" s="25">
        <v>49.96</v>
      </c>
      <c r="DO7" s="25">
        <v>50.82</v>
      </c>
      <c r="DP7" s="25">
        <v>51.82</v>
      </c>
      <c r="DQ7" s="25">
        <v>52.53</v>
      </c>
      <c r="DR7" s="25">
        <v>52.41</v>
      </c>
      <c r="DS7" s="25">
        <v>0</v>
      </c>
      <c r="DT7" s="25">
        <v>0</v>
      </c>
      <c r="DU7" s="25">
        <v>0</v>
      </c>
      <c r="DV7" s="25">
        <v>33.54</v>
      </c>
      <c r="DW7" s="25">
        <v>33.049999999999997</v>
      </c>
      <c r="DX7" s="25">
        <v>18.18</v>
      </c>
      <c r="DY7" s="25">
        <v>19.32</v>
      </c>
      <c r="DZ7" s="25">
        <v>21.16</v>
      </c>
      <c r="EA7" s="25">
        <v>22.72</v>
      </c>
      <c r="EB7" s="25">
        <v>24.16</v>
      </c>
      <c r="EC7" s="25">
        <v>26.78</v>
      </c>
      <c r="ED7" s="25">
        <v>0.41</v>
      </c>
      <c r="EE7" s="25">
        <v>1.07</v>
      </c>
      <c r="EF7" s="25">
        <v>0.08</v>
      </c>
      <c r="EG7" s="25">
        <v>0.6</v>
      </c>
      <c r="EH7" s="25">
        <v>0.84</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2026-02-02T08:38:19Z</cp:lastPrinted>
  <dcterms:created xsi:type="dcterms:W3CDTF">2025-12-12T09:24:07Z</dcterms:created>
  <dcterms:modified xsi:type="dcterms:W3CDTF">2026-02-06T08:31:00Z</dcterms:modified>
  <cp:category/>
</cp:coreProperties>
</file>