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172.16.126.187\share\令和７年度\07 公営企業総括\20 経営比較分析表（R6決算）\03 市町村→県\07 山鹿市\水道\"/>
    </mc:Choice>
  </mc:AlternateContent>
  <xr:revisionPtr revIDLastSave="0" documentId="13_ncr:1_{B6A617BD-BFB4-428B-A2D5-5364D562ED5E}" xr6:coauthVersionLast="47" xr6:coauthVersionMax="47" xr10:uidLastSave="{00000000-0000-0000-0000-000000000000}"/>
  <workbookProtection workbookAlgorithmName="SHA-512" workbookHashValue="T28MmUcmsUHaRjMfowGLKXpdvaMoX8evAXXSPrCILZjmk9/KMeUNgbVVIFF1MbqPD6S740LBqxZdoF3qIkemlg==" workbookSaltValue="ipU76iXCElmgEqMnbQ9Vew==" workbookSpinCount="100000" lockStructure="1"/>
  <bookViews>
    <workbookView xWindow="-120" yWindow="-120" windowWidth="29040" windowHeight="157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I10" i="4" s="1"/>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L85" i="4"/>
  <c r="J85" i="4"/>
  <c r="I85" i="4"/>
  <c r="H85" i="4"/>
  <c r="F85" i="4"/>
  <c r="E85" i="4"/>
  <c r="BB10" i="4"/>
  <c r="AT10" i="4"/>
  <c r="AL10" i="4"/>
  <c r="W10" i="4"/>
  <c r="P10" i="4"/>
  <c r="B10" i="4"/>
  <c r="BB8" i="4"/>
  <c r="AT8" i="4"/>
  <c r="AL8" i="4"/>
  <c r="AD8" i="4"/>
  <c r="W8" i="4"/>
  <c r="P8" i="4"/>
  <c r="I8" i="4"/>
  <c r="B8" i="4"/>
  <c r="B6" i="4"/>
</calcChain>
</file>

<file path=xl/sharedStrings.xml><?xml version="1.0" encoding="utf-8"?>
<sst xmlns="http://schemas.openxmlformats.org/spreadsheetml/2006/main" count="228" uniqueCount="112">
  <si>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</si>
  <si>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</si>
  <si>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</si>
  <si>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</si>
  <si>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</si>
  <si>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</si>
  <si>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</si>
  <si>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</si>
  <si>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</si>
  <si>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</si>
  <si>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</si>
  <si>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</si>
  <si>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</si>
  <si>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</si>
  <si>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</si>
  <si>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</si>
  <si>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</si>
  <si>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</si>
  <si>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</si>
  <si>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</si>
  <si>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</si>
  <si>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</si>
  <si>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</si>
  <si>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</si>
  <si>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</si>
  <si>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</si>
  <si>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</si>
  <si>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</si>
  <si>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</si>
  <si>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</si>
  <si>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</si>
  <si>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</si>
  <si>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</si>
  <si>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</si>
  <si>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</si>
  <si>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</si>
  <si>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</si>
  <si>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</si>
  <si>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</si>
  <si>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</si>
  <si>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</si>
  <si>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</si>
  <si>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</si>
  <si>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</si>
  <si>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</si>
  <si>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</si>
  <si>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</si>
  <si>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</si>
  <si>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</si>
  <si>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</si>
  <si>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</si>
  <si>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</si>
  <si>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</si>
  <si>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</si>
  <si>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</si>
  <si>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</si>
  <si>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</si>
  <si>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</si>
  <si>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</si>
  <si>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</si>
  <si>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</si>
  <si>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</si>
  <si>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</si>
  <si>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</si>
  <si>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</si>
  <si>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</si>
  <si>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</si>
  <si>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</si>
  <si>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</si>
  <si>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</si>
  <si>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</si>
  <si>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</si>
  <si>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</si>
  <si>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</si>
  <si>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</si>
  <si>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</si>
  <si>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</si>
  <si>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</si>
  <si>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</si>
  <si>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</si>
  <si>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</si>
  <si>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</si>
  <si>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</si>
  <si>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</si>
  <si>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</si>
  <si>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</si>
  <si>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</si>
  <si>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</si>
  <si>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</si>
  <si>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</si>
  <si>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</si>
  <si>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</si>
  <si>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</si>
  <si>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山鹿市</t>
  </si>
  <si>
    <t>法適用</t>
  </si>
  <si>
    <t>水道事業</t>
  </si>
  <si>
    <t>末端給水事業</t>
  </si>
  <si>
    <t>A6</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</si>
  <si>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</si>
  <si>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</si>
  <si>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</si>
  <si>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</si>
  <si>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</si>
  <si>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</si>
  <si>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</si>
  <si>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</si>
  <si>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</si>
  <si>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</si>
  <si>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</si>
  <si>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xml:space="preserve">①経常収支比率は料金改定による給水収益増により大きく改善した。物価高騰、金利上昇等により経常費用が増加しているが、今後も経費削減に努め、収益性の向上を図りたい。
②累積欠損金は発生していない。
③流動比率は100％以上を確保しているものの年々低下しているため、今後更なる経費削減と資金運用の見直しにより改善に努めたい。
④企業債残高対給水収益比率は料金改定による給水収益増により改善したものの、依然として高い比率にあるため、今後は財務上無理のない建設改良事業の事業費、企業債の充当率としていく。
⑤料金回収率は料金改定による供給単価の上昇により改善した。
⑥給水原価は委託料、動力費、支払利息等の増加に伴い上昇した。今後も更なる経費削減に努め給水原価の低減に努めたい。
⑦施設利用率は横ばいで推移しており、今後急激な上昇は見込めない。将来の施設更新等においてはダウンサイジングにより適正規模での更新に努めていく。
⑧有収率の向上、改善を目的に漏水調査、管路更新を計画的に行っている。
</t>
    <rPh sb="1" eb="7">
      <t>ケイジョウシュウシヒリツ</t>
    </rPh>
    <rPh sb="8" eb="12">
      <t>リョウキンカイテイ</t>
    </rPh>
    <rPh sb="15" eb="20">
      <t>キュウスイシュウエキゾウ</t>
    </rPh>
    <rPh sb="23" eb="24">
      <t>オオ</t>
    </rPh>
    <rPh sb="26" eb="28">
      <t>カイゼン</t>
    </rPh>
    <rPh sb="31" eb="35">
      <t>ブッカコウトウ</t>
    </rPh>
    <rPh sb="36" eb="40">
      <t>キンリジョウショウ</t>
    </rPh>
    <rPh sb="40" eb="41">
      <t>トウ</t>
    </rPh>
    <rPh sb="44" eb="48">
      <t>ケイジョウヒヨウ</t>
    </rPh>
    <rPh sb="49" eb="51">
      <t>ゾウカ</t>
    </rPh>
    <rPh sb="57" eb="59">
      <t>コンゴ</t>
    </rPh>
    <rPh sb="60" eb="64">
      <t>ケイヒサクゲン</t>
    </rPh>
    <rPh sb="65" eb="66">
      <t>ツト</t>
    </rPh>
    <rPh sb="68" eb="71">
      <t>シュウエキセイ</t>
    </rPh>
    <rPh sb="72" eb="74">
      <t>コウジョウ</t>
    </rPh>
    <rPh sb="75" eb="76">
      <t>ハカ</t>
    </rPh>
    <rPh sb="82" eb="87">
      <t>ルイセキケッソンキン</t>
    </rPh>
    <rPh sb="88" eb="90">
      <t>ハッセイ</t>
    </rPh>
    <rPh sb="98" eb="102">
      <t>リュウドウヒリツ</t>
    </rPh>
    <rPh sb="107" eb="109">
      <t>イジョウ</t>
    </rPh>
    <rPh sb="110" eb="112">
      <t>カクホ</t>
    </rPh>
    <rPh sb="119" eb="121">
      <t>ネンネン</t>
    </rPh>
    <rPh sb="121" eb="123">
      <t>テイカ</t>
    </rPh>
    <rPh sb="130" eb="132">
      <t>コンゴ</t>
    </rPh>
    <rPh sb="132" eb="133">
      <t>サラ</t>
    </rPh>
    <rPh sb="135" eb="139">
      <t>ケイヒサクゲン</t>
    </rPh>
    <rPh sb="140" eb="144">
      <t>シキンウンヨウ</t>
    </rPh>
    <rPh sb="145" eb="147">
      <t>ミナオ</t>
    </rPh>
    <rPh sb="151" eb="153">
      <t>カイゼン</t>
    </rPh>
    <rPh sb="154" eb="155">
      <t>ツト</t>
    </rPh>
    <rPh sb="161" eb="166">
      <t>キギョウサイザンダカ</t>
    </rPh>
    <rPh sb="166" eb="167">
      <t>タイ</t>
    </rPh>
    <rPh sb="167" eb="173">
      <t>キュウスイシュウエキヒリツ</t>
    </rPh>
    <rPh sb="174" eb="178">
      <t>リョウキンカイテイ</t>
    </rPh>
    <rPh sb="189" eb="191">
      <t>カイゼン</t>
    </rPh>
    <rPh sb="197" eb="199">
      <t>イゼン</t>
    </rPh>
    <rPh sb="202" eb="203">
      <t>タカ</t>
    </rPh>
    <rPh sb="204" eb="206">
      <t>ヒリツ</t>
    </rPh>
    <rPh sb="212" eb="214">
      <t>コンゴ</t>
    </rPh>
    <rPh sb="215" eb="218">
      <t>ザイムジョウ</t>
    </rPh>
    <rPh sb="218" eb="220">
      <t>ムリ</t>
    </rPh>
    <rPh sb="230" eb="233">
      <t>ジギョウヒ</t>
    </rPh>
    <rPh sb="234" eb="237">
      <t>キギョウサイ</t>
    </rPh>
    <rPh sb="238" eb="241">
      <t>ジュウトウリツ</t>
    </rPh>
    <rPh sb="249" eb="254">
      <t>リョウキンカイシュウリツ</t>
    </rPh>
    <rPh sb="255" eb="259">
      <t>リョウキンカイテイ</t>
    </rPh>
    <rPh sb="262" eb="266">
      <t>キョウキュウタンカ</t>
    </rPh>
    <rPh sb="267" eb="269">
      <t>ジョウショウ</t>
    </rPh>
    <rPh sb="272" eb="274">
      <t>カイゼン</t>
    </rPh>
    <rPh sb="279" eb="283">
      <t>キュウスイゲンカ</t>
    </rPh>
    <rPh sb="284" eb="287">
      <t>イタクリョウ</t>
    </rPh>
    <rPh sb="288" eb="291">
      <t>ドウリョクヒ</t>
    </rPh>
    <rPh sb="292" eb="296">
      <t>シハライリソク</t>
    </rPh>
    <rPh sb="296" eb="297">
      <t>トウ</t>
    </rPh>
    <rPh sb="298" eb="300">
      <t>ゾウカ</t>
    </rPh>
    <rPh sb="301" eb="302">
      <t>トモナ</t>
    </rPh>
    <rPh sb="303" eb="305">
      <t>ジョウショウ</t>
    </rPh>
    <rPh sb="308" eb="310">
      <t>コンゴ</t>
    </rPh>
    <rPh sb="311" eb="312">
      <t>サラ</t>
    </rPh>
    <rPh sb="314" eb="318">
      <t>ケイヒサクゲン</t>
    </rPh>
    <rPh sb="319" eb="320">
      <t>ツト</t>
    </rPh>
    <rPh sb="321" eb="325">
      <t>キュウスイゲンカ</t>
    </rPh>
    <rPh sb="326" eb="328">
      <t>テイゲン</t>
    </rPh>
    <rPh sb="329" eb="330">
      <t>ツト</t>
    </rPh>
    <rPh sb="336" eb="341">
      <t>シセツリヨウリツ</t>
    </rPh>
    <rPh sb="346" eb="348">
      <t>スイイ</t>
    </rPh>
    <rPh sb="353" eb="355">
      <t>コンゴ</t>
    </rPh>
    <rPh sb="355" eb="357">
      <t>キュウゲキ</t>
    </rPh>
    <rPh sb="358" eb="360">
      <t>ジョウショウ</t>
    </rPh>
    <rPh sb="361" eb="363">
      <t>ミコ</t>
    </rPh>
    <rPh sb="367" eb="369">
      <t>ショウライ</t>
    </rPh>
    <rPh sb="370" eb="372">
      <t>シセツ</t>
    </rPh>
    <rPh sb="372" eb="374">
      <t>コウシン</t>
    </rPh>
    <rPh sb="374" eb="375">
      <t>トウ</t>
    </rPh>
    <rPh sb="391" eb="395">
      <t>テキセイキボ</t>
    </rPh>
    <rPh sb="397" eb="399">
      <t>コウシン</t>
    </rPh>
    <rPh sb="400" eb="401">
      <t>ツト</t>
    </rPh>
    <rPh sb="408" eb="411">
      <t>ユウシュウリツ</t>
    </rPh>
    <rPh sb="412" eb="414">
      <t>コウジョウ</t>
    </rPh>
    <rPh sb="415" eb="417">
      <t>カイゼン</t>
    </rPh>
    <rPh sb="418" eb="420">
      <t>モクテキ</t>
    </rPh>
    <rPh sb="421" eb="425">
      <t>ロウスイチョウサ</t>
    </rPh>
    <rPh sb="426" eb="430">
      <t>カンロコウシン</t>
    </rPh>
    <rPh sb="431" eb="434">
      <t>ケイカクテキ</t>
    </rPh>
    <rPh sb="435" eb="436">
      <t>オコナ</t>
    </rPh>
    <phoneticPr fontId="4"/>
  </si>
  <si>
    <t>①有形固定資産減価償却率は少しずつ上昇しているが、施設の更新は優先度の高いものを重点的に進めていく。
②管路経年化率は類似団体とほど同水準で推移しており、管路の老朽化が進んでいるが、今後も漏水の発生が多い地区や避難所等の重要施設に繋がる管路等について優先的に更新を図っていく。
③管路更新率はほぼ横ばいとなっているが、今後も優先度の高い管路から計画的に更新を進め、財務上無理のない範囲での更新率の向上に努めたい。</t>
    <rPh sb="1" eb="7">
      <t>ユウケイコテイシサン</t>
    </rPh>
    <rPh sb="7" eb="12">
      <t>ゲンカショウキャクリツ</t>
    </rPh>
    <rPh sb="13" eb="14">
      <t>スコ</t>
    </rPh>
    <rPh sb="17" eb="19">
      <t>ジョウショウ</t>
    </rPh>
    <rPh sb="25" eb="27">
      <t>シセツ</t>
    </rPh>
    <rPh sb="28" eb="30">
      <t>コウシン</t>
    </rPh>
    <rPh sb="31" eb="34">
      <t>ユウセンド</t>
    </rPh>
    <rPh sb="35" eb="36">
      <t>タカ</t>
    </rPh>
    <rPh sb="40" eb="43">
      <t>ジュウテンテキ</t>
    </rPh>
    <rPh sb="44" eb="45">
      <t>スス</t>
    </rPh>
    <rPh sb="53" eb="59">
      <t>カンロケイネンカリツ</t>
    </rPh>
    <rPh sb="121" eb="122">
      <t>トウ</t>
    </rPh>
    <rPh sb="142" eb="147">
      <t>カンロコウシンリツ</t>
    </rPh>
    <rPh sb="150" eb="151">
      <t>ヨコ</t>
    </rPh>
    <rPh sb="161" eb="163">
      <t>コンゴ</t>
    </rPh>
    <rPh sb="164" eb="167">
      <t>ユウセンド</t>
    </rPh>
    <rPh sb="168" eb="169">
      <t>タカ</t>
    </rPh>
    <rPh sb="170" eb="172">
      <t>カンロ</t>
    </rPh>
    <rPh sb="174" eb="177">
      <t>ケイカクテキ</t>
    </rPh>
    <rPh sb="178" eb="180">
      <t>コウシン</t>
    </rPh>
    <rPh sb="181" eb="182">
      <t>スス</t>
    </rPh>
    <rPh sb="184" eb="189">
      <t>ザイムジョウムリ</t>
    </rPh>
    <rPh sb="192" eb="194">
      <t>ハンイ</t>
    </rPh>
    <rPh sb="196" eb="199">
      <t>コウシンリツ</t>
    </rPh>
    <rPh sb="200" eb="202">
      <t>コウジョウ</t>
    </rPh>
    <rPh sb="203" eb="204">
      <t>ツト</t>
    </rPh>
    <phoneticPr fontId="4"/>
  </si>
  <si>
    <t>　令和6年4月の料金改定により給水収益が増加し、令和6年度決算は大きく収支が改善され、各指標から見ると経営状況は改善したように思える。一方で、物価高騰、金利上昇等による経常費用の増加により給水原価が上昇しており、企業債残高の規模も類似団体平均と比べると依然として大きいため、今後も更なる経費削減と計画的な資金運用に努めていく。
　今後も耐用年数を超過した管路の更新等、進行する施設の老朽化を改善していく必要があり、料金改定により確保できた財源を基に更新のペースを上げる必要があるが、更新の主となる財源である企業債の利率が上昇しているため、財務上無理のない計画的な更新に努めていく。
　また、施設の整備、更新に当たっては、施設の集約化やダウンサイジングにより施設の規模適正化を進めていく。</t>
    <rPh sb="1" eb="3">
      <t>レイワ</t>
    </rPh>
    <rPh sb="4" eb="5">
      <t>ネン</t>
    </rPh>
    <rPh sb="6" eb="7">
      <t>ガツ</t>
    </rPh>
    <rPh sb="8" eb="12">
      <t>リョウキンカイテイ</t>
    </rPh>
    <rPh sb="15" eb="19">
      <t>キュウスイシュウエキ</t>
    </rPh>
    <rPh sb="20" eb="22">
      <t>ゾウカ</t>
    </rPh>
    <rPh sb="24" eb="26">
      <t>レイワ</t>
    </rPh>
    <rPh sb="27" eb="29">
      <t>ネンド</t>
    </rPh>
    <rPh sb="29" eb="31">
      <t>ケッサン</t>
    </rPh>
    <rPh sb="32" eb="33">
      <t>オオ</t>
    </rPh>
    <rPh sb="35" eb="37">
      <t>シュウシ</t>
    </rPh>
    <rPh sb="38" eb="40">
      <t>カイゼン</t>
    </rPh>
    <rPh sb="43" eb="44">
      <t>カク</t>
    </rPh>
    <rPh sb="44" eb="46">
      <t>シヒョウ</t>
    </rPh>
    <rPh sb="48" eb="49">
      <t>ミ</t>
    </rPh>
    <rPh sb="51" eb="55">
      <t>ケイエイジョウキョウ</t>
    </rPh>
    <rPh sb="56" eb="58">
      <t>カイゼン</t>
    </rPh>
    <rPh sb="63" eb="64">
      <t>オモ</t>
    </rPh>
    <rPh sb="67" eb="69">
      <t>イッポウ</t>
    </rPh>
    <rPh sb="71" eb="75">
      <t>ブッカコウトウ</t>
    </rPh>
    <rPh sb="76" eb="81">
      <t>キンリジョウショウトウ</t>
    </rPh>
    <rPh sb="84" eb="88">
      <t>ケイジョウヒヨウ</t>
    </rPh>
    <rPh sb="89" eb="91">
      <t>ゾウカ</t>
    </rPh>
    <rPh sb="94" eb="98">
      <t>キュウスイゲンカ</t>
    </rPh>
    <rPh sb="99" eb="101">
      <t>ジョウショウ</t>
    </rPh>
    <rPh sb="106" eb="111">
      <t>キギョウサイザンダカ</t>
    </rPh>
    <rPh sb="112" eb="114">
      <t>キボ</t>
    </rPh>
    <rPh sb="115" eb="119">
      <t>ルイジダンタイ</t>
    </rPh>
    <rPh sb="119" eb="121">
      <t>ヘイキン</t>
    </rPh>
    <rPh sb="122" eb="123">
      <t>クラ</t>
    </rPh>
    <rPh sb="126" eb="128">
      <t>イゼン</t>
    </rPh>
    <rPh sb="131" eb="132">
      <t>オオ</t>
    </rPh>
    <rPh sb="137" eb="139">
      <t>コンゴ</t>
    </rPh>
    <rPh sb="140" eb="141">
      <t>サラ</t>
    </rPh>
    <rPh sb="143" eb="147">
      <t>ケイヒサクゲン</t>
    </rPh>
    <rPh sb="148" eb="151">
      <t>ケイカクテキ</t>
    </rPh>
    <rPh sb="152" eb="154">
      <t>シキン</t>
    </rPh>
    <rPh sb="154" eb="156">
      <t>ウンヨウ</t>
    </rPh>
    <rPh sb="157" eb="158">
      <t>ツト</t>
    </rPh>
    <rPh sb="165" eb="167">
      <t>コンゴ</t>
    </rPh>
    <rPh sb="168" eb="172">
      <t>タイヨウネンスウ</t>
    </rPh>
    <rPh sb="173" eb="175">
      <t>チョウカ</t>
    </rPh>
    <rPh sb="177" eb="179">
      <t>カンロ</t>
    </rPh>
    <rPh sb="180" eb="182">
      <t>コウシン</t>
    </rPh>
    <rPh sb="182" eb="183">
      <t>トウ</t>
    </rPh>
    <rPh sb="184" eb="186">
      <t>シンコウ</t>
    </rPh>
    <rPh sb="188" eb="190">
      <t>シセツ</t>
    </rPh>
    <rPh sb="191" eb="194">
      <t>ロウキュウカ</t>
    </rPh>
    <rPh sb="195" eb="197">
      <t>カイゼン</t>
    </rPh>
    <rPh sb="201" eb="203">
      <t>ヒツヨウ</t>
    </rPh>
    <rPh sb="207" eb="211">
      <t>リョウキンカイテイ</t>
    </rPh>
    <rPh sb="214" eb="216">
      <t>カクホ</t>
    </rPh>
    <rPh sb="219" eb="221">
      <t>ザイゲン</t>
    </rPh>
    <rPh sb="222" eb="223">
      <t>モト</t>
    </rPh>
    <rPh sb="224" eb="226">
      <t>コウシン</t>
    </rPh>
    <rPh sb="231" eb="232">
      <t>ア</t>
    </rPh>
    <rPh sb="234" eb="236">
      <t>ヒツヨウ</t>
    </rPh>
    <rPh sb="241" eb="243">
      <t>コウシン</t>
    </rPh>
    <rPh sb="244" eb="245">
      <t>シュ</t>
    </rPh>
    <rPh sb="248" eb="250">
      <t>ザイゲン</t>
    </rPh>
    <rPh sb="253" eb="256">
      <t>キギョウサイ</t>
    </rPh>
    <rPh sb="257" eb="259">
      <t>リリツ</t>
    </rPh>
    <rPh sb="260" eb="262">
      <t>ジョウショウ</t>
    </rPh>
    <rPh sb="269" eb="274">
      <t>ザイムジョウムリ</t>
    </rPh>
    <rPh sb="277" eb="280">
      <t>ケイカクテキ</t>
    </rPh>
    <rPh sb="284" eb="285">
      <t>ツト</t>
    </rPh>
    <rPh sb="295" eb="297">
      <t>シセツ</t>
    </rPh>
    <rPh sb="298" eb="300">
      <t>セイビ</t>
    </rPh>
    <rPh sb="301" eb="303">
      <t>コウシン</t>
    </rPh>
    <rPh sb="304" eb="305">
      <t>ア</t>
    </rPh>
    <rPh sb="310" eb="312">
      <t>シセツ</t>
    </rPh>
    <rPh sb="313" eb="316">
      <t>シュウヤクカ</t>
    </rPh>
    <rPh sb="328" eb="330">
      <t>シセツ</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</si>
</sst>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0.21</c:v>
                </c:pt>
                <c:pt idx="1">
                  <c:v>0.44</c:v>
                </c:pt>
                <c:pt idx="2">
                  <c:v>0.41</c:v>
                </c:pt>
                <c:pt idx="3">
                  <c:v>0.41</c:v>
                </c:pt>
                <c:pt idx="4">
                  <c:v>0.36</c:v>
                </c:pt>
              </c:numCache>
            </c:numRef>
          </c:val>
          <c:extLst>
            <c:ext xmlns:c16="http://schemas.microsoft.com/office/drawing/2014/chart" uri="{C3380CC4-5D6E-409C-BE32-E72D297353CC}">
              <c16:uniqueId val="{00000000-1296-4CA0-9156-8462E279B467}"/>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0.56999999999999995</c:v>
                </c:pt>
                <c:pt idx="1">
                  <c:v>0.52</c:v>
                </c:pt>
                <c:pt idx="2">
                  <c:v>0.5</c:v>
                </c:pt>
                <c:pt idx="3">
                  <c:v>0.41</c:v>
                </c:pt>
                <c:pt idx="4">
                  <c:v>0.41</c:v>
                </c:pt>
              </c:numCache>
            </c:numRef>
          </c:val>
          <c:smooth val="0"/>
          <c:extLst>
            <c:ext xmlns:c16="http://schemas.microsoft.com/office/drawing/2014/chart" uri="{C3380CC4-5D6E-409C-BE32-E72D297353CC}">
              <c16:uniqueId val="{00000001-1296-4CA0-9156-8462E279B467}"/>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42.88</c:v>
                </c:pt>
                <c:pt idx="1">
                  <c:v>51.08</c:v>
                </c:pt>
                <c:pt idx="2">
                  <c:v>49.95</c:v>
                </c:pt>
                <c:pt idx="3">
                  <c:v>50.18</c:v>
                </c:pt>
                <c:pt idx="4">
                  <c:v>49.39</c:v>
                </c:pt>
              </c:numCache>
            </c:numRef>
          </c:val>
          <c:extLst>
            <c:ext xmlns:c16="http://schemas.microsoft.com/office/drawing/2014/chart" uri="{C3380CC4-5D6E-409C-BE32-E72D297353CC}">
              <c16:uniqueId val="{00000000-4655-4CD8-A1AF-91BEA8AC5AC3}"/>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60.12</c:v>
                </c:pt>
                <c:pt idx="1">
                  <c:v>60.34</c:v>
                </c:pt>
                <c:pt idx="2">
                  <c:v>55.31</c:v>
                </c:pt>
                <c:pt idx="3">
                  <c:v>55.14</c:v>
                </c:pt>
                <c:pt idx="4">
                  <c:v>54.99</c:v>
                </c:pt>
              </c:numCache>
            </c:numRef>
          </c:val>
          <c:smooth val="0"/>
          <c:extLst>
            <c:ext xmlns:c16="http://schemas.microsoft.com/office/drawing/2014/chart" uri="{C3380CC4-5D6E-409C-BE32-E72D297353CC}">
              <c16:uniqueId val="{00000001-4655-4CD8-A1AF-91BEA8AC5AC3}"/>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86.63</c:v>
                </c:pt>
                <c:pt idx="1">
                  <c:v>71.22</c:v>
                </c:pt>
                <c:pt idx="2">
                  <c:v>72.739999999999995</c:v>
                </c:pt>
                <c:pt idx="3">
                  <c:v>71.47</c:v>
                </c:pt>
                <c:pt idx="4">
                  <c:v>71.86</c:v>
                </c:pt>
              </c:numCache>
            </c:numRef>
          </c:val>
          <c:extLst>
            <c:ext xmlns:c16="http://schemas.microsoft.com/office/drawing/2014/chart" uri="{C3380CC4-5D6E-409C-BE32-E72D297353CC}">
              <c16:uniqueId val="{00000000-8652-4D8F-A6E9-B94B8D01F8AF}"/>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84.24</c:v>
                </c:pt>
                <c:pt idx="1">
                  <c:v>84.19</c:v>
                </c:pt>
                <c:pt idx="2">
                  <c:v>80.36</c:v>
                </c:pt>
                <c:pt idx="3">
                  <c:v>80.13</c:v>
                </c:pt>
                <c:pt idx="4">
                  <c:v>79.34</c:v>
                </c:pt>
              </c:numCache>
            </c:numRef>
          </c:val>
          <c:smooth val="0"/>
          <c:extLst>
            <c:ext xmlns:c16="http://schemas.microsoft.com/office/drawing/2014/chart" uri="{C3380CC4-5D6E-409C-BE32-E72D297353CC}">
              <c16:uniqueId val="{00000001-8652-4D8F-A6E9-B94B8D01F8AF}"/>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102.32</c:v>
                </c:pt>
                <c:pt idx="1">
                  <c:v>101.96</c:v>
                </c:pt>
                <c:pt idx="2">
                  <c:v>101.23</c:v>
                </c:pt>
                <c:pt idx="3">
                  <c:v>101.87</c:v>
                </c:pt>
                <c:pt idx="4">
                  <c:v>106.06</c:v>
                </c:pt>
              </c:numCache>
            </c:numRef>
          </c:val>
          <c:extLst>
            <c:ext xmlns:c16="http://schemas.microsoft.com/office/drawing/2014/chart" uri="{C3380CC4-5D6E-409C-BE32-E72D297353CC}">
              <c16:uniqueId val="{00000000-85CF-4BE1-9FBC-59F6A5D5D8F6}"/>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108.83</c:v>
                </c:pt>
                <c:pt idx="1">
                  <c:v>109.23</c:v>
                </c:pt>
                <c:pt idx="2">
                  <c:v>105.92</c:v>
                </c:pt>
                <c:pt idx="3">
                  <c:v>106.01</c:v>
                </c:pt>
                <c:pt idx="4">
                  <c:v>103.74</c:v>
                </c:pt>
              </c:numCache>
            </c:numRef>
          </c:val>
          <c:smooth val="0"/>
          <c:extLst>
            <c:ext xmlns:c16="http://schemas.microsoft.com/office/drawing/2014/chart" uri="{C3380CC4-5D6E-409C-BE32-E72D297353CC}">
              <c16:uniqueId val="{00000001-85CF-4BE1-9FBC-59F6A5D5D8F6}"/>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34.020000000000003</c:v>
                </c:pt>
                <c:pt idx="1">
                  <c:v>36.24</c:v>
                </c:pt>
                <c:pt idx="2">
                  <c:v>37.58</c:v>
                </c:pt>
                <c:pt idx="3">
                  <c:v>37.5</c:v>
                </c:pt>
                <c:pt idx="4">
                  <c:v>38.369999999999997</c:v>
                </c:pt>
              </c:numCache>
            </c:numRef>
          </c:val>
          <c:extLst>
            <c:ext xmlns:c16="http://schemas.microsoft.com/office/drawing/2014/chart" uri="{C3380CC4-5D6E-409C-BE32-E72D297353CC}">
              <c16:uniqueId val="{00000000-B966-47E1-B479-EF0694515846}"/>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48.83</c:v>
                </c:pt>
                <c:pt idx="1">
                  <c:v>49.96</c:v>
                </c:pt>
                <c:pt idx="2">
                  <c:v>52.2</c:v>
                </c:pt>
                <c:pt idx="3">
                  <c:v>52.7</c:v>
                </c:pt>
                <c:pt idx="4">
                  <c:v>53.48</c:v>
                </c:pt>
              </c:numCache>
            </c:numRef>
          </c:val>
          <c:smooth val="0"/>
          <c:extLst>
            <c:ext xmlns:c16="http://schemas.microsoft.com/office/drawing/2014/chart" uri="{C3380CC4-5D6E-409C-BE32-E72D297353CC}">
              <c16:uniqueId val="{00000001-B966-47E1-B479-EF0694515846}"/>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15.81</c:v>
                </c:pt>
                <c:pt idx="1">
                  <c:v>20.69</c:v>
                </c:pt>
                <c:pt idx="2">
                  <c:v>21.06</c:v>
                </c:pt>
                <c:pt idx="3">
                  <c:v>21.88</c:v>
                </c:pt>
                <c:pt idx="4">
                  <c:v>23.35</c:v>
                </c:pt>
              </c:numCache>
            </c:numRef>
          </c:val>
          <c:extLst>
            <c:ext xmlns:c16="http://schemas.microsoft.com/office/drawing/2014/chart" uri="{C3380CC4-5D6E-409C-BE32-E72D297353CC}">
              <c16:uniqueId val="{00000000-F19C-4DF7-8ADD-4FF1943AF901}"/>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18.18</c:v>
                </c:pt>
                <c:pt idx="1">
                  <c:v>19.32</c:v>
                </c:pt>
                <c:pt idx="2">
                  <c:v>20.73</c:v>
                </c:pt>
                <c:pt idx="3">
                  <c:v>22.86</c:v>
                </c:pt>
                <c:pt idx="4">
                  <c:v>24.31</c:v>
                </c:pt>
              </c:numCache>
            </c:numRef>
          </c:val>
          <c:smooth val="0"/>
          <c:extLst>
            <c:ext xmlns:c16="http://schemas.microsoft.com/office/drawing/2014/chart" uri="{C3380CC4-5D6E-409C-BE32-E72D297353CC}">
              <c16:uniqueId val="{00000001-F19C-4DF7-8ADD-4FF1943AF901}"/>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282-42BE-A119-A6CF45CA79D7}"/>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4.34</c:v>
                </c:pt>
                <c:pt idx="1">
                  <c:v>4.6900000000000004</c:v>
                </c:pt>
                <c:pt idx="2">
                  <c:v>7.78</c:v>
                </c:pt>
                <c:pt idx="3">
                  <c:v>9.59</c:v>
                </c:pt>
                <c:pt idx="4">
                  <c:v>11.55</c:v>
                </c:pt>
              </c:numCache>
            </c:numRef>
          </c:val>
          <c:smooth val="0"/>
          <c:extLst>
            <c:ext xmlns:c16="http://schemas.microsoft.com/office/drawing/2014/chart" uri="{C3380CC4-5D6E-409C-BE32-E72D297353CC}">
              <c16:uniqueId val="{00000001-4282-42BE-A119-A6CF45CA79D7}"/>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167.42</c:v>
                </c:pt>
                <c:pt idx="1">
                  <c:v>162.58000000000001</c:v>
                </c:pt>
                <c:pt idx="2">
                  <c:v>132.97</c:v>
                </c:pt>
                <c:pt idx="3">
                  <c:v>127.52</c:v>
                </c:pt>
                <c:pt idx="4">
                  <c:v>111.93</c:v>
                </c:pt>
              </c:numCache>
            </c:numRef>
          </c:val>
          <c:extLst>
            <c:ext xmlns:c16="http://schemas.microsoft.com/office/drawing/2014/chart" uri="{C3380CC4-5D6E-409C-BE32-E72D297353CC}">
              <c16:uniqueId val="{00000000-41AA-4E8C-8AEB-15AC4AC89198}"/>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327.77</c:v>
                </c:pt>
                <c:pt idx="1">
                  <c:v>338.02</c:v>
                </c:pt>
                <c:pt idx="2">
                  <c:v>364.46</c:v>
                </c:pt>
                <c:pt idx="3">
                  <c:v>338.89</c:v>
                </c:pt>
                <c:pt idx="4">
                  <c:v>352.34</c:v>
                </c:pt>
              </c:numCache>
            </c:numRef>
          </c:val>
          <c:smooth val="0"/>
          <c:extLst>
            <c:ext xmlns:c16="http://schemas.microsoft.com/office/drawing/2014/chart" uri="{C3380CC4-5D6E-409C-BE32-E72D297353CC}">
              <c16:uniqueId val="{00000001-41AA-4E8C-8AEB-15AC4AC89198}"/>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888.16</c:v>
                </c:pt>
                <c:pt idx="1">
                  <c:v>871.59</c:v>
                </c:pt>
                <c:pt idx="2">
                  <c:v>878.32</c:v>
                </c:pt>
                <c:pt idx="3">
                  <c:v>993.77</c:v>
                </c:pt>
                <c:pt idx="4">
                  <c:v>866.37</c:v>
                </c:pt>
              </c:numCache>
            </c:numRef>
          </c:val>
          <c:extLst>
            <c:ext xmlns:c16="http://schemas.microsoft.com/office/drawing/2014/chart" uri="{C3380CC4-5D6E-409C-BE32-E72D297353CC}">
              <c16:uniqueId val="{00000000-ABB4-4BB6-8982-47223D015101}"/>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397.1</c:v>
                </c:pt>
                <c:pt idx="1">
                  <c:v>379.91</c:v>
                </c:pt>
                <c:pt idx="2">
                  <c:v>403.72</c:v>
                </c:pt>
                <c:pt idx="3">
                  <c:v>400.21</c:v>
                </c:pt>
                <c:pt idx="4">
                  <c:v>391.13</c:v>
                </c:pt>
              </c:numCache>
            </c:numRef>
          </c:val>
          <c:smooth val="0"/>
          <c:extLst>
            <c:ext xmlns:c16="http://schemas.microsoft.com/office/drawing/2014/chart" uri="{C3380CC4-5D6E-409C-BE32-E72D297353CC}">
              <c16:uniqueId val="{00000001-ABB4-4BB6-8982-47223D015101}"/>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94.99</c:v>
                </c:pt>
                <c:pt idx="1">
                  <c:v>91.98</c:v>
                </c:pt>
                <c:pt idx="2">
                  <c:v>93.68</c:v>
                </c:pt>
                <c:pt idx="3">
                  <c:v>88.5</c:v>
                </c:pt>
                <c:pt idx="4">
                  <c:v>99.67</c:v>
                </c:pt>
              </c:numCache>
            </c:numRef>
          </c:val>
          <c:extLst>
            <c:ext xmlns:c16="http://schemas.microsoft.com/office/drawing/2014/chart" uri="{C3380CC4-5D6E-409C-BE32-E72D297353CC}">
              <c16:uniqueId val="{00000000-8E13-4685-A579-DF8F105A7D61}"/>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95.79</c:v>
                </c:pt>
                <c:pt idx="1">
                  <c:v>98.3</c:v>
                </c:pt>
                <c:pt idx="2">
                  <c:v>92.17</c:v>
                </c:pt>
                <c:pt idx="3">
                  <c:v>92.83</c:v>
                </c:pt>
                <c:pt idx="4">
                  <c:v>92.16</c:v>
                </c:pt>
              </c:numCache>
            </c:numRef>
          </c:val>
          <c:smooth val="0"/>
          <c:extLst>
            <c:ext xmlns:c16="http://schemas.microsoft.com/office/drawing/2014/chart" uri="{C3380CC4-5D6E-409C-BE32-E72D297353CC}">
              <c16:uniqueId val="{00000001-8E13-4685-A579-DF8F105A7D61}"/>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137.03</c:v>
                </c:pt>
                <c:pt idx="1">
                  <c:v>141.59</c:v>
                </c:pt>
                <c:pt idx="2">
                  <c:v>139.13999999999999</c:v>
                </c:pt>
                <c:pt idx="3">
                  <c:v>147.44999999999999</c:v>
                </c:pt>
                <c:pt idx="4">
                  <c:v>157.51</c:v>
                </c:pt>
              </c:numCache>
            </c:numRef>
          </c:val>
          <c:extLst>
            <c:ext xmlns:c16="http://schemas.microsoft.com/office/drawing/2014/chart" uri="{C3380CC4-5D6E-409C-BE32-E72D297353CC}">
              <c16:uniqueId val="{00000000-5F5E-421D-8D3C-07CB7E4972E2}"/>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171.13</c:v>
                </c:pt>
                <c:pt idx="1">
                  <c:v>173.7</c:v>
                </c:pt>
                <c:pt idx="2">
                  <c:v>188.51</c:v>
                </c:pt>
                <c:pt idx="3">
                  <c:v>189.43</c:v>
                </c:pt>
                <c:pt idx="4">
                  <c:v>196.75</c:v>
                </c:pt>
              </c:numCache>
            </c:numRef>
          </c:val>
          <c:smooth val="0"/>
          <c:extLst>
            <c:ext xmlns:c16="http://schemas.microsoft.com/office/drawing/2014/chart" uri="{C3380CC4-5D6E-409C-BE32-E72D297353CC}">
              <c16:uniqueId val="{00000001-5F5E-421D-8D3C-07CB7E4972E2}"/>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election activeCell="BL83" sqref="BL8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5" t="s">
        <v>0</v>
      </c>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row>
    <row r="3" spans="1:78" ht="9.75" customHeight="1" x14ac:dyDescent="0.15">
      <c r="A3" s="2"/>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row>
    <row r="4" spans="1:78" ht="9.75" customHeight="1" x14ac:dyDescent="0.15">
      <c r="A4" s="2"/>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6" t="str">
        <f>データ!H6</f>
        <v>熊本県　山鹿市</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7"/>
      <c r="AE6" s="77"/>
      <c r="AF6" s="77"/>
      <c r="AG6" s="77"/>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5"/>
      <c r="D7" s="45"/>
      <c r="E7" s="45"/>
      <c r="F7" s="45"/>
      <c r="G7" s="45"/>
      <c r="H7" s="45"/>
      <c r="I7" s="44" t="s">
        <v>2</v>
      </c>
      <c r="J7" s="45"/>
      <c r="K7" s="45"/>
      <c r="L7" s="45"/>
      <c r="M7" s="45"/>
      <c r="N7" s="45"/>
      <c r="O7" s="66"/>
      <c r="P7" s="46" t="s">
        <v>3</v>
      </c>
      <c r="Q7" s="46"/>
      <c r="R7" s="46"/>
      <c r="S7" s="46"/>
      <c r="T7" s="46"/>
      <c r="U7" s="46"/>
      <c r="V7" s="46"/>
      <c r="W7" s="46" t="s">
        <v>4</v>
      </c>
      <c r="X7" s="46"/>
      <c r="Y7" s="46"/>
      <c r="Z7" s="46"/>
      <c r="AA7" s="46"/>
      <c r="AB7" s="46"/>
      <c r="AC7" s="46"/>
      <c r="AD7" s="46" t="s">
        <v>5</v>
      </c>
      <c r="AE7" s="46"/>
      <c r="AF7" s="46"/>
      <c r="AG7" s="46"/>
      <c r="AH7" s="46"/>
      <c r="AI7" s="46"/>
      <c r="AJ7" s="46"/>
      <c r="AK7" s="2"/>
      <c r="AL7" s="46" t="s">
        <v>6</v>
      </c>
      <c r="AM7" s="46"/>
      <c r="AN7" s="46"/>
      <c r="AO7" s="46"/>
      <c r="AP7" s="46"/>
      <c r="AQ7" s="46"/>
      <c r="AR7" s="46"/>
      <c r="AS7" s="46"/>
      <c r="AT7" s="44" t="s">
        <v>7</v>
      </c>
      <c r="AU7" s="45"/>
      <c r="AV7" s="45"/>
      <c r="AW7" s="45"/>
      <c r="AX7" s="45"/>
      <c r="AY7" s="45"/>
      <c r="AZ7" s="45"/>
      <c r="BA7" s="45"/>
      <c r="BB7" s="46" t="s">
        <v>8</v>
      </c>
      <c r="BC7" s="46"/>
      <c r="BD7" s="46"/>
      <c r="BE7" s="46"/>
      <c r="BF7" s="46"/>
      <c r="BG7" s="46"/>
      <c r="BH7" s="46"/>
      <c r="BI7" s="46"/>
      <c r="BJ7" s="3"/>
      <c r="BK7" s="3"/>
      <c r="BL7" s="78" t="s">
        <v>9</v>
      </c>
      <c r="BM7" s="79"/>
      <c r="BN7" s="79"/>
      <c r="BO7" s="79"/>
      <c r="BP7" s="79"/>
      <c r="BQ7" s="79"/>
      <c r="BR7" s="79"/>
      <c r="BS7" s="79"/>
      <c r="BT7" s="79"/>
      <c r="BU7" s="79"/>
      <c r="BV7" s="79"/>
      <c r="BW7" s="79"/>
      <c r="BX7" s="79"/>
      <c r="BY7" s="80"/>
    </row>
    <row r="8" spans="1:78" ht="18.75" customHeight="1" x14ac:dyDescent="0.15">
      <c r="A8" s="2"/>
      <c r="B8" s="71" t="str">
        <f>データ!$I$6</f>
        <v>法適用</v>
      </c>
      <c r="C8" s="72"/>
      <c r="D8" s="72"/>
      <c r="E8" s="72"/>
      <c r="F8" s="72"/>
      <c r="G8" s="72"/>
      <c r="H8" s="72"/>
      <c r="I8" s="71" t="str">
        <f>データ!$J$6</f>
        <v>水道事業</v>
      </c>
      <c r="J8" s="72"/>
      <c r="K8" s="72"/>
      <c r="L8" s="72"/>
      <c r="M8" s="72"/>
      <c r="N8" s="72"/>
      <c r="O8" s="73"/>
      <c r="P8" s="74" t="str">
        <f>データ!$K$6</f>
        <v>末端給水事業</v>
      </c>
      <c r="Q8" s="74"/>
      <c r="R8" s="74"/>
      <c r="S8" s="74"/>
      <c r="T8" s="74"/>
      <c r="U8" s="74"/>
      <c r="V8" s="74"/>
      <c r="W8" s="74" t="str">
        <f>データ!$L$6</f>
        <v>A6</v>
      </c>
      <c r="X8" s="74"/>
      <c r="Y8" s="74"/>
      <c r="Z8" s="74"/>
      <c r="AA8" s="74"/>
      <c r="AB8" s="74"/>
      <c r="AC8" s="74"/>
      <c r="AD8" s="74" t="str">
        <f>データ!$M$6</f>
        <v>非設置</v>
      </c>
      <c r="AE8" s="74"/>
      <c r="AF8" s="74"/>
      <c r="AG8" s="74"/>
      <c r="AH8" s="74"/>
      <c r="AI8" s="74"/>
      <c r="AJ8" s="74"/>
      <c r="AK8" s="2"/>
      <c r="AL8" s="65">
        <f>データ!$R$6</f>
        <v>48002</v>
      </c>
      <c r="AM8" s="65"/>
      <c r="AN8" s="65"/>
      <c r="AO8" s="65"/>
      <c r="AP8" s="65"/>
      <c r="AQ8" s="65"/>
      <c r="AR8" s="65"/>
      <c r="AS8" s="65"/>
      <c r="AT8" s="36">
        <f>データ!$S$6</f>
        <v>299.69</v>
      </c>
      <c r="AU8" s="37"/>
      <c r="AV8" s="37"/>
      <c r="AW8" s="37"/>
      <c r="AX8" s="37"/>
      <c r="AY8" s="37"/>
      <c r="AZ8" s="37"/>
      <c r="BA8" s="37"/>
      <c r="BB8" s="54">
        <f>データ!$T$6</f>
        <v>160.16999999999999</v>
      </c>
      <c r="BC8" s="54"/>
      <c r="BD8" s="54"/>
      <c r="BE8" s="54"/>
      <c r="BF8" s="54"/>
      <c r="BG8" s="54"/>
      <c r="BH8" s="54"/>
      <c r="BI8" s="54"/>
      <c r="BJ8" s="3"/>
      <c r="BK8" s="3"/>
      <c r="BL8" s="67" t="s">
        <v>10</v>
      </c>
      <c r="BM8" s="68"/>
      <c r="BN8" s="69" t="s">
        <v>11</v>
      </c>
      <c r="BO8" s="69"/>
      <c r="BP8" s="69"/>
      <c r="BQ8" s="69"/>
      <c r="BR8" s="69"/>
      <c r="BS8" s="69"/>
      <c r="BT8" s="69"/>
      <c r="BU8" s="69"/>
      <c r="BV8" s="69"/>
      <c r="BW8" s="69"/>
      <c r="BX8" s="69"/>
      <c r="BY8" s="70"/>
    </row>
    <row r="9" spans="1:78" ht="18.75" customHeight="1" x14ac:dyDescent="0.15">
      <c r="A9" s="2"/>
      <c r="B9" s="44" t="s">
        <v>12</v>
      </c>
      <c r="C9" s="45"/>
      <c r="D9" s="45"/>
      <c r="E9" s="45"/>
      <c r="F9" s="45"/>
      <c r="G9" s="45"/>
      <c r="H9" s="45"/>
      <c r="I9" s="44" t="s">
        <v>13</v>
      </c>
      <c r="J9" s="45"/>
      <c r="K9" s="45"/>
      <c r="L9" s="45"/>
      <c r="M9" s="45"/>
      <c r="N9" s="45"/>
      <c r="O9" s="66"/>
      <c r="P9" s="46" t="s">
        <v>14</v>
      </c>
      <c r="Q9" s="46"/>
      <c r="R9" s="46"/>
      <c r="S9" s="46"/>
      <c r="T9" s="46"/>
      <c r="U9" s="46"/>
      <c r="V9" s="46"/>
      <c r="W9" s="46" t="s">
        <v>15</v>
      </c>
      <c r="X9" s="46"/>
      <c r="Y9" s="46"/>
      <c r="Z9" s="46"/>
      <c r="AA9" s="46"/>
      <c r="AB9" s="46"/>
      <c r="AC9" s="46"/>
      <c r="AD9" s="2"/>
      <c r="AE9" s="2"/>
      <c r="AF9" s="2"/>
      <c r="AG9" s="2"/>
      <c r="AH9" s="2"/>
      <c r="AI9" s="2"/>
      <c r="AJ9" s="2"/>
      <c r="AK9" s="2"/>
      <c r="AL9" s="46" t="s">
        <v>16</v>
      </c>
      <c r="AM9" s="46"/>
      <c r="AN9" s="46"/>
      <c r="AO9" s="46"/>
      <c r="AP9" s="46"/>
      <c r="AQ9" s="46"/>
      <c r="AR9" s="46"/>
      <c r="AS9" s="46"/>
      <c r="AT9" s="44" t="s">
        <v>17</v>
      </c>
      <c r="AU9" s="45"/>
      <c r="AV9" s="45"/>
      <c r="AW9" s="45"/>
      <c r="AX9" s="45"/>
      <c r="AY9" s="45"/>
      <c r="AZ9" s="45"/>
      <c r="BA9" s="45"/>
      <c r="BB9" s="46" t="s">
        <v>18</v>
      </c>
      <c r="BC9" s="46"/>
      <c r="BD9" s="46"/>
      <c r="BE9" s="46"/>
      <c r="BF9" s="46"/>
      <c r="BG9" s="46"/>
      <c r="BH9" s="46"/>
      <c r="BI9" s="46"/>
      <c r="BJ9" s="3"/>
      <c r="BK9" s="3"/>
      <c r="BL9" s="47" t="s">
        <v>19</v>
      </c>
      <c r="BM9" s="48"/>
      <c r="BN9" s="49" t="s">
        <v>20</v>
      </c>
      <c r="BO9" s="49"/>
      <c r="BP9" s="49"/>
      <c r="BQ9" s="49"/>
      <c r="BR9" s="49"/>
      <c r="BS9" s="49"/>
      <c r="BT9" s="49"/>
      <c r="BU9" s="49"/>
      <c r="BV9" s="49"/>
      <c r="BW9" s="49"/>
      <c r="BX9" s="49"/>
      <c r="BY9" s="50"/>
    </row>
    <row r="10" spans="1:78" ht="18.75" customHeight="1" x14ac:dyDescent="0.15">
      <c r="A10" s="2"/>
      <c r="B10" s="36" t="str">
        <f>データ!$N$6</f>
        <v>-</v>
      </c>
      <c r="C10" s="37"/>
      <c r="D10" s="37"/>
      <c r="E10" s="37"/>
      <c r="F10" s="37"/>
      <c r="G10" s="37"/>
      <c r="H10" s="37"/>
      <c r="I10" s="36">
        <f>データ!$O$6</f>
        <v>39.65</v>
      </c>
      <c r="J10" s="37"/>
      <c r="K10" s="37"/>
      <c r="L10" s="37"/>
      <c r="M10" s="37"/>
      <c r="N10" s="37"/>
      <c r="O10" s="64"/>
      <c r="P10" s="54">
        <f>データ!$P$6</f>
        <v>62.22</v>
      </c>
      <c r="Q10" s="54"/>
      <c r="R10" s="54"/>
      <c r="S10" s="54"/>
      <c r="T10" s="54"/>
      <c r="U10" s="54"/>
      <c r="V10" s="54"/>
      <c r="W10" s="65">
        <f>データ!$Q$6</f>
        <v>3146</v>
      </c>
      <c r="X10" s="65"/>
      <c r="Y10" s="65"/>
      <c r="Z10" s="65"/>
      <c r="AA10" s="65"/>
      <c r="AB10" s="65"/>
      <c r="AC10" s="65"/>
      <c r="AD10" s="2"/>
      <c r="AE10" s="2"/>
      <c r="AF10" s="2"/>
      <c r="AG10" s="2"/>
      <c r="AH10" s="2"/>
      <c r="AI10" s="2"/>
      <c r="AJ10" s="2"/>
      <c r="AK10" s="2"/>
      <c r="AL10" s="65">
        <f>データ!$U$6</f>
        <v>29716</v>
      </c>
      <c r="AM10" s="65"/>
      <c r="AN10" s="65"/>
      <c r="AO10" s="65"/>
      <c r="AP10" s="65"/>
      <c r="AQ10" s="65"/>
      <c r="AR10" s="65"/>
      <c r="AS10" s="65"/>
      <c r="AT10" s="36">
        <f>データ!$V$6</f>
        <v>37.01</v>
      </c>
      <c r="AU10" s="37"/>
      <c r="AV10" s="37"/>
      <c r="AW10" s="37"/>
      <c r="AX10" s="37"/>
      <c r="AY10" s="37"/>
      <c r="AZ10" s="37"/>
      <c r="BA10" s="37"/>
      <c r="BB10" s="54">
        <f>データ!$W$6</f>
        <v>802.92</v>
      </c>
      <c r="BC10" s="54"/>
      <c r="BD10" s="54"/>
      <c r="BE10" s="54"/>
      <c r="BF10" s="54"/>
      <c r="BG10" s="54"/>
      <c r="BH10" s="54"/>
      <c r="BI10" s="54"/>
      <c r="BJ10" s="2"/>
      <c r="BK10" s="2"/>
      <c r="BL10" s="55" t="s">
        <v>21</v>
      </c>
      <c r="BM10" s="56"/>
      <c r="BN10" s="57" t="s">
        <v>22</v>
      </c>
      <c r="BO10" s="57"/>
      <c r="BP10" s="57"/>
      <c r="BQ10" s="57"/>
      <c r="BR10" s="57"/>
      <c r="BS10" s="57"/>
      <c r="BT10" s="57"/>
      <c r="BU10" s="57"/>
      <c r="BV10" s="57"/>
      <c r="BW10" s="57"/>
      <c r="BX10" s="57"/>
      <c r="BY10" s="58"/>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23</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24</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30" t="s">
        <v>25</v>
      </c>
      <c r="BM14" s="31"/>
      <c r="BN14" s="31"/>
      <c r="BO14" s="31"/>
      <c r="BP14" s="31"/>
      <c r="BQ14" s="31"/>
      <c r="BR14" s="31"/>
      <c r="BS14" s="31"/>
      <c r="BT14" s="31"/>
      <c r="BU14" s="31"/>
      <c r="BV14" s="31"/>
      <c r="BW14" s="31"/>
      <c r="BX14" s="31"/>
      <c r="BY14" s="31"/>
      <c r="BZ14" s="32"/>
    </row>
    <row r="15" spans="1:78" ht="13.5" customHeight="1" x14ac:dyDescent="0.15">
      <c r="A15" s="2"/>
      <c r="B15" s="41"/>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3"/>
      <c r="BK15" s="2"/>
      <c r="BL15" s="33"/>
      <c r="BM15" s="34"/>
      <c r="BN15" s="34"/>
      <c r="BO15" s="34"/>
      <c r="BP15" s="34"/>
      <c r="BQ15" s="34"/>
      <c r="BR15" s="34"/>
      <c r="BS15" s="34"/>
      <c r="BT15" s="34"/>
      <c r="BU15" s="34"/>
      <c r="BV15" s="34"/>
      <c r="BW15" s="34"/>
      <c r="BX15" s="34"/>
      <c r="BY15" s="34"/>
      <c r="BZ15" s="35"/>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109</v>
      </c>
      <c r="BM16" s="39"/>
      <c r="BN16" s="39"/>
      <c r="BO16" s="39"/>
      <c r="BP16" s="39"/>
      <c r="BQ16" s="39"/>
      <c r="BR16" s="39"/>
      <c r="BS16" s="39"/>
      <c r="BT16" s="39"/>
      <c r="BU16" s="39"/>
      <c r="BV16" s="39"/>
      <c r="BW16" s="39"/>
      <c r="BX16" s="39"/>
      <c r="BY16" s="39"/>
      <c r="BZ16" s="4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8"/>
      <c r="BM44" s="39"/>
      <c r="BN44" s="39"/>
      <c r="BO44" s="39"/>
      <c r="BP44" s="39"/>
      <c r="BQ44" s="39"/>
      <c r="BR44" s="39"/>
      <c r="BS44" s="39"/>
      <c r="BT44" s="39"/>
      <c r="BU44" s="39"/>
      <c r="BV44" s="39"/>
      <c r="BW44" s="39"/>
      <c r="BX44" s="39"/>
      <c r="BY44" s="39"/>
      <c r="BZ44" s="4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8" t="s">
        <v>110</v>
      </c>
      <c r="BM47" s="39"/>
      <c r="BN47" s="39"/>
      <c r="BO47" s="39"/>
      <c r="BP47" s="39"/>
      <c r="BQ47" s="39"/>
      <c r="BR47" s="39"/>
      <c r="BS47" s="39"/>
      <c r="BT47" s="39"/>
      <c r="BU47" s="39"/>
      <c r="BV47" s="39"/>
      <c r="BW47" s="39"/>
      <c r="BX47" s="39"/>
      <c r="BY47" s="39"/>
      <c r="BZ47" s="4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8"/>
      <c r="BM48" s="39"/>
      <c r="BN48" s="39"/>
      <c r="BO48" s="39"/>
      <c r="BP48" s="39"/>
      <c r="BQ48" s="39"/>
      <c r="BR48" s="39"/>
      <c r="BS48" s="39"/>
      <c r="BT48" s="39"/>
      <c r="BU48" s="39"/>
      <c r="BV48" s="39"/>
      <c r="BW48" s="39"/>
      <c r="BX48" s="39"/>
      <c r="BY48" s="39"/>
      <c r="BZ48" s="4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8"/>
      <c r="BM49" s="39"/>
      <c r="BN49" s="39"/>
      <c r="BO49" s="39"/>
      <c r="BP49" s="39"/>
      <c r="BQ49" s="39"/>
      <c r="BR49" s="39"/>
      <c r="BS49" s="39"/>
      <c r="BT49" s="39"/>
      <c r="BU49" s="39"/>
      <c r="BV49" s="39"/>
      <c r="BW49" s="39"/>
      <c r="BX49" s="39"/>
      <c r="BY49" s="39"/>
      <c r="BZ49" s="4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8"/>
      <c r="BM50" s="39"/>
      <c r="BN50" s="39"/>
      <c r="BO50" s="39"/>
      <c r="BP50" s="39"/>
      <c r="BQ50" s="39"/>
      <c r="BR50" s="39"/>
      <c r="BS50" s="39"/>
      <c r="BT50" s="39"/>
      <c r="BU50" s="39"/>
      <c r="BV50" s="39"/>
      <c r="BW50" s="39"/>
      <c r="BX50" s="39"/>
      <c r="BY50" s="39"/>
      <c r="BZ50" s="4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8"/>
      <c r="BM51" s="39"/>
      <c r="BN51" s="39"/>
      <c r="BO51" s="39"/>
      <c r="BP51" s="39"/>
      <c r="BQ51" s="39"/>
      <c r="BR51" s="39"/>
      <c r="BS51" s="39"/>
      <c r="BT51" s="39"/>
      <c r="BU51" s="39"/>
      <c r="BV51" s="39"/>
      <c r="BW51" s="39"/>
      <c r="BX51" s="39"/>
      <c r="BY51" s="39"/>
      <c r="BZ51" s="4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8"/>
      <c r="BM52" s="39"/>
      <c r="BN52" s="39"/>
      <c r="BO52" s="39"/>
      <c r="BP52" s="39"/>
      <c r="BQ52" s="39"/>
      <c r="BR52" s="39"/>
      <c r="BS52" s="39"/>
      <c r="BT52" s="39"/>
      <c r="BU52" s="39"/>
      <c r="BV52" s="39"/>
      <c r="BW52" s="39"/>
      <c r="BX52" s="39"/>
      <c r="BY52" s="39"/>
      <c r="BZ52" s="4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8"/>
      <c r="BM53" s="39"/>
      <c r="BN53" s="39"/>
      <c r="BO53" s="39"/>
      <c r="BP53" s="39"/>
      <c r="BQ53" s="39"/>
      <c r="BR53" s="39"/>
      <c r="BS53" s="39"/>
      <c r="BT53" s="39"/>
      <c r="BU53" s="39"/>
      <c r="BV53" s="39"/>
      <c r="BW53" s="39"/>
      <c r="BX53" s="39"/>
      <c r="BY53" s="39"/>
      <c r="BZ53" s="4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8"/>
      <c r="BM54" s="39"/>
      <c r="BN54" s="39"/>
      <c r="BO54" s="39"/>
      <c r="BP54" s="39"/>
      <c r="BQ54" s="39"/>
      <c r="BR54" s="39"/>
      <c r="BS54" s="39"/>
      <c r="BT54" s="39"/>
      <c r="BU54" s="39"/>
      <c r="BV54" s="39"/>
      <c r="BW54" s="39"/>
      <c r="BX54" s="39"/>
      <c r="BY54" s="39"/>
      <c r="BZ54" s="4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8"/>
      <c r="BM55" s="39"/>
      <c r="BN55" s="39"/>
      <c r="BO55" s="39"/>
      <c r="BP55" s="39"/>
      <c r="BQ55" s="39"/>
      <c r="BR55" s="39"/>
      <c r="BS55" s="39"/>
      <c r="BT55" s="39"/>
      <c r="BU55" s="39"/>
      <c r="BV55" s="39"/>
      <c r="BW55" s="39"/>
      <c r="BX55" s="39"/>
      <c r="BY55" s="39"/>
      <c r="BZ55" s="4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8"/>
      <c r="BM56" s="39"/>
      <c r="BN56" s="39"/>
      <c r="BO56" s="39"/>
      <c r="BP56" s="39"/>
      <c r="BQ56" s="39"/>
      <c r="BR56" s="39"/>
      <c r="BS56" s="39"/>
      <c r="BT56" s="39"/>
      <c r="BU56" s="39"/>
      <c r="BV56" s="39"/>
      <c r="BW56" s="39"/>
      <c r="BX56" s="39"/>
      <c r="BY56" s="39"/>
      <c r="BZ56" s="4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8"/>
      <c r="BM57" s="39"/>
      <c r="BN57" s="39"/>
      <c r="BO57" s="39"/>
      <c r="BP57" s="39"/>
      <c r="BQ57" s="39"/>
      <c r="BR57" s="39"/>
      <c r="BS57" s="39"/>
      <c r="BT57" s="39"/>
      <c r="BU57" s="39"/>
      <c r="BV57" s="39"/>
      <c r="BW57" s="39"/>
      <c r="BX57" s="39"/>
      <c r="BY57" s="39"/>
      <c r="BZ57" s="4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8"/>
      <c r="BM58" s="39"/>
      <c r="BN58" s="39"/>
      <c r="BO58" s="39"/>
      <c r="BP58" s="39"/>
      <c r="BQ58" s="39"/>
      <c r="BR58" s="39"/>
      <c r="BS58" s="39"/>
      <c r="BT58" s="39"/>
      <c r="BU58" s="39"/>
      <c r="BV58" s="39"/>
      <c r="BW58" s="39"/>
      <c r="BX58" s="39"/>
      <c r="BY58" s="39"/>
      <c r="BZ58" s="4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8"/>
      <c r="BM59" s="39"/>
      <c r="BN59" s="39"/>
      <c r="BO59" s="39"/>
      <c r="BP59" s="39"/>
      <c r="BQ59" s="39"/>
      <c r="BR59" s="39"/>
      <c r="BS59" s="39"/>
      <c r="BT59" s="39"/>
      <c r="BU59" s="39"/>
      <c r="BV59" s="39"/>
      <c r="BW59" s="39"/>
      <c r="BX59" s="39"/>
      <c r="BY59" s="39"/>
      <c r="BZ59" s="40"/>
    </row>
    <row r="60" spans="1:78" ht="13.5" customHeight="1" x14ac:dyDescent="0.15">
      <c r="A60" s="2"/>
      <c r="B60" s="41" t="s">
        <v>27</v>
      </c>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c r="BI60" s="42"/>
      <c r="BJ60" s="43"/>
      <c r="BK60" s="2"/>
      <c r="BL60" s="38"/>
      <c r="BM60" s="39"/>
      <c r="BN60" s="39"/>
      <c r="BO60" s="39"/>
      <c r="BP60" s="39"/>
      <c r="BQ60" s="39"/>
      <c r="BR60" s="39"/>
      <c r="BS60" s="39"/>
      <c r="BT60" s="39"/>
      <c r="BU60" s="39"/>
      <c r="BV60" s="39"/>
      <c r="BW60" s="39"/>
      <c r="BX60" s="39"/>
      <c r="BY60" s="39"/>
      <c r="BZ60" s="40"/>
    </row>
    <row r="61" spans="1:78" ht="13.5" customHeight="1" x14ac:dyDescent="0.15">
      <c r="A61" s="2"/>
      <c r="B61" s="41"/>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c r="BI61" s="42"/>
      <c r="BJ61" s="43"/>
      <c r="BK61" s="2"/>
      <c r="BL61" s="38"/>
      <c r="BM61" s="39"/>
      <c r="BN61" s="39"/>
      <c r="BO61" s="39"/>
      <c r="BP61" s="39"/>
      <c r="BQ61" s="39"/>
      <c r="BR61" s="39"/>
      <c r="BS61" s="39"/>
      <c r="BT61" s="39"/>
      <c r="BU61" s="39"/>
      <c r="BV61" s="39"/>
      <c r="BW61" s="39"/>
      <c r="BX61" s="39"/>
      <c r="BY61" s="39"/>
      <c r="BZ61" s="4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8"/>
      <c r="BM62" s="39"/>
      <c r="BN62" s="39"/>
      <c r="BO62" s="39"/>
      <c r="BP62" s="39"/>
      <c r="BQ62" s="39"/>
      <c r="BR62" s="39"/>
      <c r="BS62" s="39"/>
      <c r="BT62" s="39"/>
      <c r="BU62" s="39"/>
      <c r="BV62" s="39"/>
      <c r="BW62" s="39"/>
      <c r="BX62" s="39"/>
      <c r="BY62" s="39"/>
      <c r="BZ62" s="4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8"/>
      <c r="BM63" s="39"/>
      <c r="BN63" s="39"/>
      <c r="BO63" s="39"/>
      <c r="BP63" s="39"/>
      <c r="BQ63" s="39"/>
      <c r="BR63" s="39"/>
      <c r="BS63" s="39"/>
      <c r="BT63" s="39"/>
      <c r="BU63" s="39"/>
      <c r="BV63" s="39"/>
      <c r="BW63" s="39"/>
      <c r="BX63" s="39"/>
      <c r="BY63" s="39"/>
      <c r="BZ63" s="4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8" t="s">
        <v>111</v>
      </c>
      <c r="BM66" s="39"/>
      <c r="BN66" s="39"/>
      <c r="BO66" s="39"/>
      <c r="BP66" s="39"/>
      <c r="BQ66" s="39"/>
      <c r="BR66" s="39"/>
      <c r="BS66" s="39"/>
      <c r="BT66" s="39"/>
      <c r="BU66" s="39"/>
      <c r="BV66" s="39"/>
      <c r="BW66" s="39"/>
      <c r="BX66" s="39"/>
      <c r="BY66" s="39"/>
      <c r="BZ66" s="4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8"/>
      <c r="BM67" s="39"/>
      <c r="BN67" s="39"/>
      <c r="BO67" s="39"/>
      <c r="BP67" s="39"/>
      <c r="BQ67" s="39"/>
      <c r="BR67" s="39"/>
      <c r="BS67" s="39"/>
      <c r="BT67" s="39"/>
      <c r="BU67" s="39"/>
      <c r="BV67" s="39"/>
      <c r="BW67" s="39"/>
      <c r="BX67" s="39"/>
      <c r="BY67" s="39"/>
      <c r="BZ67" s="4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8"/>
      <c r="BM68" s="39"/>
      <c r="BN68" s="39"/>
      <c r="BO68" s="39"/>
      <c r="BP68" s="39"/>
      <c r="BQ68" s="39"/>
      <c r="BR68" s="39"/>
      <c r="BS68" s="39"/>
      <c r="BT68" s="39"/>
      <c r="BU68" s="39"/>
      <c r="BV68" s="39"/>
      <c r="BW68" s="39"/>
      <c r="BX68" s="39"/>
      <c r="BY68" s="39"/>
      <c r="BZ68" s="4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8"/>
      <c r="BM69" s="39"/>
      <c r="BN69" s="39"/>
      <c r="BO69" s="39"/>
      <c r="BP69" s="39"/>
      <c r="BQ69" s="39"/>
      <c r="BR69" s="39"/>
      <c r="BS69" s="39"/>
      <c r="BT69" s="39"/>
      <c r="BU69" s="39"/>
      <c r="BV69" s="39"/>
      <c r="BW69" s="39"/>
      <c r="BX69" s="39"/>
      <c r="BY69" s="39"/>
      <c r="BZ69" s="4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8"/>
      <c r="BM70" s="39"/>
      <c r="BN70" s="39"/>
      <c r="BO70" s="39"/>
      <c r="BP70" s="39"/>
      <c r="BQ70" s="39"/>
      <c r="BR70" s="39"/>
      <c r="BS70" s="39"/>
      <c r="BT70" s="39"/>
      <c r="BU70" s="39"/>
      <c r="BV70" s="39"/>
      <c r="BW70" s="39"/>
      <c r="BX70" s="39"/>
      <c r="BY70" s="39"/>
      <c r="BZ70" s="4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8"/>
      <c r="BM71" s="39"/>
      <c r="BN71" s="39"/>
      <c r="BO71" s="39"/>
      <c r="BP71" s="39"/>
      <c r="BQ71" s="39"/>
      <c r="BR71" s="39"/>
      <c r="BS71" s="39"/>
      <c r="BT71" s="39"/>
      <c r="BU71" s="39"/>
      <c r="BV71" s="39"/>
      <c r="BW71" s="39"/>
      <c r="BX71" s="39"/>
      <c r="BY71" s="39"/>
      <c r="BZ71" s="4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8"/>
      <c r="BM72" s="39"/>
      <c r="BN72" s="39"/>
      <c r="BO72" s="39"/>
      <c r="BP72" s="39"/>
      <c r="BQ72" s="39"/>
      <c r="BR72" s="39"/>
      <c r="BS72" s="39"/>
      <c r="BT72" s="39"/>
      <c r="BU72" s="39"/>
      <c r="BV72" s="39"/>
      <c r="BW72" s="39"/>
      <c r="BX72" s="39"/>
      <c r="BY72" s="39"/>
      <c r="BZ72" s="4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8"/>
      <c r="BM73" s="39"/>
      <c r="BN73" s="39"/>
      <c r="BO73" s="39"/>
      <c r="BP73" s="39"/>
      <c r="BQ73" s="39"/>
      <c r="BR73" s="39"/>
      <c r="BS73" s="39"/>
      <c r="BT73" s="39"/>
      <c r="BU73" s="39"/>
      <c r="BV73" s="39"/>
      <c r="BW73" s="39"/>
      <c r="BX73" s="39"/>
      <c r="BY73" s="39"/>
      <c r="BZ73" s="4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8"/>
      <c r="BM74" s="39"/>
      <c r="BN74" s="39"/>
      <c r="BO74" s="39"/>
      <c r="BP74" s="39"/>
      <c r="BQ74" s="39"/>
      <c r="BR74" s="39"/>
      <c r="BS74" s="39"/>
      <c r="BT74" s="39"/>
      <c r="BU74" s="39"/>
      <c r="BV74" s="39"/>
      <c r="BW74" s="39"/>
      <c r="BX74" s="39"/>
      <c r="BY74" s="39"/>
      <c r="BZ74" s="4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8"/>
      <c r="BM75" s="39"/>
      <c r="BN75" s="39"/>
      <c r="BO75" s="39"/>
      <c r="BP75" s="39"/>
      <c r="BQ75" s="39"/>
      <c r="BR75" s="39"/>
      <c r="BS75" s="39"/>
      <c r="BT75" s="39"/>
      <c r="BU75" s="39"/>
      <c r="BV75" s="39"/>
      <c r="BW75" s="39"/>
      <c r="BX75" s="39"/>
      <c r="BY75" s="39"/>
      <c r="BZ75" s="4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8"/>
      <c r="BM76" s="39"/>
      <c r="BN76" s="39"/>
      <c r="BO76" s="39"/>
      <c r="BP76" s="39"/>
      <c r="BQ76" s="39"/>
      <c r="BR76" s="39"/>
      <c r="BS76" s="39"/>
      <c r="BT76" s="39"/>
      <c r="BU76" s="39"/>
      <c r="BV76" s="39"/>
      <c r="BW76" s="39"/>
      <c r="BX76" s="39"/>
      <c r="BY76" s="39"/>
      <c r="BZ76" s="4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8"/>
      <c r="BM77" s="39"/>
      <c r="BN77" s="39"/>
      <c r="BO77" s="39"/>
      <c r="BP77" s="39"/>
      <c r="BQ77" s="39"/>
      <c r="BR77" s="39"/>
      <c r="BS77" s="39"/>
      <c r="BT77" s="39"/>
      <c r="BU77" s="39"/>
      <c r="BV77" s="39"/>
      <c r="BW77" s="39"/>
      <c r="BX77" s="39"/>
      <c r="BY77" s="39"/>
      <c r="BZ77" s="4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8"/>
      <c r="BM78" s="39"/>
      <c r="BN78" s="39"/>
      <c r="BO78" s="39"/>
      <c r="BP78" s="39"/>
      <c r="BQ78" s="39"/>
      <c r="BR78" s="39"/>
      <c r="BS78" s="39"/>
      <c r="BT78" s="39"/>
      <c r="BU78" s="39"/>
      <c r="BV78" s="39"/>
      <c r="BW78" s="39"/>
      <c r="BX78" s="39"/>
      <c r="BY78" s="39"/>
      <c r="BZ78" s="4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8"/>
      <c r="BM79" s="39"/>
      <c r="BN79" s="39"/>
      <c r="BO79" s="39"/>
      <c r="BP79" s="39"/>
      <c r="BQ79" s="39"/>
      <c r="BR79" s="39"/>
      <c r="BS79" s="39"/>
      <c r="BT79" s="39"/>
      <c r="BU79" s="39"/>
      <c r="BV79" s="39"/>
      <c r="BW79" s="39"/>
      <c r="BX79" s="39"/>
      <c r="BY79" s="39"/>
      <c r="BZ79" s="4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8"/>
      <c r="BM80" s="39"/>
      <c r="BN80" s="39"/>
      <c r="BO80" s="39"/>
      <c r="BP80" s="39"/>
      <c r="BQ80" s="39"/>
      <c r="BR80" s="39"/>
      <c r="BS80" s="39"/>
      <c r="BT80" s="39"/>
      <c r="BU80" s="39"/>
      <c r="BV80" s="39"/>
      <c r="BW80" s="39"/>
      <c r="BX80" s="39"/>
      <c r="BY80" s="39"/>
      <c r="BZ80" s="4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8"/>
      <c r="BM81" s="39"/>
      <c r="BN81" s="39"/>
      <c r="BO81" s="39"/>
      <c r="BP81" s="39"/>
      <c r="BQ81" s="39"/>
      <c r="BR81" s="39"/>
      <c r="BS81" s="39"/>
      <c r="BT81" s="39"/>
      <c r="BU81" s="39"/>
      <c r="BV81" s="39"/>
      <c r="BW81" s="39"/>
      <c r="BX81" s="39"/>
      <c r="BY81" s="39"/>
      <c r="BZ81" s="4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1"/>
      <c r="BM82" s="52"/>
      <c r="BN82" s="52"/>
      <c r="BO82" s="52"/>
      <c r="BP82" s="52"/>
      <c r="BQ82" s="52"/>
      <c r="BR82" s="52"/>
      <c r="BS82" s="52"/>
      <c r="BT82" s="52"/>
      <c r="BU82" s="52"/>
      <c r="BV82" s="52"/>
      <c r="BW82" s="52"/>
      <c r="BX82" s="52"/>
      <c r="BY82" s="52"/>
      <c r="BZ82" s="53"/>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Vsjl82z3QdH2VZlSuHZ7qnMGpk1GYhaDCh2Es7Ki88/vQ3O9hGSaCEiSW7l4GyAW9dkApcP+q5lIfTWc8YbIfw==" saltValue="nbJ5O7gacEQ+YOeP5Jfdxw=="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432083</v>
      </c>
      <c r="D6" s="20">
        <f t="shared" si="3"/>
        <v>46</v>
      </c>
      <c r="E6" s="20">
        <f t="shared" si="3"/>
        <v>1</v>
      </c>
      <c r="F6" s="20">
        <f t="shared" si="3"/>
        <v>0</v>
      </c>
      <c r="G6" s="20">
        <f t="shared" si="3"/>
        <v>1</v>
      </c>
      <c r="H6" s="20" t="str">
        <f t="shared" si="3"/>
        <v>熊本県　山鹿市</v>
      </c>
      <c r="I6" s="20" t="str">
        <f t="shared" si="3"/>
        <v>法適用</v>
      </c>
      <c r="J6" s="20" t="str">
        <f t="shared" si="3"/>
        <v>水道事業</v>
      </c>
      <c r="K6" s="20" t="str">
        <f t="shared" si="3"/>
        <v>末端給水事業</v>
      </c>
      <c r="L6" s="20" t="str">
        <f t="shared" si="3"/>
        <v>A6</v>
      </c>
      <c r="M6" s="20" t="str">
        <f t="shared" si="3"/>
        <v>非設置</v>
      </c>
      <c r="N6" s="21" t="str">
        <f t="shared" si="3"/>
        <v>-</v>
      </c>
      <c r="O6" s="21">
        <f t="shared" si="3"/>
        <v>39.65</v>
      </c>
      <c r="P6" s="21">
        <f t="shared" si="3"/>
        <v>62.22</v>
      </c>
      <c r="Q6" s="21">
        <f t="shared" si="3"/>
        <v>3146</v>
      </c>
      <c r="R6" s="21">
        <f t="shared" si="3"/>
        <v>48002</v>
      </c>
      <c r="S6" s="21">
        <f t="shared" si="3"/>
        <v>299.69</v>
      </c>
      <c r="T6" s="21">
        <f t="shared" si="3"/>
        <v>160.16999999999999</v>
      </c>
      <c r="U6" s="21">
        <f t="shared" si="3"/>
        <v>29716</v>
      </c>
      <c r="V6" s="21">
        <f t="shared" si="3"/>
        <v>37.01</v>
      </c>
      <c r="W6" s="21">
        <f t="shared" si="3"/>
        <v>802.92</v>
      </c>
      <c r="X6" s="22">
        <f>IF(X7="",NA(),X7)</f>
        <v>102.32</v>
      </c>
      <c r="Y6" s="22">
        <f t="shared" ref="Y6:AG6" si="4">IF(Y7="",NA(),Y7)</f>
        <v>101.96</v>
      </c>
      <c r="Z6" s="22">
        <f t="shared" si="4"/>
        <v>101.23</v>
      </c>
      <c r="AA6" s="22">
        <f t="shared" si="4"/>
        <v>101.87</v>
      </c>
      <c r="AB6" s="22">
        <f t="shared" si="4"/>
        <v>106.06</v>
      </c>
      <c r="AC6" s="22">
        <f t="shared" si="4"/>
        <v>108.83</v>
      </c>
      <c r="AD6" s="22">
        <f t="shared" si="4"/>
        <v>109.23</v>
      </c>
      <c r="AE6" s="22">
        <f t="shared" si="4"/>
        <v>105.92</v>
      </c>
      <c r="AF6" s="22">
        <f t="shared" si="4"/>
        <v>106.01</v>
      </c>
      <c r="AG6" s="22">
        <f t="shared" si="4"/>
        <v>103.74</v>
      </c>
      <c r="AH6" s="21" t="str">
        <f>IF(AH7="","",IF(AH7="-","【-】","【"&amp;SUBSTITUTE(TEXT(AH7,"#,##0.00"),"-","△")&amp;"】"))</f>
        <v>【107.26】</v>
      </c>
      <c r="AI6" s="21">
        <f>IF(AI7="",NA(),AI7)</f>
        <v>0</v>
      </c>
      <c r="AJ6" s="21">
        <f t="shared" ref="AJ6:AR6" si="5">IF(AJ7="",NA(),AJ7)</f>
        <v>0</v>
      </c>
      <c r="AK6" s="21">
        <f t="shared" si="5"/>
        <v>0</v>
      </c>
      <c r="AL6" s="21">
        <f t="shared" si="5"/>
        <v>0</v>
      </c>
      <c r="AM6" s="21">
        <f t="shared" si="5"/>
        <v>0</v>
      </c>
      <c r="AN6" s="22">
        <f t="shared" si="5"/>
        <v>4.34</v>
      </c>
      <c r="AO6" s="22">
        <f t="shared" si="5"/>
        <v>4.6900000000000004</v>
      </c>
      <c r="AP6" s="22">
        <f t="shared" si="5"/>
        <v>7.78</v>
      </c>
      <c r="AQ6" s="22">
        <f t="shared" si="5"/>
        <v>9.59</v>
      </c>
      <c r="AR6" s="22">
        <f t="shared" si="5"/>
        <v>11.55</v>
      </c>
      <c r="AS6" s="21" t="str">
        <f>IF(AS7="","",IF(AS7="-","【-】","【"&amp;SUBSTITUTE(TEXT(AS7,"#,##0.00"),"-","△")&amp;"】"))</f>
        <v>【1.61】</v>
      </c>
      <c r="AT6" s="22">
        <f>IF(AT7="",NA(),AT7)</f>
        <v>167.42</v>
      </c>
      <c r="AU6" s="22">
        <f t="shared" ref="AU6:BC6" si="6">IF(AU7="",NA(),AU7)</f>
        <v>162.58000000000001</v>
      </c>
      <c r="AV6" s="22">
        <f t="shared" si="6"/>
        <v>132.97</v>
      </c>
      <c r="AW6" s="22">
        <f t="shared" si="6"/>
        <v>127.52</v>
      </c>
      <c r="AX6" s="22">
        <f t="shared" si="6"/>
        <v>111.93</v>
      </c>
      <c r="AY6" s="22">
        <f t="shared" si="6"/>
        <v>327.77</v>
      </c>
      <c r="AZ6" s="22">
        <f t="shared" si="6"/>
        <v>338.02</v>
      </c>
      <c r="BA6" s="22">
        <f t="shared" si="6"/>
        <v>364.46</v>
      </c>
      <c r="BB6" s="22">
        <f t="shared" si="6"/>
        <v>338.89</v>
      </c>
      <c r="BC6" s="22">
        <f t="shared" si="6"/>
        <v>352.34</v>
      </c>
      <c r="BD6" s="21" t="str">
        <f>IF(BD7="","",IF(BD7="-","【-】","【"&amp;SUBSTITUTE(TEXT(BD7,"#,##0.00"),"-","△")&amp;"】"))</f>
        <v>【239.69】</v>
      </c>
      <c r="BE6" s="22">
        <f>IF(BE7="",NA(),BE7)</f>
        <v>888.16</v>
      </c>
      <c r="BF6" s="22">
        <f t="shared" ref="BF6:BN6" si="7">IF(BF7="",NA(),BF7)</f>
        <v>871.59</v>
      </c>
      <c r="BG6" s="22">
        <f t="shared" si="7"/>
        <v>878.32</v>
      </c>
      <c r="BH6" s="22">
        <f t="shared" si="7"/>
        <v>993.77</v>
      </c>
      <c r="BI6" s="22">
        <f t="shared" si="7"/>
        <v>866.37</v>
      </c>
      <c r="BJ6" s="22">
        <f t="shared" si="7"/>
        <v>397.1</v>
      </c>
      <c r="BK6" s="22">
        <f t="shared" si="7"/>
        <v>379.91</v>
      </c>
      <c r="BL6" s="22">
        <f t="shared" si="7"/>
        <v>403.72</v>
      </c>
      <c r="BM6" s="22">
        <f t="shared" si="7"/>
        <v>400.21</v>
      </c>
      <c r="BN6" s="22">
        <f t="shared" si="7"/>
        <v>391.13</v>
      </c>
      <c r="BO6" s="21" t="str">
        <f>IF(BO7="","",IF(BO7="-","【-】","【"&amp;SUBSTITUTE(TEXT(BO7,"#,##0.00"),"-","△")&amp;"】"))</f>
        <v>【264.86】</v>
      </c>
      <c r="BP6" s="22">
        <f>IF(BP7="",NA(),BP7)</f>
        <v>94.99</v>
      </c>
      <c r="BQ6" s="22">
        <f t="shared" ref="BQ6:BY6" si="8">IF(BQ7="",NA(),BQ7)</f>
        <v>91.98</v>
      </c>
      <c r="BR6" s="22">
        <f t="shared" si="8"/>
        <v>93.68</v>
      </c>
      <c r="BS6" s="22">
        <f t="shared" si="8"/>
        <v>88.5</v>
      </c>
      <c r="BT6" s="22">
        <f t="shared" si="8"/>
        <v>99.67</v>
      </c>
      <c r="BU6" s="22">
        <f t="shared" si="8"/>
        <v>95.79</v>
      </c>
      <c r="BV6" s="22">
        <f t="shared" si="8"/>
        <v>98.3</v>
      </c>
      <c r="BW6" s="22">
        <f t="shared" si="8"/>
        <v>92.17</v>
      </c>
      <c r="BX6" s="22">
        <f t="shared" si="8"/>
        <v>92.83</v>
      </c>
      <c r="BY6" s="22">
        <f t="shared" si="8"/>
        <v>92.16</v>
      </c>
      <c r="BZ6" s="21" t="str">
        <f>IF(BZ7="","",IF(BZ7="-","【-】","【"&amp;SUBSTITUTE(TEXT(BZ7,"#,##0.00"),"-","△")&amp;"】"))</f>
        <v>【97.59】</v>
      </c>
      <c r="CA6" s="22">
        <f>IF(CA7="",NA(),CA7)</f>
        <v>137.03</v>
      </c>
      <c r="CB6" s="22">
        <f t="shared" ref="CB6:CJ6" si="9">IF(CB7="",NA(),CB7)</f>
        <v>141.59</v>
      </c>
      <c r="CC6" s="22">
        <f t="shared" si="9"/>
        <v>139.13999999999999</v>
      </c>
      <c r="CD6" s="22">
        <f t="shared" si="9"/>
        <v>147.44999999999999</v>
      </c>
      <c r="CE6" s="22">
        <f t="shared" si="9"/>
        <v>157.51</v>
      </c>
      <c r="CF6" s="22">
        <f t="shared" si="9"/>
        <v>171.13</v>
      </c>
      <c r="CG6" s="22">
        <f t="shared" si="9"/>
        <v>173.7</v>
      </c>
      <c r="CH6" s="22">
        <f t="shared" si="9"/>
        <v>188.51</v>
      </c>
      <c r="CI6" s="22">
        <f t="shared" si="9"/>
        <v>189.43</v>
      </c>
      <c r="CJ6" s="22">
        <f t="shared" si="9"/>
        <v>196.75</v>
      </c>
      <c r="CK6" s="21" t="str">
        <f>IF(CK7="","",IF(CK7="-","【-】","【"&amp;SUBSTITUTE(TEXT(CK7,"#,##0.00"),"-","△")&amp;"】"))</f>
        <v>【181.66】</v>
      </c>
      <c r="CL6" s="22">
        <f>IF(CL7="",NA(),CL7)</f>
        <v>42.88</v>
      </c>
      <c r="CM6" s="22">
        <f t="shared" ref="CM6:CU6" si="10">IF(CM7="",NA(),CM7)</f>
        <v>51.08</v>
      </c>
      <c r="CN6" s="22">
        <f t="shared" si="10"/>
        <v>49.95</v>
      </c>
      <c r="CO6" s="22">
        <f t="shared" si="10"/>
        <v>50.18</v>
      </c>
      <c r="CP6" s="22">
        <f t="shared" si="10"/>
        <v>49.39</v>
      </c>
      <c r="CQ6" s="22">
        <f t="shared" si="10"/>
        <v>60.12</v>
      </c>
      <c r="CR6" s="22">
        <f t="shared" si="10"/>
        <v>60.34</v>
      </c>
      <c r="CS6" s="22">
        <f t="shared" si="10"/>
        <v>55.31</v>
      </c>
      <c r="CT6" s="22">
        <f t="shared" si="10"/>
        <v>55.14</v>
      </c>
      <c r="CU6" s="22">
        <f t="shared" si="10"/>
        <v>54.99</v>
      </c>
      <c r="CV6" s="21" t="str">
        <f>IF(CV7="","",IF(CV7="-","【-】","【"&amp;SUBSTITUTE(TEXT(CV7,"#,##0.00"),"-","△")&amp;"】"))</f>
        <v>【60.21】</v>
      </c>
      <c r="CW6" s="22">
        <f>IF(CW7="",NA(),CW7)</f>
        <v>86.63</v>
      </c>
      <c r="CX6" s="22">
        <f t="shared" ref="CX6:DF6" si="11">IF(CX7="",NA(),CX7)</f>
        <v>71.22</v>
      </c>
      <c r="CY6" s="22">
        <f t="shared" si="11"/>
        <v>72.739999999999995</v>
      </c>
      <c r="CZ6" s="22">
        <f t="shared" si="11"/>
        <v>71.47</v>
      </c>
      <c r="DA6" s="22">
        <f t="shared" si="11"/>
        <v>71.86</v>
      </c>
      <c r="DB6" s="22">
        <f t="shared" si="11"/>
        <v>84.24</v>
      </c>
      <c r="DC6" s="22">
        <f t="shared" si="11"/>
        <v>84.19</v>
      </c>
      <c r="DD6" s="22">
        <f t="shared" si="11"/>
        <v>80.36</v>
      </c>
      <c r="DE6" s="22">
        <f t="shared" si="11"/>
        <v>80.13</v>
      </c>
      <c r="DF6" s="22">
        <f t="shared" si="11"/>
        <v>79.34</v>
      </c>
      <c r="DG6" s="21" t="str">
        <f>IF(DG7="","",IF(DG7="-","【-】","【"&amp;SUBSTITUTE(TEXT(DG7,"#,##0.00"),"-","△")&amp;"】"))</f>
        <v>【89.21】</v>
      </c>
      <c r="DH6" s="22">
        <f>IF(DH7="",NA(),DH7)</f>
        <v>34.020000000000003</v>
      </c>
      <c r="DI6" s="22">
        <f t="shared" ref="DI6:DQ6" si="12">IF(DI7="",NA(),DI7)</f>
        <v>36.24</v>
      </c>
      <c r="DJ6" s="22">
        <f t="shared" si="12"/>
        <v>37.58</v>
      </c>
      <c r="DK6" s="22">
        <f t="shared" si="12"/>
        <v>37.5</v>
      </c>
      <c r="DL6" s="22">
        <f t="shared" si="12"/>
        <v>38.369999999999997</v>
      </c>
      <c r="DM6" s="22">
        <f t="shared" si="12"/>
        <v>48.83</v>
      </c>
      <c r="DN6" s="22">
        <f t="shared" si="12"/>
        <v>49.96</v>
      </c>
      <c r="DO6" s="22">
        <f t="shared" si="12"/>
        <v>52.2</v>
      </c>
      <c r="DP6" s="22">
        <f t="shared" si="12"/>
        <v>52.7</v>
      </c>
      <c r="DQ6" s="22">
        <f t="shared" si="12"/>
        <v>53.48</v>
      </c>
      <c r="DR6" s="21" t="str">
        <f>IF(DR7="","",IF(DR7="-","【-】","【"&amp;SUBSTITUTE(TEXT(DR7,"#,##0.00"),"-","△")&amp;"】"))</f>
        <v>【52.41】</v>
      </c>
      <c r="DS6" s="22">
        <f>IF(DS7="",NA(),DS7)</f>
        <v>15.81</v>
      </c>
      <c r="DT6" s="22">
        <f t="shared" ref="DT6:EB6" si="13">IF(DT7="",NA(),DT7)</f>
        <v>20.69</v>
      </c>
      <c r="DU6" s="22">
        <f t="shared" si="13"/>
        <v>21.06</v>
      </c>
      <c r="DV6" s="22">
        <f t="shared" si="13"/>
        <v>21.88</v>
      </c>
      <c r="DW6" s="22">
        <f t="shared" si="13"/>
        <v>23.35</v>
      </c>
      <c r="DX6" s="22">
        <f t="shared" si="13"/>
        <v>18.18</v>
      </c>
      <c r="DY6" s="22">
        <f t="shared" si="13"/>
        <v>19.32</v>
      </c>
      <c r="DZ6" s="22">
        <f t="shared" si="13"/>
        <v>20.73</v>
      </c>
      <c r="EA6" s="22">
        <f t="shared" si="13"/>
        <v>22.86</v>
      </c>
      <c r="EB6" s="22">
        <f t="shared" si="13"/>
        <v>24.31</v>
      </c>
      <c r="EC6" s="21" t="str">
        <f>IF(EC7="","",IF(EC7="-","【-】","【"&amp;SUBSTITUTE(TEXT(EC7,"#,##0.00"),"-","△")&amp;"】"))</f>
        <v>【26.78】</v>
      </c>
      <c r="ED6" s="22">
        <f>IF(ED7="",NA(),ED7)</f>
        <v>0.21</v>
      </c>
      <c r="EE6" s="22">
        <f t="shared" ref="EE6:EM6" si="14">IF(EE7="",NA(),EE7)</f>
        <v>0.44</v>
      </c>
      <c r="EF6" s="22">
        <f t="shared" si="14"/>
        <v>0.41</v>
      </c>
      <c r="EG6" s="22">
        <f t="shared" si="14"/>
        <v>0.41</v>
      </c>
      <c r="EH6" s="22">
        <f t="shared" si="14"/>
        <v>0.36</v>
      </c>
      <c r="EI6" s="22">
        <f t="shared" si="14"/>
        <v>0.56999999999999995</v>
      </c>
      <c r="EJ6" s="22">
        <f t="shared" si="14"/>
        <v>0.52</v>
      </c>
      <c r="EK6" s="22">
        <f t="shared" si="14"/>
        <v>0.5</v>
      </c>
      <c r="EL6" s="22">
        <f t="shared" si="14"/>
        <v>0.41</v>
      </c>
      <c r="EM6" s="22">
        <f t="shared" si="14"/>
        <v>0.41</v>
      </c>
      <c r="EN6" s="21" t="str">
        <f>IF(EN7="","",IF(EN7="-","【-】","【"&amp;SUBSTITUTE(TEXT(EN7,"#,##0.00"),"-","△")&amp;"】"))</f>
        <v>【0.59】</v>
      </c>
    </row>
    <row r="7" spans="1:144" s="23" customFormat="1" x14ac:dyDescent="0.15">
      <c r="A7" s="15"/>
      <c r="B7" s="24">
        <v>2024</v>
      </c>
      <c r="C7" s="24">
        <v>432083</v>
      </c>
      <c r="D7" s="24">
        <v>46</v>
      </c>
      <c r="E7" s="24">
        <v>1</v>
      </c>
      <c r="F7" s="24">
        <v>0</v>
      </c>
      <c r="G7" s="24">
        <v>1</v>
      </c>
      <c r="H7" s="24" t="s">
        <v>93</v>
      </c>
      <c r="I7" s="24" t="s">
        <v>94</v>
      </c>
      <c r="J7" s="24" t="s">
        <v>95</v>
      </c>
      <c r="K7" s="24" t="s">
        <v>96</v>
      </c>
      <c r="L7" s="24" t="s">
        <v>97</v>
      </c>
      <c r="M7" s="24" t="s">
        <v>98</v>
      </c>
      <c r="N7" s="25" t="s">
        <v>99</v>
      </c>
      <c r="O7" s="25">
        <v>39.65</v>
      </c>
      <c r="P7" s="25">
        <v>62.22</v>
      </c>
      <c r="Q7" s="25">
        <v>3146</v>
      </c>
      <c r="R7" s="25">
        <v>48002</v>
      </c>
      <c r="S7" s="25">
        <v>299.69</v>
      </c>
      <c r="T7" s="25">
        <v>160.16999999999999</v>
      </c>
      <c r="U7" s="25">
        <v>29716</v>
      </c>
      <c r="V7" s="25">
        <v>37.01</v>
      </c>
      <c r="W7" s="25">
        <v>802.92</v>
      </c>
      <c r="X7" s="25">
        <v>102.32</v>
      </c>
      <c r="Y7" s="25">
        <v>101.96</v>
      </c>
      <c r="Z7" s="25">
        <v>101.23</v>
      </c>
      <c r="AA7" s="25">
        <v>101.87</v>
      </c>
      <c r="AB7" s="25">
        <v>106.06</v>
      </c>
      <c r="AC7" s="25">
        <v>108.83</v>
      </c>
      <c r="AD7" s="25">
        <v>109.23</v>
      </c>
      <c r="AE7" s="25">
        <v>105.92</v>
      </c>
      <c r="AF7" s="25">
        <v>106.01</v>
      </c>
      <c r="AG7" s="25">
        <v>103.74</v>
      </c>
      <c r="AH7" s="25">
        <v>107.26</v>
      </c>
      <c r="AI7" s="25">
        <v>0</v>
      </c>
      <c r="AJ7" s="25">
        <v>0</v>
      </c>
      <c r="AK7" s="25">
        <v>0</v>
      </c>
      <c r="AL7" s="25">
        <v>0</v>
      </c>
      <c r="AM7" s="25">
        <v>0</v>
      </c>
      <c r="AN7" s="25">
        <v>4.34</v>
      </c>
      <c r="AO7" s="25">
        <v>4.6900000000000004</v>
      </c>
      <c r="AP7" s="25">
        <v>7.78</v>
      </c>
      <c r="AQ7" s="25">
        <v>9.59</v>
      </c>
      <c r="AR7" s="25">
        <v>11.55</v>
      </c>
      <c r="AS7" s="25">
        <v>1.61</v>
      </c>
      <c r="AT7" s="25">
        <v>167.42</v>
      </c>
      <c r="AU7" s="25">
        <v>162.58000000000001</v>
      </c>
      <c r="AV7" s="25">
        <v>132.97</v>
      </c>
      <c r="AW7" s="25">
        <v>127.52</v>
      </c>
      <c r="AX7" s="25">
        <v>111.93</v>
      </c>
      <c r="AY7" s="25">
        <v>327.77</v>
      </c>
      <c r="AZ7" s="25">
        <v>338.02</v>
      </c>
      <c r="BA7" s="25">
        <v>364.46</v>
      </c>
      <c r="BB7" s="25">
        <v>338.89</v>
      </c>
      <c r="BC7" s="25">
        <v>352.34</v>
      </c>
      <c r="BD7" s="25">
        <v>239.69</v>
      </c>
      <c r="BE7" s="25">
        <v>888.16</v>
      </c>
      <c r="BF7" s="25">
        <v>871.59</v>
      </c>
      <c r="BG7" s="25">
        <v>878.32</v>
      </c>
      <c r="BH7" s="25">
        <v>993.77</v>
      </c>
      <c r="BI7" s="25">
        <v>866.37</v>
      </c>
      <c r="BJ7" s="25">
        <v>397.1</v>
      </c>
      <c r="BK7" s="25">
        <v>379.91</v>
      </c>
      <c r="BL7" s="25">
        <v>403.72</v>
      </c>
      <c r="BM7" s="25">
        <v>400.21</v>
      </c>
      <c r="BN7" s="25">
        <v>391.13</v>
      </c>
      <c r="BO7" s="25">
        <v>264.86</v>
      </c>
      <c r="BP7" s="25">
        <v>94.99</v>
      </c>
      <c r="BQ7" s="25">
        <v>91.98</v>
      </c>
      <c r="BR7" s="25">
        <v>93.68</v>
      </c>
      <c r="BS7" s="25">
        <v>88.5</v>
      </c>
      <c r="BT7" s="25">
        <v>99.67</v>
      </c>
      <c r="BU7" s="25">
        <v>95.79</v>
      </c>
      <c r="BV7" s="25">
        <v>98.3</v>
      </c>
      <c r="BW7" s="25">
        <v>92.17</v>
      </c>
      <c r="BX7" s="25">
        <v>92.83</v>
      </c>
      <c r="BY7" s="25">
        <v>92.16</v>
      </c>
      <c r="BZ7" s="25">
        <v>97.59</v>
      </c>
      <c r="CA7" s="25">
        <v>137.03</v>
      </c>
      <c r="CB7" s="25">
        <v>141.59</v>
      </c>
      <c r="CC7" s="25">
        <v>139.13999999999999</v>
      </c>
      <c r="CD7" s="25">
        <v>147.44999999999999</v>
      </c>
      <c r="CE7" s="25">
        <v>157.51</v>
      </c>
      <c r="CF7" s="25">
        <v>171.13</v>
      </c>
      <c r="CG7" s="25">
        <v>173.7</v>
      </c>
      <c r="CH7" s="25">
        <v>188.51</v>
      </c>
      <c r="CI7" s="25">
        <v>189.43</v>
      </c>
      <c r="CJ7" s="25">
        <v>196.75</v>
      </c>
      <c r="CK7" s="25">
        <v>181.66</v>
      </c>
      <c r="CL7" s="25">
        <v>42.88</v>
      </c>
      <c r="CM7" s="25">
        <v>51.08</v>
      </c>
      <c r="CN7" s="25">
        <v>49.95</v>
      </c>
      <c r="CO7" s="25">
        <v>50.18</v>
      </c>
      <c r="CP7" s="25">
        <v>49.39</v>
      </c>
      <c r="CQ7" s="25">
        <v>60.12</v>
      </c>
      <c r="CR7" s="25">
        <v>60.34</v>
      </c>
      <c r="CS7" s="25">
        <v>55.31</v>
      </c>
      <c r="CT7" s="25">
        <v>55.14</v>
      </c>
      <c r="CU7" s="25">
        <v>54.99</v>
      </c>
      <c r="CV7" s="25">
        <v>60.21</v>
      </c>
      <c r="CW7" s="25">
        <v>86.63</v>
      </c>
      <c r="CX7" s="25">
        <v>71.22</v>
      </c>
      <c r="CY7" s="25">
        <v>72.739999999999995</v>
      </c>
      <c r="CZ7" s="25">
        <v>71.47</v>
      </c>
      <c r="DA7" s="25">
        <v>71.86</v>
      </c>
      <c r="DB7" s="25">
        <v>84.24</v>
      </c>
      <c r="DC7" s="25">
        <v>84.19</v>
      </c>
      <c r="DD7" s="25">
        <v>80.36</v>
      </c>
      <c r="DE7" s="25">
        <v>80.13</v>
      </c>
      <c r="DF7" s="25">
        <v>79.34</v>
      </c>
      <c r="DG7" s="25">
        <v>89.21</v>
      </c>
      <c r="DH7" s="25">
        <v>34.020000000000003</v>
      </c>
      <c r="DI7" s="25">
        <v>36.24</v>
      </c>
      <c r="DJ7" s="25">
        <v>37.58</v>
      </c>
      <c r="DK7" s="25">
        <v>37.5</v>
      </c>
      <c r="DL7" s="25">
        <v>38.369999999999997</v>
      </c>
      <c r="DM7" s="25">
        <v>48.83</v>
      </c>
      <c r="DN7" s="25">
        <v>49.96</v>
      </c>
      <c r="DO7" s="25">
        <v>52.2</v>
      </c>
      <c r="DP7" s="25">
        <v>52.7</v>
      </c>
      <c r="DQ7" s="25">
        <v>53.48</v>
      </c>
      <c r="DR7" s="25">
        <v>52.41</v>
      </c>
      <c r="DS7" s="25">
        <v>15.81</v>
      </c>
      <c r="DT7" s="25">
        <v>20.69</v>
      </c>
      <c r="DU7" s="25">
        <v>21.06</v>
      </c>
      <c r="DV7" s="25">
        <v>21.88</v>
      </c>
      <c r="DW7" s="25">
        <v>23.35</v>
      </c>
      <c r="DX7" s="25">
        <v>18.18</v>
      </c>
      <c r="DY7" s="25">
        <v>19.32</v>
      </c>
      <c r="DZ7" s="25">
        <v>20.73</v>
      </c>
      <c r="EA7" s="25">
        <v>22.86</v>
      </c>
      <c r="EB7" s="25">
        <v>24.31</v>
      </c>
      <c r="EC7" s="25">
        <v>26.78</v>
      </c>
      <c r="ED7" s="25">
        <v>0.21</v>
      </c>
      <c r="EE7" s="25">
        <v>0.44</v>
      </c>
      <c r="EF7" s="25">
        <v>0.41</v>
      </c>
      <c r="EG7" s="25">
        <v>0.41</v>
      </c>
      <c r="EH7" s="25">
        <v>0.36</v>
      </c>
      <c r="EI7" s="25">
        <v>0.56999999999999995</v>
      </c>
      <c r="EJ7" s="25">
        <v>0.52</v>
      </c>
      <c r="EK7" s="25">
        <v>0.5</v>
      </c>
      <c r="EL7" s="25">
        <v>0.41</v>
      </c>
      <c r="EM7" s="25">
        <v>0.41</v>
      </c>
      <c r="EN7" s="25">
        <v>0.59</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107</v>
      </c>
      <c r="D13" t="s">
        <v>107</v>
      </c>
      <c r="E13" t="s">
        <v>107</v>
      </c>
      <c r="F13" t="s">
        <v>107</v>
      </c>
      <c r="G13" t="s">
        <v>108</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4819402</cp:lastModifiedBy>
  <cp:lastPrinted>2026-01-29T04:11:05Z</cp:lastPrinted>
  <dcterms:created xsi:type="dcterms:W3CDTF">2025-12-12T09:24:05Z</dcterms:created>
  <dcterms:modified xsi:type="dcterms:W3CDTF">2026-02-05T09:59:30Z</dcterms:modified>
  <cp:category/>
</cp:coreProperties>
</file>