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Kkpnfs001\z-drive\E840\5各部\01事務\01部門管理\03日常管理\03実業務\04総務\05廃棄物管理\01日常運用\42_提出申請_行政（国自治体）\熊本県\2025産廃処理計画\"/>
    </mc:Choice>
  </mc:AlternateContent>
  <xr:revisionPtr revIDLastSave="0" documentId="13_ncr:1_{DF3F06BC-33DB-4DDD-8B18-88DA5AEF3B97}" xr6:coauthVersionLast="47" xr6:coauthVersionMax="47" xr10:uidLastSave="{00000000-0000-0000-0000-000000000000}"/>
  <bookViews>
    <workbookView xWindow="-110" yWindow="-110" windowWidth="19420" windowHeight="10300" tabRatio="882" activeTab="10" xr2:uid="{00000000-000D-0000-FFFF-FFFF00000000}"/>
  </bookViews>
  <sheets>
    <sheet name="第１面" sheetId="7" r:id="rId1"/>
    <sheet name="第２面" sheetId="6" r:id="rId2"/>
    <sheet name="第３面" sheetId="1" r:id="rId3"/>
    <sheet name="第４面" sheetId="4" r:id="rId4"/>
    <sheet name="第５面" sheetId="5" r:id="rId5"/>
    <sheet name="第６面" sheetId="8" r:id="rId6"/>
    <sheet name="【集計】" sheetId="10" r:id="rId7"/>
    <sheet name="別紙1　処理工程" sheetId="19" r:id="rId8"/>
    <sheet name="別紙2　管理体制" sheetId="14" r:id="rId9"/>
    <sheet name="別紙3　排出の抑制" sheetId="18" r:id="rId10"/>
    <sheet name="別紙4　分別" sheetId="16" r:id="rId11"/>
    <sheet name="→　DL資料" sheetId="12" r:id="rId12"/>
    <sheet name="別紙" sheetId="11" r:id="rId13"/>
  </sheets>
  <definedNames>
    <definedName name="_xlnm.Print_Area" localSheetId="0">第１面!$A$1:$AW$69</definedName>
    <definedName name="_xlnm.Print_Area" localSheetId="1">第２面!$A$1:$AW$69</definedName>
    <definedName name="_xlnm.Print_Area" localSheetId="2">第３面!$A$1:$AW$70</definedName>
    <definedName name="_xlnm.Print_Area" localSheetId="3">第４面!$A$1:$AW$76</definedName>
    <definedName name="_xlnm.Print_Area" localSheetId="4">第５面!$A$1:$AW$40</definedName>
    <definedName name="_xlnm.Print_Area" localSheetId="5">第６面!$A$1:$AW$29</definedName>
    <definedName name="_xlnm.Print_Area" localSheetId="12">別紙!$A$1:$AW$56</definedName>
    <definedName name="_xlnm.Print_Area" localSheetId="8">'別紙2　管理体制'!$A$1:$T$34</definedName>
    <definedName name="_xlnm.Print_Area" localSheetId="10">'別紙4　分別'!$A$1:$I$129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6" l="1"/>
  <c r="Q118" i="18" l="1"/>
  <c r="J10" i="1" l="1"/>
  <c r="S118" i="18" l="1"/>
  <c r="E38" i="18" l="1"/>
  <c r="N110" i="18" l="1"/>
  <c r="E36" i="18"/>
  <c r="E37" i="18"/>
  <c r="E39" i="18"/>
  <c r="E22" i="18"/>
  <c r="E21" i="18"/>
  <c r="E20" i="18"/>
  <c r="E18" i="18"/>
  <c r="E17" i="18"/>
  <c r="E16" i="18"/>
  <c r="E15" i="18"/>
  <c r="E14" i="18"/>
  <c r="E13" i="18"/>
  <c r="E12" i="18"/>
  <c r="E11" i="18"/>
  <c r="J41" i="6"/>
  <c r="O41" i="6"/>
  <c r="T41" i="6"/>
  <c r="Y41" i="6"/>
  <c r="AD41" i="6"/>
  <c r="AI41" i="6"/>
  <c r="AN41" i="6"/>
  <c r="AS41" i="6"/>
  <c r="J45" i="6"/>
  <c r="O45" i="6"/>
  <c r="T45" i="6"/>
  <c r="Y45" i="6"/>
  <c r="AD45" i="6"/>
  <c r="AI45" i="6"/>
  <c r="AN45" i="6"/>
  <c r="AS45" i="6"/>
  <c r="V93" i="18"/>
  <c r="V95" i="18"/>
  <c r="E103" i="18"/>
  <c r="E47" i="18"/>
  <c r="E46" i="18"/>
  <c r="E45" i="18"/>
  <c r="E44" i="18"/>
  <c r="E43" i="18"/>
  <c r="E35" i="18"/>
  <c r="E34" i="18"/>
  <c r="E33" i="18"/>
  <c r="E32" i="18"/>
  <c r="E31" i="18"/>
  <c r="E30" i="18"/>
  <c r="E29" i="18"/>
  <c r="E28" i="18"/>
  <c r="E27" i="18"/>
  <c r="E26" i="18"/>
  <c r="E25" i="18"/>
  <c r="E24" i="18"/>
  <c r="E19" i="18"/>
  <c r="F105" i="18"/>
  <c r="N104" i="18"/>
  <c r="Q103" i="18"/>
  <c r="Q102" i="18"/>
  <c r="G102" i="18" s="1"/>
  <c r="E102" i="18" s="1"/>
  <c r="Q101" i="18"/>
  <c r="G101" i="18"/>
  <c r="E101" i="18" s="1"/>
  <c r="Q100" i="18"/>
  <c r="G100" i="18" s="1"/>
  <c r="E100" i="18" s="1"/>
  <c r="Q98" i="18"/>
  <c r="Q97" i="18"/>
  <c r="G97" i="18"/>
  <c r="E97" i="18" s="1"/>
  <c r="Q96" i="18"/>
  <c r="G96" i="18" s="1"/>
  <c r="E96" i="18" s="1"/>
  <c r="Q95" i="18"/>
  <c r="G95" i="18" s="1"/>
  <c r="E95" i="18" s="1"/>
  <c r="Q94" i="18"/>
  <c r="G94" i="18" s="1"/>
  <c r="E94" i="18" s="1"/>
  <c r="Q93" i="18"/>
  <c r="G93" i="18" s="1"/>
  <c r="E93" i="18" s="1"/>
  <c r="Q92" i="18"/>
  <c r="G92" i="18" s="1"/>
  <c r="E92" i="18" s="1"/>
  <c r="Q91" i="18"/>
  <c r="G91" i="18" s="1"/>
  <c r="E91" i="18" s="1"/>
  <c r="Q89" i="18"/>
  <c r="O110" i="18" s="1"/>
  <c r="O114" i="18" s="1"/>
  <c r="P114" i="18" s="1"/>
  <c r="S114" i="18" s="1"/>
  <c r="J43" i="6" s="1"/>
  <c r="C13" i="10" s="1"/>
  <c r="Q88" i="18"/>
  <c r="G88" i="18" s="1"/>
  <c r="E88" i="18" s="1"/>
  <c r="Q87" i="18"/>
  <c r="G87" i="18" s="1"/>
  <c r="E87" i="18" s="1"/>
  <c r="Q86" i="18"/>
  <c r="G86" i="18" s="1"/>
  <c r="E86" i="18" s="1"/>
  <c r="Q85" i="18"/>
  <c r="G85" i="18" s="1"/>
  <c r="E85" i="18" s="1"/>
  <c r="Q84" i="18"/>
  <c r="G84" i="18" s="1"/>
  <c r="E84" i="18" s="1"/>
  <c r="Q79" i="18"/>
  <c r="Q78" i="18"/>
  <c r="F78" i="18" s="1"/>
  <c r="E78" i="18" s="1"/>
  <c r="Q77" i="18"/>
  <c r="F77" i="18" s="1"/>
  <c r="E77" i="18" s="1"/>
  <c r="Q74" i="18"/>
  <c r="F74" i="18" s="1"/>
  <c r="E74" i="18" s="1"/>
  <c r="Q72" i="18"/>
  <c r="F72" i="18" s="1"/>
  <c r="E72" i="18" s="1"/>
  <c r="O64" i="18"/>
  <c r="O111" i="18" s="1"/>
  <c r="N64" i="18"/>
  <c r="N111" i="18" s="1"/>
  <c r="P63" i="18"/>
  <c r="O82" i="18" s="1"/>
  <c r="Q82" i="18" s="1"/>
  <c r="G82" i="18" s="1"/>
  <c r="E82" i="18" s="1"/>
  <c r="P62" i="18"/>
  <c r="O67" i="18" s="1"/>
  <c r="Q67" i="18" s="1"/>
  <c r="G49" i="18"/>
  <c r="F49" i="18"/>
  <c r="G48" i="18"/>
  <c r="F48" i="18"/>
  <c r="G14" i="10"/>
  <c r="H2" i="10"/>
  <c r="C4" i="10"/>
  <c r="B3" i="10"/>
  <c r="H3" i="10"/>
  <c r="B2" i="10"/>
  <c r="L42" i="10"/>
  <c r="K42" i="10"/>
  <c r="J42" i="10"/>
  <c r="L38" i="10"/>
  <c r="K38" i="10"/>
  <c r="J38" i="10"/>
  <c r="L36" i="10"/>
  <c r="K36" i="10"/>
  <c r="J36" i="10"/>
  <c r="L34" i="10"/>
  <c r="K34" i="10"/>
  <c r="J34" i="10"/>
  <c r="L32" i="10"/>
  <c r="K32" i="10"/>
  <c r="J32" i="10"/>
  <c r="L30" i="10"/>
  <c r="K30" i="10"/>
  <c r="J30" i="10"/>
  <c r="L28" i="10"/>
  <c r="K28" i="10"/>
  <c r="L26" i="10"/>
  <c r="K26" i="10"/>
  <c r="J26" i="10"/>
  <c r="L24" i="10"/>
  <c r="K24" i="10"/>
  <c r="J24" i="10"/>
  <c r="L22" i="10"/>
  <c r="K22" i="10"/>
  <c r="J22" i="10"/>
  <c r="L20" i="10"/>
  <c r="K20" i="10"/>
  <c r="J20" i="10"/>
  <c r="J19" i="10"/>
  <c r="K18" i="10"/>
  <c r="L18" i="10"/>
  <c r="J18" i="10"/>
  <c r="L16" i="10"/>
  <c r="L44" i="10" s="1"/>
  <c r="K16" i="10"/>
  <c r="J16" i="10"/>
  <c r="L14" i="10"/>
  <c r="K14" i="10"/>
  <c r="K44" i="10" s="1"/>
  <c r="J14" i="10"/>
  <c r="L40" i="10"/>
  <c r="K40" i="10"/>
  <c r="J40" i="10"/>
  <c r="L12" i="10"/>
  <c r="K12" i="10"/>
  <c r="C30" i="10"/>
  <c r="C14" i="10"/>
  <c r="C16" i="10"/>
  <c r="C18" i="10"/>
  <c r="C20" i="10"/>
  <c r="C22" i="10"/>
  <c r="C24" i="10"/>
  <c r="C26" i="10"/>
  <c r="C28" i="10"/>
  <c r="C32" i="10"/>
  <c r="C34" i="10"/>
  <c r="C36" i="10"/>
  <c r="C38" i="10"/>
  <c r="C40" i="10"/>
  <c r="C42" i="10"/>
  <c r="G43" i="10"/>
  <c r="H43" i="10"/>
  <c r="C43" i="10"/>
  <c r="D43" i="10"/>
  <c r="G42" i="10"/>
  <c r="H42" i="10"/>
  <c r="D42" i="10"/>
  <c r="G41" i="10"/>
  <c r="H41" i="10"/>
  <c r="C41" i="10"/>
  <c r="D41" i="10"/>
  <c r="G40" i="10"/>
  <c r="H40" i="10"/>
  <c r="D40" i="10"/>
  <c r="G39" i="10"/>
  <c r="H39" i="10"/>
  <c r="C39" i="10"/>
  <c r="D39" i="10"/>
  <c r="G38" i="10"/>
  <c r="H38" i="10"/>
  <c r="D38" i="10"/>
  <c r="G37" i="10"/>
  <c r="H37" i="10"/>
  <c r="C37" i="10"/>
  <c r="D37" i="10"/>
  <c r="G36" i="10"/>
  <c r="H36" i="10"/>
  <c r="D36" i="10"/>
  <c r="G35" i="10"/>
  <c r="H35" i="10"/>
  <c r="C35" i="10"/>
  <c r="D35" i="10"/>
  <c r="G34" i="10"/>
  <c r="H34" i="10"/>
  <c r="D34" i="10"/>
  <c r="G33" i="10"/>
  <c r="H33" i="10"/>
  <c r="C33" i="10"/>
  <c r="D33" i="10"/>
  <c r="G32" i="10"/>
  <c r="H32" i="10"/>
  <c r="D32" i="10"/>
  <c r="G31" i="10"/>
  <c r="H31" i="10"/>
  <c r="C31" i="10"/>
  <c r="D31" i="10"/>
  <c r="G30" i="10"/>
  <c r="H30" i="10"/>
  <c r="D30" i="10"/>
  <c r="G29" i="10"/>
  <c r="H29" i="10"/>
  <c r="C29" i="10"/>
  <c r="D29" i="10"/>
  <c r="G28" i="10"/>
  <c r="H28" i="10"/>
  <c r="D28" i="10"/>
  <c r="G27" i="10"/>
  <c r="H27" i="10"/>
  <c r="C27" i="10"/>
  <c r="D27" i="10"/>
  <c r="G26" i="10"/>
  <c r="H26" i="10"/>
  <c r="D26" i="10"/>
  <c r="G25" i="10"/>
  <c r="H25" i="10"/>
  <c r="C25" i="10"/>
  <c r="D25" i="10"/>
  <c r="G24" i="10"/>
  <c r="H24" i="10"/>
  <c r="D24" i="10"/>
  <c r="G23" i="10"/>
  <c r="H23" i="10"/>
  <c r="C23" i="10"/>
  <c r="D23" i="10"/>
  <c r="G22" i="10"/>
  <c r="H22" i="10"/>
  <c r="D22" i="10"/>
  <c r="G21" i="10"/>
  <c r="G45" i="10" s="1"/>
  <c r="H21" i="10"/>
  <c r="C21" i="10"/>
  <c r="D21" i="10"/>
  <c r="G20" i="10"/>
  <c r="H20" i="10"/>
  <c r="D20" i="10"/>
  <c r="G19" i="10"/>
  <c r="H19" i="10"/>
  <c r="C19" i="10"/>
  <c r="D19" i="10"/>
  <c r="G18" i="10"/>
  <c r="H18" i="10"/>
  <c r="D18" i="10"/>
  <c r="G17" i="10"/>
  <c r="H17" i="10"/>
  <c r="C17" i="10"/>
  <c r="D17" i="10"/>
  <c r="G16" i="10"/>
  <c r="H16" i="10"/>
  <c r="D16" i="10"/>
  <c r="G15" i="10"/>
  <c r="H15" i="10"/>
  <c r="C15" i="10"/>
  <c r="D15" i="10"/>
  <c r="H14" i="10"/>
  <c r="D14" i="10"/>
  <c r="G13" i="10"/>
  <c r="H13" i="10"/>
  <c r="D13" i="10"/>
  <c r="G12" i="10"/>
  <c r="G44" i="10"/>
  <c r="H12" i="10"/>
  <c r="D12"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2" i="10"/>
  <c r="L43" i="10"/>
  <c r="K43" i="10"/>
  <c r="L41" i="10"/>
  <c r="K41" i="10"/>
  <c r="L39" i="10"/>
  <c r="K39" i="10"/>
  <c r="L37" i="10"/>
  <c r="K37" i="10"/>
  <c r="L35" i="10"/>
  <c r="K35" i="10"/>
  <c r="L33" i="10"/>
  <c r="K33" i="10"/>
  <c r="L31" i="10"/>
  <c r="K31" i="10"/>
  <c r="L29" i="10"/>
  <c r="K29" i="10"/>
  <c r="L27" i="10"/>
  <c r="K27" i="10"/>
  <c r="L25" i="10"/>
  <c r="K25" i="10"/>
  <c r="L23" i="10"/>
  <c r="K23" i="10"/>
  <c r="L21" i="10"/>
  <c r="K21" i="10"/>
  <c r="L19" i="10"/>
  <c r="K19" i="10"/>
  <c r="L17" i="10"/>
  <c r="K17" i="10"/>
  <c r="L15" i="10"/>
  <c r="K15" i="10"/>
  <c r="L13" i="10"/>
  <c r="K13" i="10"/>
  <c r="J43" i="10"/>
  <c r="J41" i="10"/>
  <c r="J39" i="10"/>
  <c r="J37" i="10"/>
  <c r="J35" i="10"/>
  <c r="J33" i="10"/>
  <c r="J31" i="10"/>
  <c r="J29" i="10"/>
  <c r="J27" i="10"/>
  <c r="J25" i="10"/>
  <c r="J23" i="10"/>
  <c r="J21" i="10"/>
  <c r="J17" i="10"/>
  <c r="J15" i="10"/>
  <c r="J13" i="10"/>
  <c r="I13" i="10"/>
  <c r="I15" i="10"/>
  <c r="I17" i="10"/>
  <c r="I19" i="10"/>
  <c r="I21" i="10"/>
  <c r="I23" i="10"/>
  <c r="I25" i="10"/>
  <c r="I27" i="10"/>
  <c r="I29" i="10"/>
  <c r="I31" i="10"/>
  <c r="I33" i="10"/>
  <c r="I35" i="10"/>
  <c r="I37" i="10"/>
  <c r="I39" i="10"/>
  <c r="I41" i="10"/>
  <c r="I43" i="10"/>
  <c r="I12" i="10"/>
  <c r="I14" i="10"/>
  <c r="I16" i="10"/>
  <c r="I18" i="10"/>
  <c r="I20" i="10"/>
  <c r="I22" i="10"/>
  <c r="I24" i="10"/>
  <c r="I26" i="10"/>
  <c r="I28" i="10"/>
  <c r="I30" i="10"/>
  <c r="I32" i="10"/>
  <c r="I34" i="10"/>
  <c r="I36" i="10"/>
  <c r="I38" i="10"/>
  <c r="I40" i="10"/>
  <c r="I42" i="10"/>
  <c r="J12" i="10"/>
  <c r="J28" i="10"/>
  <c r="E43" i="10"/>
  <c r="E41" i="10"/>
  <c r="E39" i="10"/>
  <c r="E37" i="10"/>
  <c r="E35" i="10"/>
  <c r="E33" i="10"/>
  <c r="E31" i="10"/>
  <c r="E29" i="10"/>
  <c r="E27" i="10"/>
  <c r="E25" i="10"/>
  <c r="E23" i="10"/>
  <c r="E21" i="10"/>
  <c r="E19" i="10"/>
  <c r="E17" i="10"/>
  <c r="E15" i="10"/>
  <c r="E13" i="10"/>
  <c r="E45" i="10" s="1"/>
  <c r="E42" i="10"/>
  <c r="E40" i="10"/>
  <c r="E38" i="10"/>
  <c r="E36" i="10"/>
  <c r="E34" i="10"/>
  <c r="E32" i="10"/>
  <c r="E30" i="10"/>
  <c r="E28" i="10"/>
  <c r="E26" i="10"/>
  <c r="E24" i="10"/>
  <c r="E22" i="10"/>
  <c r="E20" i="10"/>
  <c r="E18" i="10"/>
  <c r="E16" i="10"/>
  <c r="E44" i="10"/>
  <c r="E14" i="10"/>
  <c r="E12" i="10"/>
  <c r="A14" i="10"/>
  <c r="A42" i="10"/>
  <c r="A40" i="10"/>
  <c r="A38" i="10"/>
  <c r="A36" i="10"/>
  <c r="A34" i="10"/>
  <c r="A32" i="10"/>
  <c r="A30" i="10"/>
  <c r="A28" i="10"/>
  <c r="A26" i="10"/>
  <c r="A24" i="10"/>
  <c r="A22" i="10"/>
  <c r="A20" i="10"/>
  <c r="A18" i="10"/>
  <c r="A16" i="10"/>
  <c r="A12" i="10"/>
  <c r="O60" i="1"/>
  <c r="T60" i="1"/>
  <c r="Y60" i="1"/>
  <c r="AD60" i="1"/>
  <c r="AI60" i="1"/>
  <c r="AN60" i="1"/>
  <c r="AS60" i="1"/>
  <c r="J60" i="1"/>
  <c r="O54" i="1"/>
  <c r="T54" i="1"/>
  <c r="Y54" i="1"/>
  <c r="AD54" i="1"/>
  <c r="AI54" i="1"/>
  <c r="AN54" i="1"/>
  <c r="AS54" i="1"/>
  <c r="J54" i="1"/>
  <c r="O42" i="1"/>
  <c r="T42" i="1"/>
  <c r="Y42" i="1"/>
  <c r="AD42" i="1"/>
  <c r="AI42" i="1"/>
  <c r="AN42" i="1"/>
  <c r="AS42" i="1"/>
  <c r="J42" i="1"/>
  <c r="O36" i="1"/>
  <c r="T36" i="1"/>
  <c r="Y36" i="1"/>
  <c r="AD36" i="1"/>
  <c r="AI36" i="1"/>
  <c r="AN36" i="1"/>
  <c r="AS36" i="1"/>
  <c r="J36" i="1"/>
  <c r="O24" i="1"/>
  <c r="T24" i="1"/>
  <c r="Y24" i="1"/>
  <c r="AD24" i="1"/>
  <c r="AI24" i="1"/>
  <c r="AN24" i="1"/>
  <c r="AS24" i="1"/>
  <c r="J24" i="1"/>
  <c r="O20" i="1"/>
  <c r="T20" i="1"/>
  <c r="Y20" i="1"/>
  <c r="AD20" i="1"/>
  <c r="AI20" i="1"/>
  <c r="AN20" i="1"/>
  <c r="AS20" i="1"/>
  <c r="J20" i="1"/>
  <c r="O10" i="1"/>
  <c r="T10" i="1"/>
  <c r="Y10" i="1"/>
  <c r="AD10" i="1"/>
  <c r="AI10" i="1"/>
  <c r="AN10" i="1"/>
  <c r="AS10" i="1"/>
  <c r="O6" i="1"/>
  <c r="T6" i="1"/>
  <c r="Y6" i="1"/>
  <c r="AD6" i="1"/>
  <c r="AI6" i="1"/>
  <c r="AN6" i="1"/>
  <c r="AS6" i="1"/>
  <c r="J6" i="1"/>
  <c r="O55" i="4"/>
  <c r="T55" i="4"/>
  <c r="Y55" i="4"/>
  <c r="AD55" i="4"/>
  <c r="AI55" i="4"/>
  <c r="AN55" i="4"/>
  <c r="AS55" i="4"/>
  <c r="J55" i="4"/>
  <c r="O42" i="4"/>
  <c r="T42" i="4"/>
  <c r="Y42" i="4"/>
  <c r="AD42" i="4"/>
  <c r="AI42" i="4"/>
  <c r="AN42" i="4"/>
  <c r="AS42" i="4"/>
  <c r="J42" i="4"/>
  <c r="O28" i="4"/>
  <c r="T28" i="4"/>
  <c r="Y28" i="4"/>
  <c r="AD28" i="4"/>
  <c r="AI28" i="4"/>
  <c r="AN28" i="4"/>
  <c r="AS28" i="4"/>
  <c r="J28" i="4"/>
  <c r="O23" i="4"/>
  <c r="T23" i="4"/>
  <c r="Y23" i="4"/>
  <c r="AD23" i="4"/>
  <c r="AI23" i="4"/>
  <c r="AN23" i="4"/>
  <c r="AS23" i="4"/>
  <c r="J23" i="4"/>
  <c r="O11" i="4"/>
  <c r="T11" i="4"/>
  <c r="Y11" i="4"/>
  <c r="AD11" i="4"/>
  <c r="AI11" i="4"/>
  <c r="AN11" i="4"/>
  <c r="AS11" i="4"/>
  <c r="J11" i="4"/>
  <c r="O6" i="4"/>
  <c r="T6" i="4"/>
  <c r="Y6" i="4"/>
  <c r="AD6" i="4"/>
  <c r="AI6" i="4"/>
  <c r="AN6" i="4"/>
  <c r="AS6" i="4"/>
  <c r="J6" i="4"/>
  <c r="O17" i="5"/>
  <c r="T17" i="5"/>
  <c r="Y17" i="5"/>
  <c r="AD17" i="5"/>
  <c r="AI17" i="5"/>
  <c r="AN17" i="5"/>
  <c r="AS17" i="5"/>
  <c r="J17" i="5"/>
  <c r="O4" i="5"/>
  <c r="T4" i="5"/>
  <c r="Y4" i="5"/>
  <c r="AD4" i="5"/>
  <c r="AI4" i="5"/>
  <c r="AN4" i="5"/>
  <c r="AS4" i="5"/>
  <c r="J4" i="5"/>
  <c r="V80" i="18"/>
  <c r="W94" i="18"/>
  <c r="V94" i="18"/>
  <c r="V83" i="18"/>
  <c r="V85" i="18"/>
  <c r="W92" i="18"/>
  <c r="W85" i="18"/>
  <c r="W87" i="18"/>
  <c r="V92" i="18"/>
  <c r="V81" i="18"/>
  <c r="G89" i="18" l="1"/>
  <c r="E89" i="18" s="1"/>
  <c r="L45" i="10"/>
  <c r="K45" i="10"/>
  <c r="D45" i="10"/>
  <c r="D44" i="10"/>
  <c r="F44" i="10"/>
  <c r="J44" i="10"/>
  <c r="I44" i="10"/>
  <c r="C45" i="10"/>
  <c r="C12" i="10"/>
  <c r="C44" i="10" s="1"/>
  <c r="H44" i="10"/>
  <c r="V87" i="18"/>
  <c r="S112" i="18"/>
  <c r="J58" i="1" s="1"/>
  <c r="F13" i="10" s="1"/>
  <c r="F45" i="10" s="1"/>
  <c r="O112" i="18"/>
  <c r="O115" i="18"/>
  <c r="O80" i="18"/>
  <c r="Q80" i="18" s="1"/>
  <c r="G80" i="18" s="1"/>
  <c r="E80" i="18" s="1"/>
  <c r="O83" i="18"/>
  <c r="Q83" i="18" s="1"/>
  <c r="G83" i="18" s="1"/>
  <c r="E83" i="18" s="1"/>
  <c r="O73" i="18"/>
  <c r="Q73" i="18" s="1"/>
  <c r="F73" i="18" s="1"/>
  <c r="E73" i="18" s="1"/>
  <c r="O70" i="18"/>
  <c r="Q70" i="18" s="1"/>
  <c r="F70" i="18" s="1"/>
  <c r="E70" i="18" s="1"/>
  <c r="O69" i="18"/>
  <c r="Q69" i="18" s="1"/>
  <c r="F69" i="18" s="1"/>
  <c r="E69" i="18" s="1"/>
  <c r="O68" i="18"/>
  <c r="Q68" i="18" s="1"/>
  <c r="F68" i="18" s="1"/>
  <c r="E68" i="18" s="1"/>
  <c r="N112" i="18"/>
  <c r="N115" i="18"/>
  <c r="F67" i="18"/>
  <c r="N105" i="18"/>
  <c r="P64" i="18"/>
  <c r="E49" i="18"/>
  <c r="E48" i="18"/>
  <c r="I45" i="10"/>
  <c r="J45" i="10"/>
  <c r="H45" i="10"/>
  <c r="E67" i="18" l="1"/>
  <c r="O99" i="18"/>
  <c r="Q99" i="18" s="1"/>
  <c r="G99" i="18" s="1"/>
  <c r="E99" i="18" s="1"/>
  <c r="O81" i="18"/>
  <c r="Q81" i="18" s="1"/>
  <c r="G81" i="18" s="1"/>
  <c r="O71" i="18"/>
  <c r="Q71" i="18" s="1"/>
  <c r="O90" i="18"/>
  <c r="Q90" i="18" s="1"/>
  <c r="G90" i="18" s="1"/>
  <c r="E90" i="18" s="1"/>
  <c r="O75" i="18"/>
  <c r="Q75" i="18" s="1"/>
  <c r="F75" i="18" s="1"/>
  <c r="E75" i="18" s="1"/>
  <c r="O76" i="18"/>
  <c r="Q76" i="18" s="1"/>
  <c r="F76" i="18" s="1"/>
  <c r="E76" i="18" s="1"/>
  <c r="E81" i="18" l="1"/>
  <c r="E105" i="18" s="1"/>
  <c r="G104" i="18"/>
  <c r="G105" i="18"/>
  <c r="S110" i="18" s="1"/>
  <c r="F71" i="18"/>
  <c r="Q104" i="18"/>
  <c r="E71" i="18" l="1"/>
  <c r="E104" i="18" s="1"/>
  <c r="F104" i="18"/>
  <c r="R104" i="18"/>
  <c r="Q105" i="18"/>
  <c r="R105" i="18" s="1"/>
</calcChain>
</file>

<file path=xl/sharedStrings.xml><?xml version="1.0" encoding="utf-8"?>
<sst xmlns="http://schemas.openxmlformats.org/spreadsheetml/2006/main" count="1357" uniqueCount="458">
  <si>
    <t>（第３面）</t>
  </si>
  <si>
    <t>産業廃棄物の種類</t>
  </si>
  <si>
    <t>ｔ</t>
  </si>
  <si>
    <t>（これまでに実施した取組）</t>
  </si>
  <si>
    <t>【前年度</t>
    <phoneticPr fontId="3"/>
  </si>
  <si>
    <t>（</t>
    <phoneticPr fontId="3"/>
  </si>
  <si>
    <t>年度</t>
    <rPh sb="0" eb="2">
      <t>ネンド</t>
    </rPh>
    <phoneticPr fontId="3"/>
  </si>
  <si>
    <t>実績】</t>
    <rPh sb="0" eb="2">
      <t>ジッセキ</t>
    </rPh>
    <phoneticPr fontId="3"/>
  </si>
  <si>
    <t>（今後実施する予定の計画）</t>
    <rPh sb="1" eb="3">
      <t>コンゴ</t>
    </rPh>
    <rPh sb="3" eb="5">
      <t>ジッシ</t>
    </rPh>
    <rPh sb="7" eb="9">
      <t>ヨテイ</t>
    </rPh>
    <rPh sb="10" eb="12">
      <t>ケイカク</t>
    </rPh>
    <phoneticPr fontId="3"/>
  </si>
  <si>
    <t>【目標】</t>
    <rPh sb="1" eb="3">
      <t>モクヒョウ</t>
    </rPh>
    <phoneticPr fontId="3"/>
  </si>
  <si>
    <t>　②計画</t>
    <rPh sb="2" eb="4">
      <t>ケイカク</t>
    </rPh>
    <phoneticPr fontId="3"/>
  </si>
  <si>
    <t>　①現状</t>
    <phoneticPr fontId="3"/>
  </si>
  <si>
    <t>）</t>
    <phoneticPr fontId="3"/>
  </si>
  <si>
    <t>　①現状</t>
    <phoneticPr fontId="3"/>
  </si>
  <si>
    <t>【前年度</t>
    <phoneticPr fontId="3"/>
  </si>
  <si>
    <t>（</t>
    <phoneticPr fontId="3"/>
  </si>
  <si>
    <t>（第４面）</t>
    <phoneticPr fontId="3"/>
  </si>
  <si>
    <t>全処理委託量</t>
    <rPh sb="0" eb="1">
      <t>ゼン</t>
    </rPh>
    <rPh sb="1" eb="3">
      <t>ショリ</t>
    </rPh>
    <rPh sb="3" eb="5">
      <t>イタク</t>
    </rPh>
    <rPh sb="5" eb="6">
      <t>リョウ</t>
    </rPh>
    <phoneticPr fontId="3"/>
  </si>
  <si>
    <t>（第５面）</t>
    <phoneticPr fontId="3"/>
  </si>
  <si>
    <t>　①計画</t>
    <rPh sb="2" eb="4">
      <t>ケイカク</t>
    </rPh>
    <phoneticPr fontId="3"/>
  </si>
  <si>
    <t>（今後実施する予定の取組）</t>
    <rPh sb="1" eb="3">
      <t>コンゴ</t>
    </rPh>
    <rPh sb="3" eb="5">
      <t>ジッシ</t>
    </rPh>
    <rPh sb="7" eb="9">
      <t>ヨテイ</t>
    </rPh>
    <phoneticPr fontId="3"/>
  </si>
  <si>
    <t>※事務処理欄</t>
    <rPh sb="1" eb="3">
      <t>ジム</t>
    </rPh>
    <rPh sb="3" eb="5">
      <t>ショリ</t>
    </rPh>
    <rPh sb="5" eb="6">
      <t>ラン</t>
    </rPh>
    <phoneticPr fontId="3"/>
  </si>
  <si>
    <t>（第２面）</t>
    <phoneticPr fontId="3"/>
  </si>
  <si>
    <t>排出量</t>
    <rPh sb="0" eb="2">
      <t>ハイシュツ</t>
    </rPh>
    <rPh sb="2" eb="3">
      <t>リョウ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</si>
  <si>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</si>
  <si>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</si>
  <si>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（管理体制図）</t>
    <rPh sb="1" eb="3">
      <t>カンリ</t>
    </rPh>
    <rPh sb="3" eb="5">
      <t>タイセイ</t>
    </rPh>
    <rPh sb="5" eb="6">
      <t>ズ</t>
    </rPh>
    <phoneticPr fontId="3"/>
  </si>
  <si>
    <t>年</t>
    <rPh sb="0" eb="1">
      <t>ネン</t>
    </rPh>
    <phoneticPr fontId="3"/>
  </si>
  <si>
    <t>平成</t>
    <rPh sb="0" eb="2">
      <t>ヘイセイ</t>
    </rPh>
    <phoneticPr fontId="3"/>
  </si>
  <si>
    <t>月</t>
    <rPh sb="0" eb="1">
      <t>ガツ</t>
    </rPh>
    <phoneticPr fontId="3"/>
  </si>
  <si>
    <t>日</t>
    <rPh sb="0" eb="1">
      <t>ニチ</t>
    </rPh>
    <phoneticPr fontId="3"/>
  </si>
  <si>
    <t>殿</t>
    <rPh sb="0" eb="1">
      <t>ドノ</t>
    </rPh>
    <phoneticPr fontId="3"/>
  </si>
  <si>
    <t>産業廃棄物処理計画書</t>
    <rPh sb="0" eb="2">
      <t>サンギョウ</t>
    </rPh>
    <rPh sb="2" eb="5">
      <t>ハイキブツ</t>
    </rPh>
    <rPh sb="5" eb="7">
      <t>ショリ</t>
    </rPh>
    <rPh sb="7" eb="10">
      <t>ケイカクショ</t>
    </rPh>
    <phoneticPr fontId="3"/>
  </si>
  <si>
    <r>
      <t>様式第二号の八</t>
    </r>
    <r>
      <rPr>
        <sz val="12"/>
        <rFont val="ＭＳ Ｐゴシック"/>
        <family val="3"/>
        <charset val="128"/>
      </rPr>
      <t>（第八条の四の五関係）</t>
    </r>
    <rPh sb="0" eb="2">
      <t>ヨウシキ</t>
    </rPh>
    <rPh sb="2" eb="3">
      <t>ダイ</t>
    </rPh>
    <rPh sb="3" eb="5">
      <t>ニゴウ</t>
    </rPh>
    <rPh sb="6" eb="7">
      <t>ハチ</t>
    </rPh>
    <rPh sb="8" eb="9">
      <t>ダイ</t>
    </rPh>
    <rPh sb="9" eb="10">
      <t>ハチ</t>
    </rPh>
    <rPh sb="10" eb="11">
      <t>ジョウ</t>
    </rPh>
    <rPh sb="12" eb="13">
      <t>ヨン</t>
    </rPh>
    <rPh sb="14" eb="15">
      <t>ゴ</t>
    </rPh>
    <rPh sb="15" eb="17">
      <t>カンケイ</t>
    </rPh>
    <phoneticPr fontId="3"/>
  </si>
  <si>
    <t>（第１面）</t>
    <phoneticPr fontId="3"/>
  </si>
  <si>
    <t>提出者</t>
    <rPh sb="0" eb="3">
      <t>テイシュツシャ</t>
    </rPh>
    <phoneticPr fontId="3"/>
  </si>
  <si>
    <t>住所</t>
    <rPh sb="0" eb="2">
      <t>ジュウショ</t>
    </rPh>
    <phoneticPr fontId="3"/>
  </si>
  <si>
    <t>氏名</t>
    <rPh sb="0" eb="2">
      <t>シメイ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</si>
  <si>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</si>
  <si>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</si>
  <si>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 xml:space="preserve">  廃棄物の処理及び清掃に関する法律第12条の９項の規定に基づき、産業廃棄物の減量その他</t>
    <rPh sb="2" eb="5">
      <t>ハイキブツ</t>
    </rPh>
    <rPh sb="6" eb="8">
      <t>ショリ</t>
    </rPh>
    <rPh sb="8" eb="9">
      <t>オヨ</t>
    </rPh>
    <rPh sb="10" eb="12">
      <t>セイソウ</t>
    </rPh>
    <rPh sb="13" eb="14">
      <t>カン</t>
    </rPh>
    <rPh sb="16" eb="18">
      <t>ホウリツ</t>
    </rPh>
    <rPh sb="18" eb="19">
      <t>ダイ</t>
    </rPh>
    <rPh sb="21" eb="22">
      <t>ジョウ</t>
    </rPh>
    <rPh sb="24" eb="25">
      <t>コウ</t>
    </rPh>
    <rPh sb="26" eb="28">
      <t>キテイ</t>
    </rPh>
    <rPh sb="29" eb="30">
      <t>モト</t>
    </rPh>
    <rPh sb="33" eb="35">
      <t>サンギョウ</t>
    </rPh>
    <rPh sb="35" eb="38">
      <t>ハイキブツ</t>
    </rPh>
    <rPh sb="39" eb="41">
      <t>ゲンリョウ</t>
    </rPh>
    <rPh sb="43" eb="44">
      <t>タ</t>
    </rPh>
    <phoneticPr fontId="3"/>
  </si>
  <si>
    <t xml:space="preserve"> その処理に関する計画を作成したので、提出します。</t>
    <rPh sb="3" eb="5">
      <t>ショリ</t>
    </rPh>
    <rPh sb="6" eb="7">
      <t>カン</t>
    </rPh>
    <rPh sb="9" eb="11">
      <t>ケイカク</t>
    </rPh>
    <rPh sb="12" eb="14">
      <t>サクセイ</t>
    </rPh>
    <rPh sb="19" eb="21">
      <t>テイシュツ</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</si>
  <si>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</si>
  <si>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</si>
  <si>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計画期間</t>
    <rPh sb="0" eb="2">
      <t>ケイカク</t>
    </rPh>
    <rPh sb="2" eb="4">
      <t>キカン</t>
    </rPh>
    <phoneticPr fontId="3"/>
  </si>
  <si>
    <t>から</t>
    <phoneticPr fontId="3"/>
  </si>
  <si>
    <t>①事業の種類</t>
    <rPh sb="1" eb="3">
      <t>ジギョウ</t>
    </rPh>
    <rPh sb="4" eb="6">
      <t>シュルイ</t>
    </rPh>
    <phoneticPr fontId="3"/>
  </si>
  <si>
    <t>②事業の規模</t>
    <rPh sb="1" eb="3">
      <t>ジギョウ</t>
    </rPh>
    <rPh sb="4" eb="6">
      <t>キボ</t>
    </rPh>
    <phoneticPr fontId="3"/>
  </si>
  <si>
    <t>③従業員数</t>
    <rPh sb="1" eb="4">
      <t>ジュウギョウイン</t>
    </rPh>
    <rPh sb="4" eb="5">
      <t>スウ</t>
    </rPh>
    <phoneticPr fontId="3"/>
  </si>
  <si>
    <t>まで</t>
    <phoneticPr fontId="3"/>
  </si>
  <si>
    <t>④産業廃棄物の一連</t>
    <rPh sb="1" eb="3">
      <t>サンギョウ</t>
    </rPh>
    <rPh sb="3" eb="6">
      <t>ハイキブツ</t>
    </rPh>
    <rPh sb="7" eb="9">
      <t>イチレン</t>
    </rPh>
    <phoneticPr fontId="3"/>
  </si>
  <si>
    <t>（日本工業規格　A列４番）</t>
    <rPh sb="1" eb="3">
      <t>ニホン</t>
    </rPh>
    <rPh sb="3" eb="5">
      <t>コウギョウ</t>
    </rPh>
    <rPh sb="5" eb="7">
      <t>キカク</t>
    </rPh>
    <rPh sb="9" eb="10">
      <t>レツ</t>
    </rPh>
    <rPh sb="11" eb="12">
      <t>バン</t>
    </rPh>
    <phoneticPr fontId="3"/>
  </si>
  <si>
    <t>の処理の工程</t>
    <rPh sb="1" eb="3">
      <t>ショリ</t>
    </rPh>
    <rPh sb="4" eb="6">
      <t>コウテイ</t>
    </rPh>
    <phoneticPr fontId="3"/>
  </si>
  <si>
    <t>　①現状</t>
    <phoneticPr fontId="3"/>
  </si>
  <si>
    <t>【前年度</t>
    <phoneticPr fontId="3"/>
  </si>
  <si>
    <t>（</t>
    <phoneticPr fontId="3"/>
  </si>
  <si>
    <t>　①現状</t>
    <phoneticPr fontId="3"/>
  </si>
  <si>
    <t>【前年度</t>
    <phoneticPr fontId="3"/>
  </si>
  <si>
    <t>（</t>
    <phoneticPr fontId="3"/>
  </si>
  <si>
    <t xml:space="preserve"> 産業廃棄物の処理に係る管理体制に関する事項</t>
    <rPh sb="1" eb="3">
      <t>サンギョウ</t>
    </rPh>
    <rPh sb="3" eb="6">
      <t>ハイキブツ</t>
    </rPh>
    <rPh sb="7" eb="9">
      <t>ショリ</t>
    </rPh>
    <rPh sb="10" eb="11">
      <t>カカワ</t>
    </rPh>
    <rPh sb="12" eb="14">
      <t>カンリ</t>
    </rPh>
    <rPh sb="14" eb="16">
      <t>タイセイ</t>
    </rPh>
    <rPh sb="17" eb="18">
      <t>カン</t>
    </rPh>
    <rPh sb="20" eb="22">
      <t>ジコウ</t>
    </rPh>
    <phoneticPr fontId="3"/>
  </si>
  <si>
    <t xml:space="preserve"> 産業廃棄物の排出の抑制に関する事項</t>
    <rPh sb="1" eb="3">
      <t>サンギョウ</t>
    </rPh>
    <rPh sb="3" eb="6">
      <t>ハイキブツ</t>
    </rPh>
    <rPh sb="7" eb="9">
      <t>ハイシュツ</t>
    </rPh>
    <rPh sb="10" eb="12">
      <t>ヨクセイ</t>
    </rPh>
    <rPh sb="13" eb="14">
      <t>カン</t>
    </rPh>
    <rPh sb="16" eb="18">
      <t>ジコウ</t>
    </rPh>
    <phoneticPr fontId="3"/>
  </si>
  <si>
    <t xml:space="preserve"> 産業廃棄物の分別に関する事項</t>
    <rPh sb="1" eb="3">
      <t>サンギョウ</t>
    </rPh>
    <rPh sb="3" eb="6">
      <t>ハイキブツ</t>
    </rPh>
    <rPh sb="7" eb="9">
      <t>ブンベツ</t>
    </rPh>
    <rPh sb="10" eb="11">
      <t>カン</t>
    </rPh>
    <rPh sb="13" eb="15">
      <t>ジコウ</t>
    </rPh>
    <phoneticPr fontId="3"/>
  </si>
  <si>
    <t xml:space="preserve"> 自ら行う産業廃棄物の再生利用に関する事項</t>
    <phoneticPr fontId="3"/>
  </si>
  <si>
    <t xml:space="preserve"> 自ら行う産業廃棄物の中間処理に関する事項</t>
    <rPh sb="11" eb="13">
      <t>チュウカン</t>
    </rPh>
    <rPh sb="13" eb="15">
      <t>ショリ</t>
    </rPh>
    <phoneticPr fontId="3"/>
  </si>
  <si>
    <t xml:space="preserve"> 自ら行う産業廃棄物の埋立処分又は海洋投入処分に関する事項</t>
    <rPh sb="11" eb="13">
      <t>ウメタ</t>
    </rPh>
    <rPh sb="13" eb="15">
      <t>ショブン</t>
    </rPh>
    <rPh sb="15" eb="16">
      <t>マタ</t>
    </rPh>
    <rPh sb="17" eb="19">
      <t>カイヨウ</t>
    </rPh>
    <rPh sb="19" eb="21">
      <t>トウニュウ</t>
    </rPh>
    <rPh sb="21" eb="23">
      <t>ショブン</t>
    </rPh>
    <rPh sb="24" eb="25">
      <t>カン</t>
    </rPh>
    <rPh sb="27" eb="29">
      <t>ジコウ</t>
    </rPh>
    <phoneticPr fontId="3"/>
  </si>
  <si>
    <t xml:space="preserve"> 産業廃棄物の処理の委託に関する事項</t>
    <rPh sb="1" eb="3">
      <t>サンギョウ</t>
    </rPh>
    <rPh sb="3" eb="6">
      <t>ハイキブツ</t>
    </rPh>
    <rPh sb="7" eb="9">
      <t>ショリ</t>
    </rPh>
    <rPh sb="10" eb="12">
      <t>イタク</t>
    </rPh>
    <rPh sb="13" eb="14">
      <t>カン</t>
    </rPh>
    <rPh sb="16" eb="18">
      <t>ジコウ</t>
    </rPh>
    <phoneticPr fontId="3"/>
  </si>
  <si>
    <t xml:space="preserve"> 当該事業場において現に行っている事業に関する事項</t>
    <rPh sb="1" eb="3">
      <t>トウガイ</t>
    </rPh>
    <rPh sb="3" eb="5">
      <t>ジギョウ</t>
    </rPh>
    <rPh sb="5" eb="6">
      <t>ジョウ</t>
    </rPh>
    <rPh sb="10" eb="11">
      <t>ゲン</t>
    </rPh>
    <rPh sb="12" eb="13">
      <t>オコナ</t>
    </rPh>
    <rPh sb="17" eb="19">
      <t>ジギョウ</t>
    </rPh>
    <rPh sb="20" eb="21">
      <t>カン</t>
    </rPh>
    <rPh sb="23" eb="25">
      <t>ジコウ</t>
    </rPh>
    <phoneticPr fontId="3"/>
  </si>
  <si>
    <t>（第６面）</t>
    <phoneticPr fontId="3"/>
  </si>
  <si>
    <t>(1)</t>
    <phoneticPr fontId="3"/>
  </si>
  <si>
    <t>(2)</t>
  </si>
  <si>
    <t>前年度の産業廃棄物の発生量が1,000トン以上の事業場ごとに１枚作成すること。</t>
    <phoneticPr fontId="3"/>
  </si>
  <si>
    <t>当該年度の６月30日までに提出すること。</t>
    <phoneticPr fontId="3"/>
  </si>
  <si>
    <t>「当該事業場において現に行っている事業に関する事項」の欄は、以下に従って記入すること。</t>
    <phoneticPr fontId="3"/>
  </si>
  <si>
    <t>①欄には、日本標準産業分類の区分を記入すること。</t>
    <phoneticPr fontId="3"/>
  </si>
  <si>
    <t>②欄には、製造業の場合における製造品出荷額（前年度実績）、建設業の場合における元請完成</t>
    <phoneticPr fontId="3"/>
  </si>
  <si>
    <t>工事高（前年度実績）、医療機関の場合における病床数（前年度末時点）等の業種に応じ事業規</t>
    <phoneticPr fontId="3"/>
  </si>
  <si>
    <t>④欄には、当該事業場において生ずる産業廃棄物についての発生から最終処分が終了するまで</t>
    <phoneticPr fontId="3"/>
  </si>
  <si>
    <t>(3)</t>
    <phoneticPr fontId="3"/>
  </si>
  <si>
    <t>の一連の処理の工程（当該処理を委託する場合は、委託の内容を含む。）を記入すること。</t>
    <phoneticPr fontId="3"/>
  </si>
  <si>
    <t>「自ら行う産業廃棄物の中間処理に関する事項」の欄には、産業廃棄物の種類ごとに、自ら中</t>
    <phoneticPr fontId="3"/>
  </si>
  <si>
    <t>間処理を行うに際して熱回収を行った場合における熱回収を行った産業廃棄物の量と、自ら中間</t>
    <phoneticPr fontId="3"/>
  </si>
  <si>
    <t>処理を行うことによって減量した量について、前年度の実績、目標及び取組を記入すること。</t>
    <phoneticPr fontId="3"/>
  </si>
  <si>
    <t>「産業廃棄物の処理の委託に関する事項」の欄には、産業廃棄物の種類ごとに、全処理委託量</t>
    <phoneticPr fontId="3"/>
  </si>
  <si>
    <t>を記入するほか、その内数として、優良認定処理業者（廃棄物の処理及び清掃に関する法律施行</t>
    <phoneticPr fontId="3"/>
  </si>
  <si>
    <t>令第６条の11第２号に該当する者）への処理委託量、処理業者への再生利用委託量、認定熱回収</t>
    <phoneticPr fontId="3"/>
  </si>
  <si>
    <t>施設設置者（廃棄物の処理及び清掃に関する法律第15条の３の３第１項の認定を受けた者）であ</t>
    <phoneticPr fontId="3"/>
  </si>
  <si>
    <t>る処理業者への焼却処理委託量及び認定熱回収施設設置者以外の熱回収を行っている処理業者</t>
    <phoneticPr fontId="3"/>
  </si>
  <si>
    <t>への焼却処理委託量について、前年度実績、目標及び取組を記入すること。</t>
    <phoneticPr fontId="3"/>
  </si>
  <si>
    <t>それぞれの欄に記入すべき事項の全てを記入することができないときは、当該欄に「別紙のと</t>
    <phoneticPr fontId="3"/>
  </si>
  <si>
    <t>おり」と記入し、当該欄に記入すべき内容を記入した別紙を添付すること。また、産業廃棄物の</t>
    <phoneticPr fontId="3"/>
  </si>
  <si>
    <t>種類が３以上あるときは、前年度実績及び目標の欄に「別紙のとおり」と記入し、当該欄に記入</t>
    <phoneticPr fontId="3"/>
  </si>
  <si>
    <t>すべき内容を記入した別紙を添付すること。また、それぞれの欄に記入すべき事項がないときは、</t>
    <phoneticPr fontId="3"/>
  </si>
  <si>
    <t>「―」を記入すること。</t>
    <phoneticPr fontId="3"/>
  </si>
  <si>
    <t>※欄は記入しないこと。</t>
    <phoneticPr fontId="3"/>
  </si>
  <si>
    <t>備考</t>
    <rPh sb="0" eb="2">
      <t>ビコウ</t>
    </rPh>
    <phoneticPr fontId="3"/>
  </si>
  <si>
    <t>模が分かるような前年度の実績を記入すること。</t>
    <phoneticPr fontId="3"/>
  </si>
  <si>
    <t>Ａ</t>
  </si>
  <si>
    <t>Ｂ</t>
  </si>
  <si>
    <t>事業場の名称</t>
    <rPh sb="0" eb="3">
      <t>ジギョウジョウ</t>
    </rPh>
    <rPh sb="4" eb="6">
      <t>メイショウ</t>
    </rPh>
    <phoneticPr fontId="3"/>
  </si>
  <si>
    <t>（単位：トン）</t>
    <rPh sb="1" eb="3">
      <t>タンイ</t>
    </rPh>
    <phoneticPr fontId="3"/>
  </si>
  <si>
    <t>廃棄物の種類</t>
    <rPh sb="0" eb="3">
      <t>ハイキブツ</t>
    </rPh>
    <rPh sb="4" eb="6">
      <t>シュルイ</t>
    </rPh>
    <phoneticPr fontId="3"/>
  </si>
  <si>
    <t>現状
／
計画</t>
    <rPh sb="0" eb="2">
      <t>ゲンジョウ</t>
    </rPh>
    <rPh sb="5" eb="7">
      <t>ケイカク</t>
    </rPh>
    <phoneticPr fontId="3"/>
  </si>
  <si>
    <t>自社内での処理状況</t>
    <rPh sb="0" eb="2">
      <t>ジシャ</t>
    </rPh>
    <rPh sb="2" eb="3">
      <t>ナイ</t>
    </rPh>
    <rPh sb="5" eb="7">
      <t>ショリ</t>
    </rPh>
    <rPh sb="7" eb="9">
      <t>ジョウキョウ</t>
    </rPh>
    <phoneticPr fontId="3"/>
  </si>
  <si>
    <t>委託先での処理状況</t>
    <rPh sb="0" eb="2">
      <t>イタク</t>
    </rPh>
    <rPh sb="2" eb="3">
      <t>サキ</t>
    </rPh>
    <rPh sb="5" eb="7">
      <t>ショリ</t>
    </rPh>
    <rPh sb="7" eb="9">
      <t>ジョウキョウ</t>
    </rPh>
    <phoneticPr fontId="3"/>
  </si>
  <si>
    <t>自己再生
利用量</t>
    <rPh sb="0" eb="2">
      <t>ジコ</t>
    </rPh>
    <phoneticPr fontId="3"/>
  </si>
  <si>
    <t>自己中間
処理
減量化量</t>
    <rPh sb="0" eb="2">
      <t>ジコ</t>
    </rPh>
    <rPh sb="2" eb="4">
      <t>チュウカン</t>
    </rPh>
    <rPh sb="5" eb="7">
      <t>ショリ</t>
    </rPh>
    <rPh sb="8" eb="10">
      <t>ゲンリョウ</t>
    </rPh>
    <rPh sb="10" eb="11">
      <t>カ</t>
    </rPh>
    <rPh sb="11" eb="12">
      <t>リョウ</t>
    </rPh>
    <phoneticPr fontId="3"/>
  </si>
  <si>
    <t>委託処理量のうち委託先毎の量</t>
    <rPh sb="0" eb="2">
      <t>イタク</t>
    </rPh>
    <rPh sb="2" eb="4">
      <t>ショリ</t>
    </rPh>
    <rPh sb="4" eb="5">
      <t>リョウ</t>
    </rPh>
    <rPh sb="8" eb="11">
      <t>イタクサキ</t>
    </rPh>
    <rPh sb="11" eb="12">
      <t>ゴト</t>
    </rPh>
    <rPh sb="13" eb="14">
      <t>リョウ</t>
    </rPh>
    <phoneticPr fontId="3"/>
  </si>
  <si>
    <t>うち熱
回収量</t>
    <rPh sb="2" eb="3">
      <t>ネツ</t>
    </rPh>
    <rPh sb="4" eb="6">
      <t>カイシュウ</t>
    </rPh>
    <rPh sb="6" eb="7">
      <t>リョウ</t>
    </rPh>
    <phoneticPr fontId="3"/>
  </si>
  <si>
    <t>優良認定
処理業者
への処理
委託量</t>
    <rPh sb="0" eb="2">
      <t>ユウリョウ</t>
    </rPh>
    <rPh sb="2" eb="4">
      <t>ニンテイ</t>
    </rPh>
    <rPh sb="5" eb="7">
      <t>ショリ</t>
    </rPh>
    <rPh sb="7" eb="9">
      <t>ギョウシャ</t>
    </rPh>
    <rPh sb="12" eb="14">
      <t>ショリ</t>
    </rPh>
    <rPh sb="15" eb="17">
      <t>イタク</t>
    </rPh>
    <rPh sb="17" eb="18">
      <t>リョウ</t>
    </rPh>
    <phoneticPr fontId="3"/>
  </si>
  <si>
    <t>再生利用
業者への
処理
委託量</t>
    <rPh sb="0" eb="2">
      <t>サイセイ</t>
    </rPh>
    <rPh sb="2" eb="4">
      <t>リヨウ</t>
    </rPh>
    <rPh sb="5" eb="6">
      <t>ギョウ</t>
    </rPh>
    <rPh sb="6" eb="7">
      <t>シャ</t>
    </rPh>
    <phoneticPr fontId="3"/>
  </si>
  <si>
    <t>熱回収
認定業者
への処理
委託量</t>
    <rPh sb="0" eb="1">
      <t>ネツ</t>
    </rPh>
    <rPh sb="1" eb="3">
      <t>カイシュウ</t>
    </rPh>
    <rPh sb="4" eb="6">
      <t>ニンテイ</t>
    </rPh>
    <rPh sb="6" eb="8">
      <t>ギョウシャ</t>
    </rPh>
    <phoneticPr fontId="3"/>
  </si>
  <si>
    <t>熱回収
認定業者
以外の熱
回収を行
う業者へ
の処理
委託量</t>
    <rPh sb="0" eb="1">
      <t>ネツ</t>
    </rPh>
    <rPh sb="1" eb="3">
      <t>カイシュウ</t>
    </rPh>
    <rPh sb="4" eb="6">
      <t>ニンテイ</t>
    </rPh>
    <rPh sb="6" eb="8">
      <t>ギョウシャ</t>
    </rPh>
    <rPh sb="9" eb="11">
      <t>イガイ</t>
    </rPh>
    <rPh sb="12" eb="13">
      <t>ネツ</t>
    </rPh>
    <rPh sb="14" eb="16">
      <t>カイシュウ</t>
    </rPh>
    <rPh sb="17" eb="18">
      <t>オコナ</t>
    </rPh>
    <rPh sb="20" eb="22">
      <t>ギョウシャ</t>
    </rPh>
    <phoneticPr fontId="3"/>
  </si>
  <si>
    <t>自己最終
処分量</t>
    <rPh sb="0" eb="2">
      <t>ジコ</t>
    </rPh>
    <rPh sb="2" eb="4">
      <t>サイシュウ</t>
    </rPh>
    <rPh sb="5" eb="7">
      <t>ショブン</t>
    </rPh>
    <rPh sb="7" eb="8">
      <t>リョウ</t>
    </rPh>
    <phoneticPr fontId="3"/>
  </si>
  <si>
    <t>現状</t>
    <rPh sb="0" eb="2">
      <t>ゲンジョウ</t>
    </rPh>
    <phoneticPr fontId="3"/>
  </si>
  <si>
    <t>計画</t>
    <rPh sb="0" eb="2">
      <t>ケイカク</t>
    </rPh>
    <phoneticPr fontId="3"/>
  </si>
  <si>
    <t>合　計</t>
    <rPh sb="0" eb="1">
      <t>ゴウ</t>
    </rPh>
    <rPh sb="2" eb="3">
      <t>ケイ</t>
    </rPh>
    <phoneticPr fontId="3"/>
  </si>
  <si>
    <t>全処理
委託量</t>
    <rPh sb="0" eb="1">
      <t>ゼン</t>
    </rPh>
    <rPh sb="1" eb="3">
      <t>ショリ</t>
    </rPh>
    <rPh sb="4" eb="6">
      <t>イタク</t>
    </rPh>
    <rPh sb="6" eb="7">
      <t>リョウ</t>
    </rPh>
    <phoneticPr fontId="3"/>
  </si>
  <si>
    <t>D</t>
    <phoneticPr fontId="3"/>
  </si>
  <si>
    <t>E</t>
    <phoneticPr fontId="3"/>
  </si>
  <si>
    <t>F</t>
    <phoneticPr fontId="3"/>
  </si>
  <si>
    <t>G</t>
    <phoneticPr fontId="3"/>
  </si>
  <si>
    <t>H</t>
    <phoneticPr fontId="3"/>
  </si>
  <si>
    <t>I</t>
    <phoneticPr fontId="3"/>
  </si>
  <si>
    <t>J</t>
    <phoneticPr fontId="3"/>
  </si>
  <si>
    <t>産業廃棄物の量</t>
  </si>
  <si>
    <t>自ら再生利用を行う</t>
    <rPh sb="0" eb="1">
      <t>ミズカ</t>
    </rPh>
    <rPh sb="2" eb="4">
      <t>サイセイ</t>
    </rPh>
    <rPh sb="4" eb="6">
      <t>リヨウ</t>
    </rPh>
    <rPh sb="7" eb="8">
      <t>オコナ</t>
    </rPh>
    <phoneticPr fontId="3"/>
  </si>
  <si>
    <t>自ら熱回収を行った</t>
    <rPh sb="0" eb="1">
      <t>ミズカ</t>
    </rPh>
    <rPh sb="2" eb="3">
      <t>ネツ</t>
    </rPh>
    <rPh sb="3" eb="5">
      <t>カイシュウ</t>
    </rPh>
    <rPh sb="6" eb="7">
      <t>オコナ</t>
    </rPh>
    <phoneticPr fontId="3"/>
  </si>
  <si>
    <t>減量した産業廃棄物の量</t>
    <phoneticPr fontId="3"/>
  </si>
  <si>
    <t>自ら中間処理により</t>
    <rPh sb="0" eb="1">
      <t>ミズカ</t>
    </rPh>
    <rPh sb="2" eb="4">
      <t>チュウカン</t>
    </rPh>
    <rPh sb="4" eb="6">
      <t>ショリ</t>
    </rPh>
    <phoneticPr fontId="3"/>
  </si>
  <si>
    <t>自ら熱回収を行う</t>
    <rPh sb="0" eb="1">
      <t>ミズカ</t>
    </rPh>
    <rPh sb="2" eb="3">
      <t>ネツ</t>
    </rPh>
    <rPh sb="3" eb="5">
      <t>カイシュウ</t>
    </rPh>
    <rPh sb="6" eb="7">
      <t>オコナ</t>
    </rPh>
    <phoneticPr fontId="3"/>
  </si>
  <si>
    <t>減量する産業廃棄物の量</t>
    <phoneticPr fontId="3"/>
  </si>
  <si>
    <t>への処理委託量</t>
    <phoneticPr fontId="3"/>
  </si>
  <si>
    <t>優良認定処理業者</t>
    <rPh sb="0" eb="2">
      <t>ユウリョウ</t>
    </rPh>
    <rPh sb="2" eb="4">
      <t>ニンテイ</t>
    </rPh>
    <rPh sb="4" eb="6">
      <t>ショリ</t>
    </rPh>
    <rPh sb="6" eb="8">
      <t>ギョウシャ</t>
    </rPh>
    <phoneticPr fontId="3"/>
  </si>
  <si>
    <t>再生利用業者</t>
    <rPh sb="0" eb="2">
      <t>サイセイ</t>
    </rPh>
    <rPh sb="2" eb="4">
      <t>リヨウ</t>
    </rPh>
    <rPh sb="4" eb="6">
      <t>ギョウシャ</t>
    </rPh>
    <phoneticPr fontId="3"/>
  </si>
  <si>
    <t>認定熱回収業者</t>
    <rPh sb="0" eb="2">
      <t>ニンテイ</t>
    </rPh>
    <rPh sb="2" eb="3">
      <t>ネツ</t>
    </rPh>
    <rPh sb="3" eb="5">
      <t>カイシュウ</t>
    </rPh>
    <rPh sb="5" eb="7">
      <t>ギョウシャ</t>
    </rPh>
    <phoneticPr fontId="3"/>
  </si>
  <si>
    <t>への処理委託料</t>
    <phoneticPr fontId="3"/>
  </si>
  <si>
    <t>海洋投入処分を行った</t>
  </si>
  <si>
    <t>自ら埋立処分又は</t>
    <rPh sb="0" eb="1">
      <t>ミズカ</t>
    </rPh>
    <rPh sb="2" eb="4">
      <t>ウメタテ</t>
    </rPh>
    <rPh sb="4" eb="6">
      <t>ショブン</t>
    </rPh>
    <rPh sb="6" eb="7">
      <t>マタ</t>
    </rPh>
    <phoneticPr fontId="3"/>
  </si>
  <si>
    <t>海洋投入処分を行う</t>
  </si>
  <si>
    <t>以外の熱回収を行う</t>
  </si>
  <si>
    <t>業者への処理委託量</t>
  </si>
  <si>
    <t>への処理委託量</t>
    <phoneticPr fontId="3"/>
  </si>
  <si>
    <t>への処理委託料</t>
    <phoneticPr fontId="3"/>
  </si>
  <si>
    <t>以外の熱回収を行う</t>
    <phoneticPr fontId="3"/>
  </si>
  <si>
    <t>業者への処理委託量</t>
    <phoneticPr fontId="3"/>
  </si>
  <si>
    <t>（別　紙）</t>
    <rPh sb="1" eb="2">
      <t>ベツ</t>
    </rPh>
    <rPh sb="3" eb="4">
      <t>カミ</t>
    </rPh>
    <phoneticPr fontId="3"/>
  </si>
  <si>
    <t>第</t>
    <rPh sb="0" eb="1">
      <t>ダイ</t>
    </rPh>
    <phoneticPr fontId="3"/>
  </si>
  <si>
    <t>面</t>
    <rPh sb="0" eb="1">
      <t>メン</t>
    </rPh>
    <phoneticPr fontId="3"/>
  </si>
  <si>
    <t>について</t>
    <phoneticPr fontId="3"/>
  </si>
  <si>
    <t>自ら再生利用を行った</t>
    <rPh sb="0" eb="1">
      <t>ミズカ</t>
    </rPh>
    <rPh sb="2" eb="4">
      <t>サイセイ</t>
    </rPh>
    <rPh sb="4" eb="6">
      <t>リヨウ</t>
    </rPh>
    <rPh sb="7" eb="8">
      <t>オコナ</t>
    </rPh>
    <phoneticPr fontId="3"/>
  </si>
  <si>
    <t>産業廃棄物の量</t>
    <phoneticPr fontId="3"/>
  </si>
  <si>
    <t>提出者の名称</t>
    <rPh sb="0" eb="3">
      <t>テイシュツシャ</t>
    </rPh>
    <rPh sb="4" eb="6">
      <t>メイショウ</t>
    </rPh>
    <phoneticPr fontId="3"/>
  </si>
  <si>
    <t>内容年度</t>
    <rPh sb="0" eb="2">
      <t>ナイヨウ</t>
    </rPh>
    <rPh sb="2" eb="4">
      <t>ネンド</t>
    </rPh>
    <phoneticPr fontId="3"/>
  </si>
  <si>
    <t>提出者の住所</t>
    <rPh sb="0" eb="3">
      <t>テイシュツシャ</t>
    </rPh>
    <rPh sb="4" eb="6">
      <t>ジュウショ</t>
    </rPh>
    <phoneticPr fontId="3"/>
  </si>
  <si>
    <t>産業廃棄物処理計画書（集計用シート）</t>
    <rPh sb="0" eb="2">
      <t>サンギョウ</t>
    </rPh>
    <rPh sb="2" eb="4">
      <t>ハイキ</t>
    </rPh>
    <rPh sb="4" eb="5">
      <t>ブツ</t>
    </rPh>
    <rPh sb="5" eb="7">
      <t>ショリ</t>
    </rPh>
    <rPh sb="7" eb="9">
      <t>ケイカク</t>
    </rPh>
    <rPh sb="9" eb="10">
      <t>ショ</t>
    </rPh>
    <rPh sb="11" eb="13">
      <t>シュウケイ</t>
    </rPh>
    <rPh sb="13" eb="14">
      <t>ヨウ</t>
    </rPh>
    <phoneticPr fontId="3"/>
  </si>
  <si>
    <t>C</t>
    <phoneticPr fontId="3"/>
  </si>
  <si>
    <t>熊本県知事</t>
    <rPh sb="3" eb="5">
      <t>チジ</t>
    </rPh>
    <phoneticPr fontId="3"/>
  </si>
  <si>
    <t>熊本県上益城郡嘉島町北甘木４７８</t>
    <phoneticPr fontId="3"/>
  </si>
  <si>
    <t>101：清涼飲料製造業、102：酒類製造業　（日本標準産業分類）</t>
    <phoneticPr fontId="3"/>
  </si>
  <si>
    <t>１．産業廃棄物の一連の処理の工程</t>
    <rPh sb="2" eb="4">
      <t>サンギョウ</t>
    </rPh>
    <rPh sb="4" eb="7">
      <t>ハイキブツ</t>
    </rPh>
    <rPh sb="8" eb="10">
      <t>イチレン</t>
    </rPh>
    <rPh sb="11" eb="13">
      <t>ショリ</t>
    </rPh>
    <rPh sb="14" eb="16">
      <t>コウテイ</t>
    </rPh>
    <phoneticPr fontId="3"/>
  </si>
  <si>
    <t>■産業廃棄物の発生（生産工程における廃棄物発生のフロー）</t>
    <rPh sb="1" eb="3">
      <t>サンギョウ</t>
    </rPh>
    <rPh sb="3" eb="6">
      <t>ハイキブツ</t>
    </rPh>
    <rPh sb="7" eb="9">
      <t>ハッセイ</t>
    </rPh>
    <rPh sb="10" eb="12">
      <t>セイサン</t>
    </rPh>
    <rPh sb="12" eb="14">
      <t>コウテイ</t>
    </rPh>
    <rPh sb="18" eb="21">
      <t>ハイキブツ</t>
    </rPh>
    <rPh sb="21" eb="23">
      <t>ハッセイ</t>
    </rPh>
    <phoneticPr fontId="3"/>
  </si>
  <si>
    <t>図１　ビール・発泡酒その他の工程フローシート</t>
    <rPh sb="0" eb="1">
      <t>ズ</t>
    </rPh>
    <rPh sb="7" eb="10">
      <t>ハッポウシュ</t>
    </rPh>
    <rPh sb="12" eb="13">
      <t>タ</t>
    </rPh>
    <rPh sb="14" eb="16">
      <t>コウテイ</t>
    </rPh>
    <phoneticPr fontId="3"/>
  </si>
  <si>
    <t>※全工程より排水発生有り　⇒　排水処理工程へ</t>
    <rPh sb="1" eb="4">
      <t>ゼンコウテイ</t>
    </rPh>
    <rPh sb="6" eb="8">
      <t>ハイスイ</t>
    </rPh>
    <rPh sb="8" eb="10">
      <t>ハッセイ</t>
    </rPh>
    <rPh sb="10" eb="11">
      <t>ア</t>
    </rPh>
    <rPh sb="15" eb="17">
      <t>ハイスイ</t>
    </rPh>
    <rPh sb="17" eb="19">
      <t>ショリ</t>
    </rPh>
    <rPh sb="19" eb="21">
      <t>コウテイ</t>
    </rPh>
    <phoneticPr fontId="3"/>
  </si>
  <si>
    <t>図２　清涼飲料水の工程フローシート</t>
    <rPh sb="0" eb="1">
      <t>ズ</t>
    </rPh>
    <rPh sb="3" eb="5">
      <t>セイリョウ</t>
    </rPh>
    <rPh sb="5" eb="8">
      <t>インリョウスイ</t>
    </rPh>
    <rPh sb="9" eb="11">
      <t>コウテイ</t>
    </rPh>
    <phoneticPr fontId="3"/>
  </si>
  <si>
    <t>図３　管理部門関連フローシート</t>
    <rPh sb="0" eb="1">
      <t>ズ</t>
    </rPh>
    <rPh sb="3" eb="5">
      <t>カンリ</t>
    </rPh>
    <rPh sb="5" eb="7">
      <t>ブモン</t>
    </rPh>
    <rPh sb="7" eb="9">
      <t>カンレン</t>
    </rPh>
    <phoneticPr fontId="3"/>
  </si>
  <si>
    <t>図４　物流部門フローシート</t>
    <rPh sb="0" eb="1">
      <t>ズ</t>
    </rPh>
    <rPh sb="3" eb="5">
      <t>ブツリュウ</t>
    </rPh>
    <rPh sb="5" eb="7">
      <t>ブモン</t>
    </rPh>
    <phoneticPr fontId="3"/>
  </si>
  <si>
    <t>図５　排水処理フローシート</t>
    <rPh sb="0" eb="1">
      <t>ズ</t>
    </rPh>
    <rPh sb="3" eb="5">
      <t>ハイスイ</t>
    </rPh>
    <rPh sb="5" eb="7">
      <t>ショリ</t>
    </rPh>
    <phoneticPr fontId="3"/>
  </si>
  <si>
    <t>図６　各工程のわかる工場配置図</t>
    <rPh sb="0" eb="1">
      <t>ズ</t>
    </rPh>
    <rPh sb="3" eb="4">
      <t>カク</t>
    </rPh>
    <rPh sb="4" eb="6">
      <t>コウテイ</t>
    </rPh>
    <rPh sb="10" eb="12">
      <t>コウジョウ</t>
    </rPh>
    <rPh sb="12" eb="14">
      <t>ハイチ</t>
    </rPh>
    <rPh sb="14" eb="15">
      <t>ズ</t>
    </rPh>
    <phoneticPr fontId="3"/>
  </si>
  <si>
    <t>■排出物の一連の処理フロー（現状；有価物・一般廃棄物含む）</t>
    <rPh sb="1" eb="3">
      <t>ハイシュツ</t>
    </rPh>
    <rPh sb="3" eb="4">
      <t>ブツ</t>
    </rPh>
    <rPh sb="5" eb="7">
      <t>イチレン</t>
    </rPh>
    <rPh sb="8" eb="10">
      <t>ショリ</t>
    </rPh>
    <rPh sb="14" eb="16">
      <t>ゲンジョウ</t>
    </rPh>
    <rPh sb="17" eb="19">
      <t>ユウカ</t>
    </rPh>
    <rPh sb="19" eb="20">
      <t>ブツ</t>
    </rPh>
    <rPh sb="21" eb="23">
      <t>イッパン</t>
    </rPh>
    <rPh sb="23" eb="26">
      <t>ハイキブツ</t>
    </rPh>
    <rPh sb="26" eb="27">
      <t>フク</t>
    </rPh>
    <phoneticPr fontId="3"/>
  </si>
  <si>
    <t>２．産業廃棄物の処理に係る管理体制に関する事項</t>
    <phoneticPr fontId="3"/>
  </si>
  <si>
    <t>（１）責任者及び管理組織図</t>
    <rPh sb="3" eb="6">
      <t>セキニンシャ</t>
    </rPh>
    <rPh sb="6" eb="7">
      <t>オヨ</t>
    </rPh>
    <rPh sb="8" eb="10">
      <t>カンリ</t>
    </rPh>
    <rPh sb="10" eb="13">
      <t>ソシキズ</t>
    </rPh>
    <phoneticPr fontId="3"/>
  </si>
  <si>
    <t>統括責任者</t>
    <rPh sb="0" eb="2">
      <t>トウカツ</t>
    </rPh>
    <rPh sb="2" eb="5">
      <t>セキニンシャ</t>
    </rPh>
    <phoneticPr fontId="3"/>
  </si>
  <si>
    <t>廃棄物担当</t>
    <rPh sb="0" eb="3">
      <t>ハイキブツ</t>
    </rPh>
    <rPh sb="3" eb="5">
      <t>タントウ</t>
    </rPh>
    <phoneticPr fontId="3"/>
  </si>
  <si>
    <t>←別記</t>
    <rPh sb="1" eb="3">
      <t>ベッキ</t>
    </rPh>
    <phoneticPr fontId="3"/>
  </si>
  <si>
    <t>役　　割</t>
    <rPh sb="0" eb="1">
      <t>ヤク</t>
    </rPh>
    <rPh sb="3" eb="4">
      <t>ワリ</t>
    </rPh>
    <phoneticPr fontId="3"/>
  </si>
  <si>
    <t>環境保全協議会</t>
    <rPh sb="0" eb="2">
      <t>カンキョウ</t>
    </rPh>
    <rPh sb="2" eb="4">
      <t>ホゼン</t>
    </rPh>
    <rPh sb="4" eb="7">
      <t>キョウギカイ</t>
    </rPh>
    <phoneticPr fontId="3"/>
  </si>
  <si>
    <t>○廃棄物処理に関する検討</t>
    <rPh sb="1" eb="4">
      <t>ハイキブツ</t>
    </rPh>
    <rPh sb="4" eb="6">
      <t>ショリ</t>
    </rPh>
    <rPh sb="7" eb="8">
      <t>カン</t>
    </rPh>
    <rPh sb="10" eb="12">
      <t>ケントウ</t>
    </rPh>
    <phoneticPr fontId="3"/>
  </si>
  <si>
    <t>廃棄物の発生抑制、再生利用、中間処理、適正処理の推進、計画</t>
    <rPh sb="0" eb="3">
      <t>ハイキブツ</t>
    </rPh>
    <rPh sb="4" eb="6">
      <t>ハッセイ</t>
    </rPh>
    <rPh sb="6" eb="8">
      <t>ヨクセイ</t>
    </rPh>
    <rPh sb="9" eb="11">
      <t>サイセイ</t>
    </rPh>
    <rPh sb="11" eb="13">
      <t>リヨウ</t>
    </rPh>
    <rPh sb="14" eb="16">
      <t>チュウカン</t>
    </rPh>
    <rPh sb="16" eb="18">
      <t>ショリ</t>
    </rPh>
    <rPh sb="19" eb="21">
      <t>テキセイ</t>
    </rPh>
    <rPh sb="21" eb="23">
      <t>ショリ</t>
    </rPh>
    <rPh sb="24" eb="26">
      <t>スイシン</t>
    </rPh>
    <rPh sb="27" eb="29">
      <t>ケイカク</t>
    </rPh>
    <phoneticPr fontId="3"/>
  </si>
  <si>
    <t>的な廃棄物の管理運営を行う上で必要な事項を検討する。</t>
    <rPh sb="0" eb="1">
      <t>テキ</t>
    </rPh>
    <rPh sb="2" eb="5">
      <t>ハイキブツ</t>
    </rPh>
    <rPh sb="6" eb="8">
      <t>カンリ</t>
    </rPh>
    <rPh sb="8" eb="10">
      <t>ウンエイ</t>
    </rPh>
    <rPh sb="11" eb="12">
      <t>オコナ</t>
    </rPh>
    <rPh sb="13" eb="14">
      <t>ウエ</t>
    </rPh>
    <rPh sb="15" eb="17">
      <t>ヒツヨウ</t>
    </rPh>
    <rPh sb="18" eb="20">
      <t>ジコウ</t>
    </rPh>
    <rPh sb="21" eb="23">
      <t>ケントウ</t>
    </rPh>
    <phoneticPr fontId="3"/>
  </si>
  <si>
    <t>・統括責任者－工場長　・推進責任者－事務長　</t>
    <rPh sb="1" eb="3">
      <t>トウカツ</t>
    </rPh>
    <rPh sb="3" eb="6">
      <t>セキニンシャ</t>
    </rPh>
    <rPh sb="7" eb="10">
      <t>コウジョウチョウ</t>
    </rPh>
    <rPh sb="12" eb="14">
      <t>スイシン</t>
    </rPh>
    <rPh sb="14" eb="16">
      <t>セキニン</t>
    </rPh>
    <rPh sb="16" eb="17">
      <t>シャ</t>
    </rPh>
    <rPh sb="18" eb="21">
      <t>ジムチョウ</t>
    </rPh>
    <phoneticPr fontId="3"/>
  </si>
  <si>
    <t>廃棄物処理
統括責任者</t>
    <rPh sb="0" eb="3">
      <t>ハイキブツ</t>
    </rPh>
    <rPh sb="3" eb="5">
      <t>ショリ</t>
    </rPh>
    <rPh sb="6" eb="8">
      <t>トウカツ</t>
    </rPh>
    <rPh sb="8" eb="11">
      <t>セキニンシャ</t>
    </rPh>
    <phoneticPr fontId="3"/>
  </si>
  <si>
    <t>○廃棄物処理方針の策定</t>
    <rPh sb="1" eb="4">
      <t>ハイキブツ</t>
    </rPh>
    <rPh sb="4" eb="6">
      <t>ショリ</t>
    </rPh>
    <rPh sb="6" eb="8">
      <t>ホウシン</t>
    </rPh>
    <rPh sb="9" eb="11">
      <t>サクテイ</t>
    </rPh>
    <phoneticPr fontId="3"/>
  </si>
  <si>
    <t>○工場の廃棄物管理規定の策定・改廃</t>
    <rPh sb="1" eb="3">
      <t>コウジョウ</t>
    </rPh>
    <rPh sb="4" eb="7">
      <t>ハイキブツ</t>
    </rPh>
    <rPh sb="7" eb="9">
      <t>カンリ</t>
    </rPh>
    <rPh sb="9" eb="11">
      <t>キテイ</t>
    </rPh>
    <rPh sb="12" eb="14">
      <t>サクテイ</t>
    </rPh>
    <rPh sb="15" eb="17">
      <t>カイハイ</t>
    </rPh>
    <phoneticPr fontId="3"/>
  </si>
  <si>
    <t>○廃棄物処理に関する各種事項の決定、承認</t>
    <rPh sb="1" eb="4">
      <t>ハイキブツ</t>
    </rPh>
    <rPh sb="4" eb="6">
      <t>ショリ</t>
    </rPh>
    <rPh sb="7" eb="8">
      <t>カン</t>
    </rPh>
    <rPh sb="10" eb="12">
      <t>カクシュ</t>
    </rPh>
    <rPh sb="12" eb="14">
      <t>ジコウ</t>
    </rPh>
    <rPh sb="15" eb="17">
      <t>ケッテイ</t>
    </rPh>
    <rPh sb="18" eb="20">
      <t>ショウニン</t>
    </rPh>
    <phoneticPr fontId="3"/>
  </si>
  <si>
    <t>廃棄物
管理
担当課長</t>
    <rPh sb="0" eb="3">
      <t>ハイキブツ</t>
    </rPh>
    <rPh sb="4" eb="6">
      <t>カンリ</t>
    </rPh>
    <rPh sb="7" eb="9">
      <t>タントウ</t>
    </rPh>
    <rPh sb="9" eb="11">
      <t>カチョウ</t>
    </rPh>
    <phoneticPr fontId="3"/>
  </si>
  <si>
    <t>○廃棄物処理計画の作成</t>
    <rPh sb="1" eb="4">
      <t>ハイキブツ</t>
    </rPh>
    <rPh sb="4" eb="6">
      <t>ショリ</t>
    </rPh>
    <rPh sb="6" eb="8">
      <t>ケイカク</t>
    </rPh>
    <rPh sb="9" eb="11">
      <t>サクセイ</t>
    </rPh>
    <phoneticPr fontId="3"/>
  </si>
  <si>
    <t>○廃棄物管理状況の把握と改善策の検討</t>
    <rPh sb="1" eb="4">
      <t>ハイキブツ</t>
    </rPh>
    <rPh sb="4" eb="6">
      <t>カンリ</t>
    </rPh>
    <rPh sb="6" eb="8">
      <t>ジョウキョウ</t>
    </rPh>
    <rPh sb="9" eb="11">
      <t>ハアク</t>
    </rPh>
    <rPh sb="12" eb="15">
      <t>カイゼンサク</t>
    </rPh>
    <rPh sb="16" eb="18">
      <t>ケントウ</t>
    </rPh>
    <phoneticPr fontId="3"/>
  </si>
  <si>
    <t>○産業廃棄物処理施設の運転・維持管理の把握</t>
    <rPh sb="1" eb="3">
      <t>サンギョウ</t>
    </rPh>
    <rPh sb="3" eb="6">
      <t>ハイキブツ</t>
    </rPh>
    <rPh sb="6" eb="8">
      <t>ショリ</t>
    </rPh>
    <rPh sb="8" eb="10">
      <t>シセツ</t>
    </rPh>
    <rPh sb="11" eb="13">
      <t>ウンテン</t>
    </rPh>
    <rPh sb="14" eb="16">
      <t>イジ</t>
    </rPh>
    <rPh sb="16" eb="18">
      <t>カンリ</t>
    </rPh>
    <rPh sb="19" eb="21">
      <t>ハアク</t>
    </rPh>
    <phoneticPr fontId="3"/>
  </si>
  <si>
    <t>○処理業者、再生利用業者の調査、選定及び管理</t>
    <rPh sb="1" eb="3">
      <t>ショリ</t>
    </rPh>
    <rPh sb="3" eb="5">
      <t>ギョウシャ</t>
    </rPh>
    <rPh sb="6" eb="8">
      <t>サイセイ</t>
    </rPh>
    <rPh sb="8" eb="10">
      <t>リヨウ</t>
    </rPh>
    <rPh sb="10" eb="12">
      <t>ギョウシャ</t>
    </rPh>
    <rPh sb="13" eb="15">
      <t>チョウサ</t>
    </rPh>
    <rPh sb="16" eb="18">
      <t>センテイ</t>
    </rPh>
    <rPh sb="18" eb="19">
      <t>オヨ</t>
    </rPh>
    <rPh sb="20" eb="22">
      <t>カンリ</t>
    </rPh>
    <phoneticPr fontId="3"/>
  </si>
  <si>
    <t>○委託契約の締結</t>
    <rPh sb="1" eb="3">
      <t>イタク</t>
    </rPh>
    <rPh sb="3" eb="5">
      <t>ケイヤク</t>
    </rPh>
    <rPh sb="6" eb="8">
      <t>テイケツ</t>
    </rPh>
    <phoneticPr fontId="3"/>
  </si>
  <si>
    <t>○産業廃棄物及び特別管理産業廃棄物管理表の交付・管理</t>
    <rPh sb="1" eb="3">
      <t>サンギョウ</t>
    </rPh>
    <rPh sb="3" eb="6">
      <t>ハイキブツ</t>
    </rPh>
    <rPh sb="6" eb="7">
      <t>オヨ</t>
    </rPh>
    <rPh sb="8" eb="10">
      <t>トクベツ</t>
    </rPh>
    <rPh sb="10" eb="12">
      <t>カンリ</t>
    </rPh>
    <rPh sb="12" eb="14">
      <t>サンギョウ</t>
    </rPh>
    <rPh sb="14" eb="17">
      <t>ハイキブツ</t>
    </rPh>
    <rPh sb="17" eb="19">
      <t>カンリ</t>
    </rPh>
    <rPh sb="19" eb="20">
      <t>オモテ</t>
    </rPh>
    <rPh sb="21" eb="23">
      <t>コウフ</t>
    </rPh>
    <rPh sb="24" eb="26">
      <t>カンリ</t>
    </rPh>
    <phoneticPr fontId="3"/>
  </si>
  <si>
    <t>○監督官庁への各種報告</t>
    <rPh sb="1" eb="3">
      <t>カントク</t>
    </rPh>
    <rPh sb="3" eb="5">
      <t>カンチョウ</t>
    </rPh>
    <rPh sb="7" eb="9">
      <t>カクシュ</t>
    </rPh>
    <rPh sb="9" eb="11">
      <t>ホウコク</t>
    </rPh>
    <phoneticPr fontId="3"/>
  </si>
  <si>
    <t>○社員、関連会社に対する教育・啓発</t>
    <rPh sb="1" eb="3">
      <t>シャイン</t>
    </rPh>
    <rPh sb="4" eb="6">
      <t>カンレン</t>
    </rPh>
    <rPh sb="6" eb="8">
      <t>ガイシャ</t>
    </rPh>
    <rPh sb="9" eb="10">
      <t>タイ</t>
    </rPh>
    <rPh sb="12" eb="14">
      <t>キョウイク</t>
    </rPh>
    <rPh sb="15" eb="17">
      <t>ケイハツ</t>
    </rPh>
    <phoneticPr fontId="3"/>
  </si>
  <si>
    <t>○その他関係する事項</t>
    <rPh sb="3" eb="4">
      <t>タ</t>
    </rPh>
    <rPh sb="4" eb="6">
      <t>カンケイ</t>
    </rPh>
    <rPh sb="8" eb="10">
      <t>ジコウ</t>
    </rPh>
    <phoneticPr fontId="3"/>
  </si>
  <si>
    <t>（２）管理体制</t>
    <rPh sb="3" eb="5">
      <t>カンリ</t>
    </rPh>
    <rPh sb="5" eb="7">
      <t>タイセイ</t>
    </rPh>
    <phoneticPr fontId="3"/>
  </si>
  <si>
    <t>①管理体制（組織）</t>
    <rPh sb="1" eb="3">
      <t>カンリ</t>
    </rPh>
    <rPh sb="3" eb="5">
      <t>タイセイ</t>
    </rPh>
    <rPh sb="6" eb="8">
      <t>ソシキ</t>
    </rPh>
    <phoneticPr fontId="3"/>
  </si>
  <si>
    <t>　事業所内の各部署と連携し、環境保全活動を目的とした横断的な組織</t>
    <rPh sb="1" eb="3">
      <t>ジギョウ</t>
    </rPh>
    <rPh sb="3" eb="4">
      <t>ジョ</t>
    </rPh>
    <rPh sb="4" eb="5">
      <t>ウチ</t>
    </rPh>
    <rPh sb="6" eb="9">
      <t>カクブショ</t>
    </rPh>
    <rPh sb="10" eb="12">
      <t>レンケイ</t>
    </rPh>
    <rPh sb="14" eb="16">
      <t>カンキョウ</t>
    </rPh>
    <rPh sb="16" eb="18">
      <t>ホゼン</t>
    </rPh>
    <rPh sb="18" eb="20">
      <t>カツドウ</t>
    </rPh>
    <rPh sb="21" eb="23">
      <t>モクテキ</t>
    </rPh>
    <rPh sb="26" eb="29">
      <t>オウダンテキ</t>
    </rPh>
    <rPh sb="30" eb="32">
      <t>ソシキ</t>
    </rPh>
    <phoneticPr fontId="3"/>
  </si>
  <si>
    <t>（環境保全協議会）を編成する。</t>
    <rPh sb="4" eb="5">
      <t>ゼン</t>
    </rPh>
    <rPh sb="5" eb="8">
      <t>キョウギカイ</t>
    </rPh>
    <rPh sb="10" eb="12">
      <t>ヘンセイ</t>
    </rPh>
    <phoneticPr fontId="3"/>
  </si>
  <si>
    <t>②管理方法</t>
    <rPh sb="1" eb="3">
      <t>カンリ</t>
    </rPh>
    <rPh sb="3" eb="5">
      <t>ホウホウ</t>
    </rPh>
    <phoneticPr fontId="3"/>
  </si>
  <si>
    <t>　ＩＳＯ１４００１規格の要求事項に従い、環境マネジメントシステムに基</t>
    <rPh sb="33" eb="34">
      <t>モト</t>
    </rPh>
    <phoneticPr fontId="3"/>
  </si>
  <si>
    <t>づいて廃棄物処理に関する管理を継続的に実施する。</t>
    <rPh sb="3" eb="6">
      <t>ハイキブツ</t>
    </rPh>
    <rPh sb="6" eb="8">
      <t>ショリ</t>
    </rPh>
    <rPh sb="9" eb="10">
      <t>カン</t>
    </rPh>
    <rPh sb="12" eb="14">
      <t>カンリ</t>
    </rPh>
    <rPh sb="15" eb="18">
      <t>ケイゾクテキ</t>
    </rPh>
    <rPh sb="19" eb="21">
      <t>ジッシ</t>
    </rPh>
    <phoneticPr fontId="3"/>
  </si>
  <si>
    <t>３．産業廃棄物の排出の抑制に関する事項</t>
    <rPh sb="8" eb="10">
      <t>ハイシュツ</t>
    </rPh>
    <rPh sb="11" eb="13">
      <t>ヨクセイ</t>
    </rPh>
    <phoneticPr fontId="3"/>
  </si>
  <si>
    <t>①現状　（前年度実績とこれまでに実施した取組）</t>
    <rPh sb="1" eb="3">
      <t>ゲンジョウ</t>
    </rPh>
    <rPh sb="5" eb="8">
      <t>ゼンネンド</t>
    </rPh>
    <rPh sb="8" eb="10">
      <t>ジッセキ</t>
    </rPh>
    <rPh sb="16" eb="18">
      <t>ジッシ</t>
    </rPh>
    <rPh sb="20" eb="22">
      <t>トリク</t>
    </rPh>
    <phoneticPr fontId="3"/>
  </si>
  <si>
    <t>単位　：　ｔ　/年</t>
    <rPh sb="0" eb="2">
      <t>タンイ</t>
    </rPh>
    <rPh sb="8" eb="9">
      <t>ネン</t>
    </rPh>
    <phoneticPr fontId="3"/>
  </si>
  <si>
    <t>排出物
種類</t>
    <rPh sb="0" eb="2">
      <t>ハイシュツ</t>
    </rPh>
    <rPh sb="2" eb="3">
      <t>ブツ</t>
    </rPh>
    <rPh sb="4" eb="6">
      <t>シュルイ</t>
    </rPh>
    <phoneticPr fontId="3"/>
  </si>
  <si>
    <t>不要物等
発生量</t>
    <rPh sb="0" eb="2">
      <t>フヨウ</t>
    </rPh>
    <rPh sb="2" eb="3">
      <t>ブツ</t>
    </rPh>
    <rPh sb="3" eb="4">
      <t>トウ</t>
    </rPh>
    <rPh sb="5" eb="7">
      <t>ハッセイ</t>
    </rPh>
    <rPh sb="7" eb="8">
      <t>リョウ</t>
    </rPh>
    <phoneticPr fontId="3"/>
  </si>
  <si>
    <t>これまでに実施した取組</t>
    <phoneticPr fontId="3"/>
  </si>
  <si>
    <t>有償物量</t>
    <rPh sb="0" eb="2">
      <t>ユウショウ</t>
    </rPh>
    <rPh sb="2" eb="4">
      <t>ブツリョウ</t>
    </rPh>
    <phoneticPr fontId="3"/>
  </si>
  <si>
    <t xml:space="preserve">産業廃棄物排出量
</t>
    <rPh sb="5" eb="7">
      <t>ハイシュツ</t>
    </rPh>
    <rPh sb="7" eb="8">
      <t>リョウ</t>
    </rPh>
    <phoneticPr fontId="3"/>
  </si>
  <si>
    <t>分類</t>
    <rPh sb="0" eb="2">
      <t>ブンルイ</t>
    </rPh>
    <phoneticPr fontId="3"/>
  </si>
  <si>
    <t>種類</t>
    <rPh sb="0" eb="2">
      <t>シュルイ</t>
    </rPh>
    <phoneticPr fontId="3"/>
  </si>
  <si>
    <t>名称</t>
    <rPh sb="0" eb="2">
      <t>メイショウ</t>
    </rPh>
    <phoneticPr fontId="3"/>
  </si>
  <si>
    <t>実績値</t>
    <rPh sb="0" eb="3">
      <t>ジッセキチ</t>
    </rPh>
    <phoneticPr fontId="3"/>
  </si>
  <si>
    <t>一般廃棄物・有価物</t>
    <rPh sb="0" eb="2">
      <t>イッパン</t>
    </rPh>
    <rPh sb="2" eb="5">
      <t>ハイキブツ</t>
    </rPh>
    <rPh sb="6" eb="9">
      <t>ユウカブツ</t>
    </rPh>
    <phoneticPr fontId="3"/>
  </si>
  <si>
    <t>動植物性残渣</t>
    <rPh sb="0" eb="3">
      <t>ドウショクブツ</t>
    </rPh>
    <rPh sb="3" eb="4">
      <t>セイ</t>
    </rPh>
    <rPh sb="4" eb="6">
      <t>ザンサ</t>
    </rPh>
    <phoneticPr fontId="3"/>
  </si>
  <si>
    <t>麦粕・糖化粕</t>
    <rPh sb="0" eb="1">
      <t>バク</t>
    </rPh>
    <rPh sb="1" eb="2">
      <t>カス</t>
    </rPh>
    <rPh sb="3" eb="5">
      <t>トウカ</t>
    </rPh>
    <rPh sb="5" eb="6">
      <t>カス</t>
    </rPh>
    <phoneticPr fontId="3"/>
  </si>
  <si>
    <t>動植物性残渣</t>
    <phoneticPr fontId="3"/>
  </si>
  <si>
    <t>金属屑</t>
    <rPh sb="0" eb="2">
      <t>キンゾク</t>
    </rPh>
    <rPh sb="2" eb="3">
      <t>クズ</t>
    </rPh>
    <phoneticPr fontId="3"/>
  </si>
  <si>
    <t>ステンレス屑</t>
    <rPh sb="5" eb="6">
      <t>クズ</t>
    </rPh>
    <phoneticPr fontId="3"/>
  </si>
  <si>
    <t>ドラム缶</t>
    <rPh sb="3" eb="4">
      <t>カン</t>
    </rPh>
    <phoneticPr fontId="3"/>
  </si>
  <si>
    <t>廃油</t>
    <rPh sb="0" eb="2">
      <t>ハイユ</t>
    </rPh>
    <phoneticPr fontId="3"/>
  </si>
  <si>
    <t>ＰＰバンド</t>
    <phoneticPr fontId="3"/>
  </si>
  <si>
    <t>紙屑</t>
    <rPh sb="0" eb="2">
      <t>カミクズ</t>
    </rPh>
    <phoneticPr fontId="3"/>
  </si>
  <si>
    <t>ダンボール</t>
    <phoneticPr fontId="3"/>
  </si>
  <si>
    <t>金属屑</t>
    <phoneticPr fontId="3"/>
  </si>
  <si>
    <t>産業廃棄物</t>
    <rPh sb="0" eb="2">
      <t>サンギョウ</t>
    </rPh>
    <rPh sb="2" eb="5">
      <t>ハイキブツ</t>
    </rPh>
    <phoneticPr fontId="3"/>
  </si>
  <si>
    <t>廃プラ</t>
    <rPh sb="0" eb="1">
      <t>ハイ</t>
    </rPh>
    <phoneticPr fontId="3"/>
  </si>
  <si>
    <t>ＰＥＴボトル</t>
    <phoneticPr fontId="3"/>
  </si>
  <si>
    <t>ガラス屑</t>
    <rPh sb="3" eb="4">
      <t>クズ</t>
    </rPh>
    <phoneticPr fontId="3"/>
  </si>
  <si>
    <t>汚泥</t>
    <rPh sb="0" eb="2">
      <t>オデイ</t>
    </rPh>
    <phoneticPr fontId="3"/>
  </si>
  <si>
    <t>イオン交換樹脂</t>
    <rPh sb="3" eb="5">
      <t>コウカン</t>
    </rPh>
    <rPh sb="5" eb="7">
      <t>ジュシ</t>
    </rPh>
    <phoneticPr fontId="3"/>
  </si>
  <si>
    <t>蛍光灯</t>
    <rPh sb="0" eb="3">
      <t>ケイコウトウ</t>
    </rPh>
    <phoneticPr fontId="3"/>
  </si>
  <si>
    <t>乾電池</t>
    <rPh sb="0" eb="3">
      <t>カンデンチ</t>
    </rPh>
    <phoneticPr fontId="3"/>
  </si>
  <si>
    <t>有機性汚泥</t>
    <rPh sb="0" eb="3">
      <t>ユウキセイ</t>
    </rPh>
    <rPh sb="3" eb="5">
      <t>オデイ</t>
    </rPh>
    <phoneticPr fontId="3"/>
  </si>
  <si>
    <t>使用済硫化鉄</t>
    <rPh sb="0" eb="2">
      <t>シヨウ</t>
    </rPh>
    <rPh sb="2" eb="3">
      <t>ズ</t>
    </rPh>
    <rPh sb="3" eb="5">
      <t>リュウカ</t>
    </rPh>
    <rPh sb="5" eb="6">
      <t>テツ</t>
    </rPh>
    <phoneticPr fontId="3"/>
  </si>
  <si>
    <t>廃酸</t>
    <rPh sb="0" eb="1">
      <t>ハイ</t>
    </rPh>
    <rPh sb="1" eb="2">
      <t>サン</t>
    </rPh>
    <phoneticPr fontId="3"/>
  </si>
  <si>
    <t>廃酸その他</t>
    <rPh sb="0" eb="1">
      <t>ハイ</t>
    </rPh>
    <rPh sb="1" eb="2">
      <t>サン</t>
    </rPh>
    <rPh sb="4" eb="5">
      <t>タ</t>
    </rPh>
    <phoneticPr fontId="3"/>
  </si>
  <si>
    <t>木屑</t>
    <rPh sb="0" eb="2">
      <t>キクズ</t>
    </rPh>
    <phoneticPr fontId="3"/>
  </si>
  <si>
    <t>廃アルカリ</t>
    <rPh sb="0" eb="1">
      <t>ハイ</t>
    </rPh>
    <phoneticPr fontId="3"/>
  </si>
  <si>
    <t>廃試薬</t>
    <rPh sb="0" eb="1">
      <t>ハイ</t>
    </rPh>
    <rPh sb="1" eb="3">
      <t>シヤク</t>
    </rPh>
    <phoneticPr fontId="3"/>
  </si>
  <si>
    <t>その他</t>
    <rPh sb="2" eb="3">
      <t>タ</t>
    </rPh>
    <phoneticPr fontId="3"/>
  </si>
  <si>
    <t>汚染汚泥</t>
    <rPh sb="0" eb="2">
      <t>オセン</t>
    </rPh>
    <rPh sb="2" eb="4">
      <t>オデイ</t>
    </rPh>
    <phoneticPr fontId="3"/>
  </si>
  <si>
    <t>特管
産廃</t>
    <rPh sb="0" eb="1">
      <t>トク</t>
    </rPh>
    <rPh sb="1" eb="2">
      <t>カン</t>
    </rPh>
    <rPh sb="3" eb="5">
      <t>サンパイ</t>
    </rPh>
    <phoneticPr fontId="3"/>
  </si>
  <si>
    <t>廃インク</t>
    <rPh sb="0" eb="1">
      <t>ハイ</t>
    </rPh>
    <phoneticPr fontId="3"/>
  </si>
  <si>
    <t>全排出物合計</t>
    <rPh sb="0" eb="1">
      <t>ゼン</t>
    </rPh>
    <rPh sb="1" eb="3">
      <t>ハイシュツ</t>
    </rPh>
    <rPh sb="3" eb="4">
      <t>ブツ</t>
    </rPh>
    <rPh sb="4" eb="6">
      <t>ゴウケイ</t>
    </rPh>
    <phoneticPr fontId="3"/>
  </si>
  <si>
    <t>産業廃棄物（特管含）合計</t>
    <rPh sb="0" eb="2">
      <t>サンギョウ</t>
    </rPh>
    <rPh sb="2" eb="5">
      <t>ハイキブツ</t>
    </rPh>
    <rPh sb="6" eb="7">
      <t>トク</t>
    </rPh>
    <rPh sb="7" eb="8">
      <t>カン</t>
    </rPh>
    <rPh sb="8" eb="9">
      <t>フク</t>
    </rPh>
    <rPh sb="10" eb="12">
      <t>ゴウケイ</t>
    </rPh>
    <phoneticPr fontId="3"/>
  </si>
  <si>
    <t>※排出の抑制に関する現状と基本的な取り組みについて</t>
    <rPh sb="1" eb="3">
      <t>ハイシュツ</t>
    </rPh>
    <rPh sb="4" eb="6">
      <t>ヨクセイ</t>
    </rPh>
    <rPh sb="7" eb="8">
      <t>カン</t>
    </rPh>
    <rPh sb="10" eb="12">
      <t>ゲンジョウ</t>
    </rPh>
    <rPh sb="13" eb="16">
      <t>キホンテキ</t>
    </rPh>
    <rPh sb="17" eb="18">
      <t>ト</t>
    </rPh>
    <rPh sb="19" eb="20">
      <t>ク</t>
    </rPh>
    <phoneticPr fontId="3"/>
  </si>
  <si>
    <t>目標値計算</t>
    <rPh sb="0" eb="2">
      <t>モクヒョウ</t>
    </rPh>
    <rPh sb="2" eb="3">
      <t>チ</t>
    </rPh>
    <rPh sb="3" eb="5">
      <t>ケイサン</t>
    </rPh>
    <phoneticPr fontId="3"/>
  </si>
  <si>
    <t>　　再生利用並びに処理においてはマテリアルリサイクルの拡大等について、見直しと</t>
    <rPh sb="6" eb="7">
      <t>ナラ</t>
    </rPh>
    <rPh sb="9" eb="11">
      <t>ショリ</t>
    </rPh>
    <phoneticPr fontId="3"/>
  </si>
  <si>
    <t>②計画　（目標と今後実施する予定の取組）</t>
    <rPh sb="1" eb="3">
      <t>ケイカク</t>
    </rPh>
    <rPh sb="5" eb="7">
      <t>モクヒョウ</t>
    </rPh>
    <rPh sb="8" eb="10">
      <t>コンゴ</t>
    </rPh>
    <rPh sb="10" eb="12">
      <t>ジッシ</t>
    </rPh>
    <rPh sb="14" eb="16">
      <t>ヨテイ</t>
    </rPh>
    <rPh sb="17" eb="19">
      <t>トリク</t>
    </rPh>
    <phoneticPr fontId="3"/>
  </si>
  <si>
    <t>計算表</t>
    <rPh sb="0" eb="2">
      <t>ケイサン</t>
    </rPh>
    <rPh sb="2" eb="3">
      <t>ヒョウ</t>
    </rPh>
    <phoneticPr fontId="3"/>
  </si>
  <si>
    <t>目標値</t>
    <rPh sb="0" eb="2">
      <t>モクヒョウ</t>
    </rPh>
    <rPh sb="2" eb="3">
      <t>チ</t>
    </rPh>
    <phoneticPr fontId="3"/>
  </si>
  <si>
    <t>合計</t>
    <rPh sb="0" eb="2">
      <t>ゴウケイ</t>
    </rPh>
    <phoneticPr fontId="3"/>
  </si>
  <si>
    <t>廃酸</t>
    <rPh sb="0" eb="2">
      <t>ハイサン</t>
    </rPh>
    <phoneticPr fontId="3"/>
  </si>
  <si>
    <t>※排出量抑制のための継続的な課題について</t>
    <rPh sb="1" eb="3">
      <t>ハイシュツ</t>
    </rPh>
    <rPh sb="3" eb="4">
      <t>リョウ</t>
    </rPh>
    <rPh sb="4" eb="6">
      <t>ヨクセイ</t>
    </rPh>
    <rPh sb="10" eb="13">
      <t>ケイゾクテキ</t>
    </rPh>
    <rPh sb="14" eb="16">
      <t>カダイ</t>
    </rPh>
    <phoneticPr fontId="3"/>
  </si>
  <si>
    <t>４．産業廃棄物の分別に関する事項</t>
    <rPh sb="8" eb="10">
      <t>ブンベツ</t>
    </rPh>
    <phoneticPr fontId="3"/>
  </si>
  <si>
    <t>①現状　（分別している産業廃棄物の種類及び分別に関する取組）</t>
    <rPh sb="1" eb="3">
      <t>ゲンジョウ</t>
    </rPh>
    <rPh sb="5" eb="7">
      <t>ブンベツ</t>
    </rPh>
    <rPh sb="11" eb="13">
      <t>サンギョウ</t>
    </rPh>
    <rPh sb="13" eb="16">
      <t>ハイキブツ</t>
    </rPh>
    <rPh sb="17" eb="19">
      <t>シュルイ</t>
    </rPh>
    <rPh sb="19" eb="20">
      <t>オヨ</t>
    </rPh>
    <rPh sb="21" eb="23">
      <t>ブンベツ</t>
    </rPh>
    <rPh sb="24" eb="25">
      <t>カン</t>
    </rPh>
    <rPh sb="27" eb="29">
      <t>トリクミ</t>
    </rPh>
    <phoneticPr fontId="3"/>
  </si>
  <si>
    <t>排出物種類</t>
    <rPh sb="0" eb="2">
      <t>ハイシュツ</t>
    </rPh>
    <rPh sb="2" eb="3">
      <t>ブツ</t>
    </rPh>
    <rPh sb="3" eb="5">
      <t>シュルイ</t>
    </rPh>
    <phoneticPr fontId="3"/>
  </si>
  <si>
    <t>分別に関する取組
（排出分類毎の事項）</t>
    <rPh sb="0" eb="2">
      <t>ブンベツ</t>
    </rPh>
    <rPh sb="3" eb="4">
      <t>カン</t>
    </rPh>
    <rPh sb="6" eb="8">
      <t>トリクミ</t>
    </rPh>
    <rPh sb="10" eb="12">
      <t>ハイシュツ</t>
    </rPh>
    <rPh sb="12" eb="14">
      <t>ブンルイ</t>
    </rPh>
    <rPh sb="14" eb="15">
      <t>マイ</t>
    </rPh>
    <rPh sb="16" eb="18">
      <t>ジコウ</t>
    </rPh>
    <phoneticPr fontId="3"/>
  </si>
  <si>
    <t>分別の種類</t>
    <rPh sb="0" eb="2">
      <t>ブンベツ</t>
    </rPh>
    <rPh sb="3" eb="5">
      <t>シュルイ</t>
    </rPh>
    <phoneticPr fontId="3"/>
  </si>
  <si>
    <t>排出頻度</t>
    <rPh sb="0" eb="2">
      <t>ハイシュツ</t>
    </rPh>
    <rPh sb="2" eb="4">
      <t>ヒンド</t>
    </rPh>
    <phoneticPr fontId="3"/>
  </si>
  <si>
    <t>麦粕・糖化粕</t>
    <rPh sb="0" eb="1">
      <t>バク</t>
    </rPh>
    <rPh sb="1" eb="2">
      <t>カス</t>
    </rPh>
    <rPh sb="3" eb="4">
      <t>トウ</t>
    </rPh>
    <rPh sb="4" eb="5">
      <t>カ</t>
    </rPh>
    <rPh sb="5" eb="6">
      <t>カス</t>
    </rPh>
    <phoneticPr fontId="3"/>
  </si>
  <si>
    <t>月次</t>
    <rPh sb="0" eb="2">
      <t>ゲツジ</t>
    </rPh>
    <phoneticPr fontId="3"/>
  </si>
  <si>
    <t>動植物性残渣</t>
    <phoneticPr fontId="3"/>
  </si>
  <si>
    <t>茶粕</t>
    <rPh sb="0" eb="1">
      <t>チャ</t>
    </rPh>
    <rPh sb="1" eb="2">
      <t>カス</t>
    </rPh>
    <phoneticPr fontId="3"/>
  </si>
  <si>
    <t>ペットチップ</t>
  </si>
  <si>
    <t>ペットボトル</t>
    <phoneticPr fontId="3"/>
  </si>
  <si>
    <t>年数回</t>
    <rPh sb="0" eb="1">
      <t>ネン</t>
    </rPh>
    <rPh sb="1" eb="3">
      <t>スウカイ</t>
    </rPh>
    <phoneticPr fontId="3"/>
  </si>
  <si>
    <t>スチールチップ</t>
  </si>
  <si>
    <t>スチールプレス</t>
    <phoneticPr fontId="3"/>
  </si>
  <si>
    <t>アルミ缶</t>
  </si>
  <si>
    <t>アルミチップ</t>
    <phoneticPr fontId="3"/>
  </si>
  <si>
    <t>アルミキャップ</t>
    <phoneticPr fontId="3"/>
  </si>
  <si>
    <t>ステンレス</t>
  </si>
  <si>
    <t>オープンドラム</t>
  </si>
  <si>
    <t>廃油</t>
  </si>
  <si>
    <t>１回/２ヶ月</t>
    <rPh sb="1" eb="2">
      <t>カイ</t>
    </rPh>
    <rPh sb="5" eb="6">
      <t>ゲツ</t>
    </rPh>
    <phoneticPr fontId="3"/>
  </si>
  <si>
    <t>ダンボール</t>
    <phoneticPr fontId="3"/>
  </si>
  <si>
    <t>週数回</t>
    <rPh sb="0" eb="1">
      <t>シュウ</t>
    </rPh>
    <rPh sb="1" eb="3">
      <t>スウカイ</t>
    </rPh>
    <phoneticPr fontId="3"/>
  </si>
  <si>
    <t>コピー用紙</t>
  </si>
  <si>
    <t>金属屑</t>
    <phoneticPr fontId="3"/>
  </si>
  <si>
    <t>上鉄</t>
    <rPh sb="0" eb="1">
      <t>ジョウ</t>
    </rPh>
    <rPh sb="1" eb="2">
      <t>テツ</t>
    </rPh>
    <phoneticPr fontId="3"/>
  </si>
  <si>
    <t>動植物性残渣</t>
    <phoneticPr fontId="3"/>
  </si>
  <si>
    <t>ウーロン茶</t>
  </si>
  <si>
    <t>ｺｰﾋｰ粕</t>
    <rPh sb="4" eb="5">
      <t>カス</t>
    </rPh>
    <phoneticPr fontId="3"/>
  </si>
  <si>
    <t>ビニール屑・プラ容器</t>
    <phoneticPr fontId="3"/>
  </si>
  <si>
    <t>週１回</t>
    <rPh sb="0" eb="1">
      <t>シュウ</t>
    </rPh>
    <rPh sb="2" eb="3">
      <t>カイ</t>
    </rPh>
    <phoneticPr fontId="3"/>
  </si>
  <si>
    <t>グリスチューブ</t>
    <phoneticPr fontId="3"/>
  </si>
  <si>
    <t>IJPインク空容器</t>
    <rPh sb="6" eb="7">
      <t>カラ</t>
    </rPh>
    <rPh sb="7" eb="9">
      <t>ヨウキ</t>
    </rPh>
    <phoneticPr fontId="3"/>
  </si>
  <si>
    <t>廃プラ破砕屑</t>
    <rPh sb="0" eb="1">
      <t>ハイ</t>
    </rPh>
    <rPh sb="3" eb="6">
      <t>ハサイクズ</t>
    </rPh>
    <phoneticPr fontId="3"/>
  </si>
  <si>
    <t>ＰＥＴボトル</t>
    <phoneticPr fontId="3"/>
  </si>
  <si>
    <t>廃プラ（廃ペット）</t>
    <rPh sb="0" eb="1">
      <t>ハイ</t>
    </rPh>
    <rPh sb="4" eb="5">
      <t>ハイ</t>
    </rPh>
    <phoneticPr fontId="3"/>
  </si>
  <si>
    <t>スチール缶</t>
  </si>
  <si>
    <t>一斗缶</t>
  </si>
  <si>
    <t>金属くず（その他）</t>
  </si>
  <si>
    <t>機械金属</t>
  </si>
  <si>
    <t>ガラス瓶</t>
  </si>
  <si>
    <t>ガラス陶磁器屑その他</t>
    <rPh sb="3" eb="6">
      <t>トウジキ</t>
    </rPh>
    <rPh sb="6" eb="7">
      <t>クズ</t>
    </rPh>
    <rPh sb="9" eb="10">
      <t>タ</t>
    </rPh>
    <phoneticPr fontId="3"/>
  </si>
  <si>
    <t>汚泥（イオン交換樹脂）</t>
    <rPh sb="6" eb="8">
      <t>コウカン</t>
    </rPh>
    <rPh sb="8" eb="10">
      <t>ジュシ</t>
    </rPh>
    <phoneticPr fontId="3"/>
  </si>
  <si>
    <t>０-１回/年</t>
    <rPh sb="3" eb="4">
      <t>カイ</t>
    </rPh>
    <rPh sb="5" eb="6">
      <t>ネン</t>
    </rPh>
    <phoneticPr fontId="3"/>
  </si>
  <si>
    <t>蛍光燈</t>
  </si>
  <si>
    <t>ＥＲ電池</t>
    <rPh sb="2" eb="4">
      <t>デンチ</t>
    </rPh>
    <phoneticPr fontId="3"/>
  </si>
  <si>
    <t>ＥＲ電池以外の電池</t>
    <rPh sb="2" eb="4">
      <t>デンチ</t>
    </rPh>
    <rPh sb="4" eb="6">
      <t>イガイ</t>
    </rPh>
    <rPh sb="7" eb="9">
      <t>デンチ</t>
    </rPh>
    <phoneticPr fontId="3"/>
  </si>
  <si>
    <t>汚泥</t>
  </si>
  <si>
    <t>使用済み脱硫剤</t>
    <rPh sb="0" eb="2">
      <t>シヨウ</t>
    </rPh>
    <rPh sb="2" eb="3">
      <t>ズ</t>
    </rPh>
    <rPh sb="4" eb="6">
      <t>ダツリュウ</t>
    </rPh>
    <rPh sb="6" eb="7">
      <t>ザイ</t>
    </rPh>
    <phoneticPr fontId="3"/>
  </si>
  <si>
    <t>数年に１回</t>
    <rPh sb="0" eb="2">
      <t>スウネン</t>
    </rPh>
    <rPh sb="4" eb="5">
      <t>カイ</t>
    </rPh>
    <phoneticPr fontId="3"/>
  </si>
  <si>
    <t>廃グリス</t>
    <rPh sb="0" eb="1">
      <t>ハイ</t>
    </rPh>
    <phoneticPr fontId="3"/>
  </si>
  <si>
    <t>スポット</t>
    <phoneticPr fontId="3"/>
  </si>
  <si>
    <t>タンニン酸</t>
    <rPh sb="4" eb="5">
      <t>サン</t>
    </rPh>
    <phoneticPr fontId="3"/>
  </si>
  <si>
    <t>その他５種（スポット発生）</t>
    <rPh sb="2" eb="3">
      <t>タ</t>
    </rPh>
    <rPh sb="4" eb="5">
      <t>シュ</t>
    </rPh>
    <rPh sb="10" eb="12">
      <t>ハッセイ</t>
    </rPh>
    <phoneticPr fontId="3"/>
  </si>
  <si>
    <t>木材パレット</t>
    <rPh sb="0" eb="2">
      <t>モクザイ</t>
    </rPh>
    <phoneticPr fontId="3"/>
  </si>
  <si>
    <t>試薬４種（スポット発生）</t>
    <rPh sb="0" eb="2">
      <t>シヤク</t>
    </rPh>
    <rPh sb="3" eb="4">
      <t>シュ</t>
    </rPh>
    <rPh sb="9" eb="11">
      <t>ハッセイ</t>
    </rPh>
    <phoneticPr fontId="3"/>
  </si>
  <si>
    <t>スポット</t>
  </si>
  <si>
    <t>その他・汚染汚泥</t>
    <rPh sb="2" eb="3">
      <t>タ</t>
    </rPh>
    <rPh sb="4" eb="6">
      <t>オセン</t>
    </rPh>
    <rPh sb="6" eb="8">
      <t>オデイ</t>
    </rPh>
    <phoneticPr fontId="3"/>
  </si>
  <si>
    <t>ＩＪＰインク</t>
  </si>
  <si>
    <t>上記（産業廃棄物）の記述同様</t>
    <rPh sb="0" eb="2">
      <t>ジョウキ</t>
    </rPh>
    <rPh sb="3" eb="5">
      <t>サンギョウ</t>
    </rPh>
    <rPh sb="5" eb="8">
      <t>ハイキブツ</t>
    </rPh>
    <rPh sb="10" eb="12">
      <t>キジュツ</t>
    </rPh>
    <rPh sb="12" eb="14">
      <t>ドウヨウ</t>
    </rPh>
    <phoneticPr fontId="3"/>
  </si>
  <si>
    <t>その他廃酸</t>
    <rPh sb="2" eb="3">
      <t>タ</t>
    </rPh>
    <rPh sb="3" eb="4">
      <t>ハイ</t>
    </rPh>
    <rPh sb="4" eb="5">
      <t>サン</t>
    </rPh>
    <phoneticPr fontId="3"/>
  </si>
  <si>
    <t>スポット</t>
    <phoneticPr fontId="3"/>
  </si>
  <si>
    <t>※その他の取組</t>
    <rPh sb="3" eb="4">
      <t>タ</t>
    </rPh>
    <rPh sb="5" eb="7">
      <t>トリクミ</t>
    </rPh>
    <phoneticPr fontId="3"/>
  </si>
  <si>
    <t>　過去からグループ全体で取組んでいるＩＳＯ14001の仕組みや工場内にある環境の</t>
    <rPh sb="1" eb="3">
      <t>カコ</t>
    </rPh>
    <rPh sb="9" eb="11">
      <t>ゼンタイ</t>
    </rPh>
    <rPh sb="12" eb="14">
      <t>トリク</t>
    </rPh>
    <rPh sb="27" eb="29">
      <t>シク</t>
    </rPh>
    <rPh sb="31" eb="34">
      <t>コウジョウナイ</t>
    </rPh>
    <rPh sb="37" eb="39">
      <t>カンキョウ</t>
    </rPh>
    <phoneticPr fontId="3"/>
  </si>
  <si>
    <t>　横断的組織「環境保全協議会（管理体制参照）」を通じて、分別に関する教育や</t>
    <rPh sb="1" eb="4">
      <t>オウダンテキ</t>
    </rPh>
    <rPh sb="4" eb="6">
      <t>ソシキ</t>
    </rPh>
    <rPh sb="7" eb="9">
      <t>カンキョウ</t>
    </rPh>
    <rPh sb="9" eb="11">
      <t>ホゼン</t>
    </rPh>
    <rPh sb="11" eb="14">
      <t>キョウギカイ</t>
    </rPh>
    <rPh sb="15" eb="17">
      <t>カンリ</t>
    </rPh>
    <rPh sb="17" eb="19">
      <t>タイセイ</t>
    </rPh>
    <rPh sb="19" eb="21">
      <t>サンショウ</t>
    </rPh>
    <rPh sb="24" eb="25">
      <t>ツウ</t>
    </rPh>
    <rPh sb="28" eb="30">
      <t>ブンベツ</t>
    </rPh>
    <rPh sb="31" eb="32">
      <t>カン</t>
    </rPh>
    <rPh sb="34" eb="36">
      <t>キョウイク</t>
    </rPh>
    <phoneticPr fontId="3"/>
  </si>
  <si>
    <t>　情報提供等、３Ｒを軸としたエコマインドの醸成にも積極的に取組んできた。</t>
    <rPh sb="1" eb="3">
      <t>ジョウホウ</t>
    </rPh>
    <rPh sb="3" eb="5">
      <t>テイキョウ</t>
    </rPh>
    <rPh sb="5" eb="6">
      <t>トウ</t>
    </rPh>
    <rPh sb="10" eb="11">
      <t>ジク</t>
    </rPh>
    <rPh sb="21" eb="23">
      <t>ジョウセイ</t>
    </rPh>
    <rPh sb="25" eb="28">
      <t>セッキョクテキ</t>
    </rPh>
    <rPh sb="29" eb="31">
      <t>トリク</t>
    </rPh>
    <phoneticPr fontId="3"/>
  </si>
  <si>
    <t>②計画　（今後分別する予定の産業廃棄物の種類及び分別に関する取組）</t>
    <rPh sb="1" eb="3">
      <t>ケイカク</t>
    </rPh>
    <rPh sb="5" eb="7">
      <t>コンゴ</t>
    </rPh>
    <rPh sb="7" eb="9">
      <t>ブンベツ</t>
    </rPh>
    <rPh sb="11" eb="13">
      <t>ヨテイ</t>
    </rPh>
    <rPh sb="14" eb="16">
      <t>サンギョウ</t>
    </rPh>
    <rPh sb="16" eb="19">
      <t>ハイキブツ</t>
    </rPh>
    <rPh sb="20" eb="22">
      <t>シュルイ</t>
    </rPh>
    <rPh sb="22" eb="23">
      <t>オヨ</t>
    </rPh>
    <rPh sb="24" eb="26">
      <t>ブンベツ</t>
    </rPh>
    <rPh sb="27" eb="28">
      <t>カン</t>
    </rPh>
    <rPh sb="30" eb="32">
      <t>トリクミ</t>
    </rPh>
    <phoneticPr fontId="3"/>
  </si>
  <si>
    <t>今後分別する予定</t>
    <rPh sb="0" eb="2">
      <t>コンゴ</t>
    </rPh>
    <rPh sb="2" eb="4">
      <t>ブンベツ</t>
    </rPh>
    <rPh sb="6" eb="8">
      <t>ヨテイ</t>
    </rPh>
    <phoneticPr fontId="3"/>
  </si>
  <si>
    <t>継続有無</t>
    <rPh sb="0" eb="2">
      <t>ケイゾク</t>
    </rPh>
    <rPh sb="2" eb="4">
      <t>ウム</t>
    </rPh>
    <phoneticPr fontId="3"/>
  </si>
  <si>
    <t>有</t>
    <rPh sb="0" eb="1">
      <t>ユウ</t>
    </rPh>
    <phoneticPr fontId="3"/>
  </si>
  <si>
    <t>動植物性残渣</t>
    <phoneticPr fontId="3"/>
  </si>
  <si>
    <t>ペットボトル</t>
    <phoneticPr fontId="3"/>
  </si>
  <si>
    <t>スチールプレス</t>
    <phoneticPr fontId="3"/>
  </si>
  <si>
    <t>アルミチップ</t>
    <phoneticPr fontId="3"/>
  </si>
  <si>
    <t>アルミキャップ</t>
    <phoneticPr fontId="3"/>
  </si>
  <si>
    <t>ＰＰバンド</t>
    <phoneticPr fontId="3"/>
  </si>
  <si>
    <t>ダンボール</t>
    <phoneticPr fontId="3"/>
  </si>
  <si>
    <t>金属屑</t>
    <phoneticPr fontId="3"/>
  </si>
  <si>
    <t>ビニール屑・プラ容器</t>
    <phoneticPr fontId="3"/>
  </si>
  <si>
    <t>グリスチューブ</t>
    <phoneticPr fontId="3"/>
  </si>
  <si>
    <t>ＰＥＴボトル</t>
    <phoneticPr fontId="3"/>
  </si>
  <si>
    <t>ワセリン</t>
    <phoneticPr fontId="3"/>
  </si>
  <si>
    <t>発生時毎</t>
    <rPh sb="0" eb="2">
      <t>ハッセイ</t>
    </rPh>
    <rPh sb="2" eb="3">
      <t>ジ</t>
    </rPh>
    <rPh sb="3" eb="4">
      <t>マイ</t>
    </rPh>
    <phoneticPr fontId="3"/>
  </si>
  <si>
    <t>スケールトン</t>
    <phoneticPr fontId="3"/>
  </si>
  <si>
    <t>※今後の分別に関する課題と取組み</t>
    <rPh sb="1" eb="3">
      <t>コンゴ</t>
    </rPh>
    <rPh sb="4" eb="6">
      <t>ブンベツ</t>
    </rPh>
    <rPh sb="7" eb="8">
      <t>カン</t>
    </rPh>
    <rPh sb="10" eb="12">
      <t>カダイ</t>
    </rPh>
    <rPh sb="13" eb="15">
      <t>トリクミ</t>
    </rPh>
    <phoneticPr fontId="3"/>
  </si>
  <si>
    <t>ＰＰバンド</t>
    <phoneticPr fontId="3"/>
  </si>
  <si>
    <t>　生産に直結して影響する排出物のみは原単位削減１％</t>
    <rPh sb="1" eb="3">
      <t>セイサン</t>
    </rPh>
    <rPh sb="4" eb="6">
      <t>チョッケツ</t>
    </rPh>
    <rPh sb="8" eb="10">
      <t>エイキョウ</t>
    </rPh>
    <rPh sb="12" eb="14">
      <t>ハイシュツ</t>
    </rPh>
    <rPh sb="14" eb="15">
      <t>ブツ</t>
    </rPh>
    <rPh sb="18" eb="21">
      <t>ゲンタンイ</t>
    </rPh>
    <rPh sb="21" eb="23">
      <t>サクゲン</t>
    </rPh>
    <phoneticPr fontId="3"/>
  </si>
  <si>
    <t>　を加味した値での排出総量を「目標」とする。</t>
    <rPh sb="2" eb="4">
      <t>カミ</t>
    </rPh>
    <rPh sb="6" eb="7">
      <t>アタイ</t>
    </rPh>
    <rPh sb="9" eb="11">
      <t>ハイシュツ</t>
    </rPh>
    <rPh sb="11" eb="13">
      <t>ソウリョウ</t>
    </rPh>
    <rPh sb="15" eb="17">
      <t>モクヒョウ</t>
    </rPh>
    <phoneticPr fontId="3"/>
  </si>
  <si>
    <t>　　検討を行う。</t>
    <phoneticPr fontId="3"/>
  </si>
  <si>
    <t>　但し、生産影響に直接由来しないものは前比１％で設定する</t>
    <rPh sb="1" eb="2">
      <t>タダ</t>
    </rPh>
    <rPh sb="4" eb="6">
      <t>セイサン</t>
    </rPh>
    <rPh sb="6" eb="8">
      <t>エイキョウ</t>
    </rPh>
    <rPh sb="9" eb="11">
      <t>チョクセツ</t>
    </rPh>
    <rPh sb="11" eb="13">
      <t>ユライ</t>
    </rPh>
    <rPh sb="19" eb="20">
      <t>ゼン</t>
    </rPh>
    <rPh sb="20" eb="21">
      <t>ヒ</t>
    </rPh>
    <rPh sb="24" eb="26">
      <t>セッテイ</t>
    </rPh>
    <phoneticPr fontId="3"/>
  </si>
  <si>
    <t>　（注：排出物量は4-3月期であるが、生産量情報では1-12</t>
    <rPh sb="2" eb="3">
      <t>チュウ</t>
    </rPh>
    <rPh sb="4" eb="6">
      <t>ハイシュツ</t>
    </rPh>
    <rPh sb="6" eb="7">
      <t>ブツ</t>
    </rPh>
    <rPh sb="7" eb="8">
      <t>リョウ</t>
    </rPh>
    <rPh sb="12" eb="13">
      <t>ガツ</t>
    </rPh>
    <rPh sb="13" eb="14">
      <t>キ</t>
    </rPh>
    <rPh sb="19" eb="21">
      <t>セイサン</t>
    </rPh>
    <rPh sb="21" eb="22">
      <t>リョウ</t>
    </rPh>
    <rPh sb="22" eb="24">
      <t>ジョウホウ</t>
    </rPh>
    <phoneticPr fontId="3"/>
  </si>
  <si>
    <t>　　　　月期情報のみとなるのでトレンドをあわせる。</t>
    <rPh sb="4" eb="5">
      <t>ガツ</t>
    </rPh>
    <rPh sb="5" eb="6">
      <t>キ</t>
    </rPh>
    <rPh sb="6" eb="8">
      <t>ジョウホウ</t>
    </rPh>
    <phoneticPr fontId="3"/>
  </si>
  <si>
    <t>　↓</t>
    <phoneticPr fontId="3"/>
  </si>
  <si>
    <t>今後実施する予定の取組</t>
    <rPh sb="0" eb="2">
      <t>コンゴ</t>
    </rPh>
    <rPh sb="2" eb="4">
      <t>ジッシ</t>
    </rPh>
    <rPh sb="6" eb="8">
      <t>ヨテイ</t>
    </rPh>
    <phoneticPr fontId="3"/>
  </si>
  <si>
    <t>生産量（ｋｌ）</t>
    <rPh sb="0" eb="2">
      <t>セイサン</t>
    </rPh>
    <rPh sb="2" eb="3">
      <t>リョウ</t>
    </rPh>
    <phoneticPr fontId="3"/>
  </si>
  <si>
    <t>前期実績量</t>
    <rPh sb="0" eb="2">
      <t>ゼンキ</t>
    </rPh>
    <rPh sb="2" eb="4">
      <t>ジッセキ</t>
    </rPh>
    <rPh sb="4" eb="5">
      <t>リョウ</t>
    </rPh>
    <phoneticPr fontId="3"/>
  </si>
  <si>
    <t>今期予定量</t>
    <rPh sb="0" eb="2">
      <t>コンキ</t>
    </rPh>
    <rPh sb="2" eb="4">
      <t>ヨテイ</t>
    </rPh>
    <rPh sb="4" eb="5">
      <t>リョウ</t>
    </rPh>
    <phoneticPr fontId="3"/>
  </si>
  <si>
    <t>増減比（％）</t>
    <rPh sb="0" eb="2">
      <t>ゾウゲン</t>
    </rPh>
    <rPh sb="2" eb="3">
      <t>ヒ</t>
    </rPh>
    <phoneticPr fontId="3"/>
  </si>
  <si>
    <t>ﾋﾞ・発由来</t>
    <rPh sb="3" eb="5">
      <t>ユライ</t>
    </rPh>
    <phoneticPr fontId="3"/>
  </si>
  <si>
    <t>←1-12月の数量を記載する。</t>
    <rPh sb="5" eb="6">
      <t>ガツ</t>
    </rPh>
    <rPh sb="7" eb="9">
      <t>スウリョウ</t>
    </rPh>
    <rPh sb="10" eb="12">
      <t>キサイ</t>
    </rPh>
    <phoneticPr fontId="3"/>
  </si>
  <si>
    <t>不要物量（ｔ）</t>
    <rPh sb="0" eb="2">
      <t>フヨウ</t>
    </rPh>
    <rPh sb="2" eb="4">
      <t>ブツリョウ</t>
    </rPh>
    <phoneticPr fontId="3"/>
  </si>
  <si>
    <t>前期実績値</t>
    <rPh sb="0" eb="2">
      <t>ゼンキ</t>
    </rPh>
    <rPh sb="2" eb="4">
      <t>ジッセキ</t>
    </rPh>
    <rPh sb="4" eb="5">
      <t>チ</t>
    </rPh>
    <phoneticPr fontId="3"/>
  </si>
  <si>
    <t>減量１％</t>
    <rPh sb="0" eb="2">
      <t>ゲンリョウ</t>
    </rPh>
    <phoneticPr fontId="3"/>
  </si>
  <si>
    <t>今期目標値</t>
    <rPh sb="0" eb="2">
      <t>コンキ</t>
    </rPh>
    <rPh sb="2" eb="4">
      <t>モクヒョウ</t>
    </rPh>
    <rPh sb="4" eb="5">
      <t>チ</t>
    </rPh>
    <phoneticPr fontId="3"/>
  </si>
  <si>
    <t>ﾋﾞ・発</t>
    <rPh sb="3" eb="4">
      <t>ハツ</t>
    </rPh>
    <phoneticPr fontId="3"/>
  </si>
  <si>
    <t>清飲</t>
    <rPh sb="0" eb="1">
      <t>キヨシ</t>
    </rPh>
    <rPh sb="1" eb="2">
      <t>イン</t>
    </rPh>
    <phoneticPr fontId="3"/>
  </si>
  <si>
    <t>全体由来</t>
    <rPh sb="0" eb="2">
      <t>ゼンタイ</t>
    </rPh>
    <rPh sb="2" eb="4">
      <t>ユライ</t>
    </rPh>
    <phoneticPr fontId="3"/>
  </si>
  <si>
    <t>生産無関係</t>
    <rPh sb="0" eb="2">
      <t>セイサン</t>
    </rPh>
    <rPh sb="2" eb="5">
      <t>ムカンケイ</t>
    </rPh>
    <phoneticPr fontId="3"/>
  </si>
  <si>
    <t>→659.2ｔ減少（-1.4％）</t>
    <rPh sb="7" eb="9">
      <t>ゲンショウ</t>
    </rPh>
    <phoneticPr fontId="3"/>
  </si>
  <si>
    <t>原単位ｋｇ/ｋｌ</t>
    <rPh sb="0" eb="3">
      <t>ゲンタンイ</t>
    </rPh>
    <phoneticPr fontId="3"/>
  </si>
  <si>
    <t>→</t>
    <phoneticPr fontId="3"/>
  </si>
  <si>
    <t>■自ら行う産業廃棄物の中間処理に関する事項</t>
    <phoneticPr fontId="3"/>
  </si>
  <si>
    <t>汚泥中間処理においては原単位ｔ/ｋｌを表記</t>
    <rPh sb="0" eb="2">
      <t>オデイ</t>
    </rPh>
    <rPh sb="2" eb="4">
      <t>チュウカン</t>
    </rPh>
    <rPh sb="4" eb="6">
      <t>ショリ</t>
    </rPh>
    <rPh sb="11" eb="14">
      <t>ゲンタンイ</t>
    </rPh>
    <rPh sb="19" eb="21">
      <t>ヒョウキ</t>
    </rPh>
    <phoneticPr fontId="3"/>
  </si>
  <si>
    <t>前期実績</t>
    <rPh sb="0" eb="2">
      <t>ゼンキ</t>
    </rPh>
    <rPh sb="2" eb="4">
      <t>ジッセキ</t>
    </rPh>
    <phoneticPr fontId="3"/>
  </si>
  <si>
    <t>今期計画</t>
    <rPh sb="0" eb="2">
      <t>コンキ</t>
    </rPh>
    <rPh sb="2" eb="4">
      <t>ケイカク</t>
    </rPh>
    <phoneticPr fontId="3"/>
  </si>
  <si>
    <t>汚泥発生量（ｔ）</t>
    <rPh sb="0" eb="2">
      <t>オデイ</t>
    </rPh>
    <rPh sb="2" eb="4">
      <t>ハッセイ</t>
    </rPh>
    <rPh sb="4" eb="5">
      <t>リョウ</t>
    </rPh>
    <phoneticPr fontId="3"/>
  </si>
  <si>
    <t>発生原単位ｔ/ｋｌ</t>
    <rPh sb="0" eb="2">
      <t>ハッセイ</t>
    </rPh>
    <rPh sb="2" eb="5">
      <t>ゲンタンイ</t>
    </rPh>
    <phoneticPr fontId="3"/>
  </si>
  <si>
    <t>　↓脱水後汚泥で比較</t>
    <rPh sb="2" eb="4">
      <t>ダッスイ</t>
    </rPh>
    <rPh sb="4" eb="5">
      <t>ゴ</t>
    </rPh>
    <rPh sb="5" eb="7">
      <t>オデイ</t>
    </rPh>
    <rPh sb="8" eb="10">
      <t>ヒカク</t>
    </rPh>
    <phoneticPr fontId="3"/>
  </si>
  <si>
    <t>脱水汚泥</t>
    <rPh sb="0" eb="2">
      <t>ダッスイ</t>
    </rPh>
    <rPh sb="2" eb="4">
      <t>オデイ</t>
    </rPh>
    <phoneticPr fontId="3"/>
  </si>
  <si>
    <t>脱水汚泥
原単位ｋｇ/ｋｌ</t>
    <rPh sb="0" eb="2">
      <t>ダッスイ</t>
    </rPh>
    <rPh sb="2" eb="4">
      <t>オデイ</t>
    </rPh>
    <rPh sb="5" eb="8">
      <t>ゲンタンイ</t>
    </rPh>
    <phoneticPr fontId="3"/>
  </si>
  <si>
    <t>別紙1　：　産業廃棄物処理計画書　（第１面）－１</t>
    <rPh sb="0" eb="2">
      <t>ベッシ</t>
    </rPh>
    <rPh sb="6" eb="8">
      <t>サンギョウ</t>
    </rPh>
    <rPh sb="8" eb="11">
      <t>ハイキブツ</t>
    </rPh>
    <rPh sb="11" eb="13">
      <t>ショリ</t>
    </rPh>
    <rPh sb="13" eb="15">
      <t>ケイカク</t>
    </rPh>
    <rPh sb="15" eb="16">
      <t>ショ</t>
    </rPh>
    <rPh sb="18" eb="19">
      <t>ダイ</t>
    </rPh>
    <rPh sb="20" eb="21">
      <t>メン</t>
    </rPh>
    <phoneticPr fontId="3"/>
  </si>
  <si>
    <t>別紙2　：　産業廃棄物処理計画書　（第２面）－１</t>
    <rPh sb="0" eb="2">
      <t>ベッシ</t>
    </rPh>
    <phoneticPr fontId="3"/>
  </si>
  <si>
    <t>別紙3　：　産業廃棄物処理計画書　（第２面）－２</t>
    <rPh sb="0" eb="2">
      <t>ベッシ</t>
    </rPh>
    <phoneticPr fontId="3"/>
  </si>
  <si>
    <t>別紙4　：　産業廃棄物処理計画書　（第２面）－３</t>
    <rPh sb="0" eb="2">
      <t>ベッシ</t>
    </rPh>
    <phoneticPr fontId="3"/>
  </si>
  <si>
    <t>コーヒー・茶粕</t>
    <rPh sb="5" eb="6">
      <t>チャ</t>
    </rPh>
    <rPh sb="6" eb="7">
      <t>カス</t>
    </rPh>
    <phoneticPr fontId="3"/>
  </si>
  <si>
    <t>ＰＥＴ（ボトル・チップ）</t>
    <phoneticPr fontId="3"/>
  </si>
  <si>
    <t>スチールチップ</t>
    <phoneticPr fontId="3"/>
  </si>
  <si>
    <t>アルミ（缶・チップ）</t>
    <rPh sb="4" eb="5">
      <t>カン</t>
    </rPh>
    <phoneticPr fontId="3"/>
  </si>
  <si>
    <t>アルミチップ（ラミ品混在）</t>
    <rPh sb="9" eb="10">
      <t>ヒン</t>
    </rPh>
    <rPh sb="10" eb="11">
      <t>コン</t>
    </rPh>
    <rPh sb="11" eb="12">
      <t>ザイ</t>
    </rPh>
    <phoneticPr fontId="3"/>
  </si>
  <si>
    <t>廃プラスチック類</t>
    <rPh sb="0" eb="1">
      <t>ハイ</t>
    </rPh>
    <rPh sb="7" eb="8">
      <t>ルイ</t>
    </rPh>
    <phoneticPr fontId="3"/>
  </si>
  <si>
    <t>-</t>
    <phoneticPr fontId="3"/>
  </si>
  <si>
    <t>コーヒー粕</t>
    <rPh sb="4" eb="5">
      <t>カス</t>
    </rPh>
    <phoneticPr fontId="3"/>
  </si>
  <si>
    <t>シャーレ類</t>
    <rPh sb="4" eb="5">
      <t>ルイ</t>
    </rPh>
    <phoneticPr fontId="3"/>
  </si>
  <si>
    <t>ティッシュ・フィルター</t>
    <phoneticPr fontId="3"/>
  </si>
  <si>
    <t>スチール缶</t>
    <rPh sb="4" eb="5">
      <t>カン</t>
    </rPh>
    <phoneticPr fontId="3"/>
  </si>
  <si>
    <t>ガラス陶磁器屑</t>
    <rPh sb="3" eb="6">
      <t>トウジキ</t>
    </rPh>
    <rPh sb="6" eb="7">
      <t>クズ</t>
    </rPh>
    <phoneticPr fontId="3"/>
  </si>
  <si>
    <t>アルミチップ（ラミ品混在）</t>
    <rPh sb="9" eb="10">
      <t>ヒン</t>
    </rPh>
    <rPh sb="10" eb="12">
      <t>コンザイ</t>
    </rPh>
    <phoneticPr fontId="3"/>
  </si>
  <si>
    <t>金属くず</t>
    <rPh sb="0" eb="2">
      <t>キンゾク</t>
    </rPh>
    <phoneticPr fontId="3"/>
  </si>
  <si>
    <t>ガラス、コン、陶くず</t>
    <rPh sb="7" eb="8">
      <t>トウ</t>
    </rPh>
    <phoneticPr fontId="3"/>
  </si>
  <si>
    <t>木くず</t>
    <rPh sb="0" eb="1">
      <t>キ</t>
    </rPh>
    <phoneticPr fontId="3"/>
  </si>
  <si>
    <t>動植物性残さ</t>
    <rPh sb="0" eb="3">
      <t>ドウショクブツ</t>
    </rPh>
    <rPh sb="3" eb="4">
      <t>セイ</t>
    </rPh>
    <rPh sb="4" eb="5">
      <t>ザン</t>
    </rPh>
    <phoneticPr fontId="3"/>
  </si>
  <si>
    <t>　自らの廃棄物を直接再利用することは実施しておらず、全て再生利用業者へ処理委託を行っている。</t>
    <rPh sb="1" eb="2">
      <t>ミズカ</t>
    </rPh>
    <rPh sb="4" eb="7">
      <t>ハイキブツ</t>
    </rPh>
    <rPh sb="8" eb="10">
      <t>チョクセツ</t>
    </rPh>
    <rPh sb="10" eb="13">
      <t>サイリヨウ</t>
    </rPh>
    <rPh sb="18" eb="20">
      <t>ジッシ</t>
    </rPh>
    <rPh sb="26" eb="27">
      <t>スベ</t>
    </rPh>
    <rPh sb="28" eb="30">
      <t>サイセイ</t>
    </rPh>
    <rPh sb="30" eb="32">
      <t>リヨウ</t>
    </rPh>
    <rPh sb="32" eb="34">
      <t>ギョウシャ</t>
    </rPh>
    <rPh sb="35" eb="37">
      <t>ショリ</t>
    </rPh>
    <rPh sb="37" eb="39">
      <t>イタク</t>
    </rPh>
    <rPh sb="40" eb="41">
      <t>オコナ</t>
    </rPh>
    <phoneticPr fontId="3"/>
  </si>
  <si>
    <t>　自らの廃棄物を埋立処分又は海洋投入処分することは実施しておらず、全て再生利用業者へ処理委託を行っている。</t>
    <rPh sb="8" eb="10">
      <t>ウメタテ</t>
    </rPh>
    <rPh sb="10" eb="12">
      <t>ショブン</t>
    </rPh>
    <rPh sb="12" eb="13">
      <t>マタ</t>
    </rPh>
    <rPh sb="14" eb="16">
      <t>カイヨウ</t>
    </rPh>
    <rPh sb="16" eb="18">
      <t>トウニュウ</t>
    </rPh>
    <rPh sb="18" eb="20">
      <t>ショブン</t>
    </rPh>
    <phoneticPr fontId="3"/>
  </si>
  <si>
    <t>　　当工場から発生する全ての排出物は、再利用か有価物化によるリサイクル１００％を</t>
    <phoneticPr fontId="3"/>
  </si>
  <si>
    <t>　　達成している。</t>
    <phoneticPr fontId="3"/>
  </si>
  <si>
    <t>　有償物としての品質維持に努め、産業廃棄物の扱いとならないようにし、産業廃棄物としての発生抑制に繋げた。</t>
    <rPh sb="1" eb="3">
      <t>ユウショウ</t>
    </rPh>
    <rPh sb="3" eb="4">
      <t>ブツ</t>
    </rPh>
    <rPh sb="8" eb="10">
      <t>ヒンシツ</t>
    </rPh>
    <rPh sb="10" eb="12">
      <t>イジ</t>
    </rPh>
    <rPh sb="13" eb="14">
      <t>ツト</t>
    </rPh>
    <rPh sb="16" eb="18">
      <t>サンギョウ</t>
    </rPh>
    <rPh sb="18" eb="21">
      <t>ハイキブツ</t>
    </rPh>
    <rPh sb="22" eb="23">
      <t>アツカ</t>
    </rPh>
    <rPh sb="34" eb="36">
      <t>サンギョウ</t>
    </rPh>
    <rPh sb="36" eb="39">
      <t>ハイキブツ</t>
    </rPh>
    <rPh sb="43" eb="45">
      <t>ハッセイ</t>
    </rPh>
    <rPh sb="45" eb="47">
      <t>ヨクセイ</t>
    </rPh>
    <rPh sb="48" eb="49">
      <t>ツナ</t>
    </rPh>
    <phoneticPr fontId="3"/>
  </si>
  <si>
    <t>・廃プラ等においては、分別によって有価物に極力転化し、産業廃棄物としての排出抑制に繋げた。
・動植物性残渣となる茶、コーヒーの粕は排出時の設備運転によって含水率を管理し抑制に繋げた。
・有機性汚泥では排水処理運転の工夫により発生抑制に努めた。</t>
    <phoneticPr fontId="3"/>
  </si>
  <si>
    <t>・液体試薬等は極力使いきれるよう工夫し、不要物としての発生を抑制するよう努めた。</t>
    <phoneticPr fontId="3"/>
  </si>
  <si>
    <t>　　当工場から発生する排出物は、生産量に直結して増減する廃棄物が多く、</t>
    <rPh sb="16" eb="18">
      <t>セイサン</t>
    </rPh>
    <rPh sb="18" eb="19">
      <t>リョウ</t>
    </rPh>
    <rPh sb="20" eb="22">
      <t>チョッケツ</t>
    </rPh>
    <rPh sb="24" eb="26">
      <t>ゾウゲン</t>
    </rPh>
    <rPh sb="28" eb="31">
      <t>ハイキブツ</t>
    </rPh>
    <rPh sb="32" eb="33">
      <t>オオ</t>
    </rPh>
    <phoneticPr fontId="3"/>
  </si>
  <si>
    <t>　例年１％排出抑制を基本としたうえで、一部は原単位目標の管理を行う。</t>
    <rPh sb="1" eb="3">
      <t>レイネン</t>
    </rPh>
    <rPh sb="5" eb="7">
      <t>ハイシュツ</t>
    </rPh>
    <rPh sb="7" eb="9">
      <t>ヨクセイ</t>
    </rPh>
    <rPh sb="10" eb="12">
      <t>キホン</t>
    </rPh>
    <rPh sb="19" eb="21">
      <t>イチブ</t>
    </rPh>
    <rPh sb="22" eb="25">
      <t>ゲンタンイ</t>
    </rPh>
    <rPh sb="25" eb="27">
      <t>モクヒョウ</t>
    </rPh>
    <rPh sb="28" eb="30">
      <t>カンリ</t>
    </rPh>
    <rPh sb="31" eb="32">
      <t>オコナ</t>
    </rPh>
    <phoneticPr fontId="3"/>
  </si>
  <si>
    <t>※排出量の抑制等に関する目標値設定について</t>
    <rPh sb="1" eb="3">
      <t>ハイシュツ</t>
    </rPh>
    <rPh sb="3" eb="4">
      <t>リョウ</t>
    </rPh>
    <rPh sb="5" eb="7">
      <t>ヨクセイ</t>
    </rPh>
    <rPh sb="7" eb="8">
      <t>トウ</t>
    </rPh>
    <rPh sb="9" eb="10">
      <t>カン</t>
    </rPh>
    <rPh sb="12" eb="15">
      <t>モクヒョウチ</t>
    </rPh>
    <rPh sb="15" eb="17">
      <t>セッテイ</t>
    </rPh>
    <phoneticPr fontId="3"/>
  </si>
  <si>
    <t>　有償物としての品質維持に努め、産業廃棄物の扱いとならないように、保管状態の維持と分別徹底を図る。</t>
    <rPh sb="1" eb="3">
      <t>ユウショウ</t>
    </rPh>
    <rPh sb="3" eb="4">
      <t>ブツ</t>
    </rPh>
    <rPh sb="8" eb="10">
      <t>ヒンシツ</t>
    </rPh>
    <rPh sb="10" eb="12">
      <t>イジ</t>
    </rPh>
    <rPh sb="13" eb="14">
      <t>ツト</t>
    </rPh>
    <rPh sb="16" eb="18">
      <t>サンギョウ</t>
    </rPh>
    <rPh sb="18" eb="21">
      <t>ハイキブツ</t>
    </rPh>
    <rPh sb="22" eb="23">
      <t>アツカ</t>
    </rPh>
    <rPh sb="33" eb="35">
      <t>ホカン</t>
    </rPh>
    <rPh sb="35" eb="37">
      <t>ジョウタイ</t>
    </rPh>
    <rPh sb="38" eb="40">
      <t>イジ</t>
    </rPh>
    <rPh sb="41" eb="43">
      <t>ブンベツ</t>
    </rPh>
    <rPh sb="43" eb="45">
      <t>テッテイ</t>
    </rPh>
    <rPh sb="46" eb="47">
      <t>ハカ</t>
    </rPh>
    <phoneticPr fontId="3"/>
  </si>
  <si>
    <t>・液体試薬等は極力使いきれるよう工夫し、不要物としての発生を抑制するよう努める。</t>
    <phoneticPr fontId="3"/>
  </si>
  <si>
    <t>　生産量増減に影響を受ける茶粕、コーヒー粕、有機性汚泥については、発生量そのものを目標とするのではなく、生産量原単位での目標として抑制に努める。
その他、金属類や廃プラ等の分別により有価物に転化できるものへの取組は継続して努める。</t>
    <rPh sb="1" eb="3">
      <t>セイサン</t>
    </rPh>
    <rPh sb="3" eb="4">
      <t>リョウ</t>
    </rPh>
    <rPh sb="4" eb="6">
      <t>ゾウゲン</t>
    </rPh>
    <rPh sb="7" eb="9">
      <t>エイキョウ</t>
    </rPh>
    <rPh sb="10" eb="11">
      <t>ウ</t>
    </rPh>
    <rPh sb="14" eb="15">
      <t>カス</t>
    </rPh>
    <phoneticPr fontId="3"/>
  </si>
  <si>
    <t>　自らの廃棄物を埋立処分又は海洋投入処分する計画はない。</t>
    <phoneticPr fontId="3"/>
  </si>
  <si>
    <t>　自らの廃棄物を直接再利用する計画はない。</t>
    <rPh sb="15" eb="17">
      <t>ケイカク</t>
    </rPh>
    <phoneticPr fontId="3"/>
  </si>
  <si>
    <t>優良分</t>
    <rPh sb="0" eb="2">
      <t>ユウリョウ</t>
    </rPh>
    <rPh sb="2" eb="3">
      <t>ブン</t>
    </rPh>
    <phoneticPr fontId="3"/>
  </si>
  <si>
    <t>・廃プラ等においては、分別によって有価物に極力転化し、産業廃棄物としての排出抑制に繋げた。
・動植物性残渣となる茶、コーヒーの粕は排出時の設備運転によって含水率を管理し抑制に繋げた。
・有機性汚泥では排水処理運転の工夫により発生抑制に努めた。</t>
    <phoneticPr fontId="3"/>
  </si>
  <si>
    <t xml:space="preserve"> 生産量増減に影響を受ける茶粕、コーヒー粕、有機性汚泥については、発生量そのものを目標とするのではなく、
生産量原単位での目標として抑制に努める。
その他、金属類や廃プラ等の分別により有価物に転化できるものへの取組は継続して努める。</t>
    <phoneticPr fontId="3"/>
  </si>
  <si>
    <t>　現状実施している内容を計画通りに実施する。</t>
    <rPh sb="1" eb="3">
      <t>ゲンジョウ</t>
    </rPh>
    <rPh sb="3" eb="5">
      <t>ジッシ</t>
    </rPh>
    <rPh sb="9" eb="11">
      <t>ナイヨウ</t>
    </rPh>
    <rPh sb="12" eb="14">
      <t>ケイカク</t>
    </rPh>
    <rPh sb="14" eb="15">
      <t>トオ</t>
    </rPh>
    <rPh sb="17" eb="19">
      <t>ジッシ</t>
    </rPh>
    <phoneticPr fontId="3"/>
  </si>
  <si>
    <t xml:space="preserve">　現行実施している産業廃棄物の適正処理に繋がる法令遵守に加え、さらに高度な処理委託が行えるよう分別の向上に努める。
　また廃棄物から有償物へと移行できるものがないか、処理業者の情報を入手しながら検討を進める。
</t>
    <rPh sb="1" eb="3">
      <t>ゲンコウ</t>
    </rPh>
    <rPh sb="3" eb="5">
      <t>ジッシ</t>
    </rPh>
    <rPh sb="9" eb="11">
      <t>サンギョウ</t>
    </rPh>
    <rPh sb="11" eb="14">
      <t>ハイキブツ</t>
    </rPh>
    <phoneticPr fontId="3"/>
  </si>
  <si>
    <t>　リユースやマテリアルへのリサイクルのため、混在等の問題が発生しないように関係者への分別教育を行ない、また定期的な巡回点検を実施している。
基本的な体制として、関連する法令、その他の規則を遵守するとともに、行政の環境施策に沿った取組を積極的に進めており、リサイクル１００％の維持についても継続できている。</t>
    <phoneticPr fontId="3"/>
  </si>
  <si>
    <t>　現行実施している産業廃棄物の適正処理に繋がる法令遵守に加え、さらに高度な処理委託が行えるよう分別の向上に努める。
　また廃棄物から有償物へと移行できるものがないか、処理業者の情報を入手しながら検討を進める。</t>
    <phoneticPr fontId="3"/>
  </si>
  <si>
    <t>　当社における中間処理は、「生汚泥の脱水」であり、排水処理施設に設置された設備にて処理を行っている。汚泥量は排水中の成分により左右されるものであり、製造工程におけるロスの削減、稼働率の向上の取り組みにより、その成分量の減量に努めてきている。
　また安定的な脱水工程の維持ということで、脱水に対する最適条件の検討や脱水機自体の維持管理を実践している。</t>
    <rPh sb="1" eb="3">
      <t>トウシャ</t>
    </rPh>
    <rPh sb="7" eb="9">
      <t>チュウカン</t>
    </rPh>
    <rPh sb="9" eb="11">
      <t>ショリ</t>
    </rPh>
    <rPh sb="14" eb="15">
      <t>ナマ</t>
    </rPh>
    <rPh sb="15" eb="17">
      <t>オデイ</t>
    </rPh>
    <rPh sb="18" eb="20">
      <t>ダッスイ</t>
    </rPh>
    <rPh sb="25" eb="27">
      <t>ハイスイ</t>
    </rPh>
    <rPh sb="27" eb="29">
      <t>ショリ</t>
    </rPh>
    <rPh sb="29" eb="31">
      <t>シセツ</t>
    </rPh>
    <rPh sb="32" eb="34">
      <t>セッチ</t>
    </rPh>
    <rPh sb="37" eb="39">
      <t>セツビ</t>
    </rPh>
    <rPh sb="41" eb="43">
      <t>ショリ</t>
    </rPh>
    <rPh sb="44" eb="45">
      <t>オコナ</t>
    </rPh>
    <rPh sb="50" eb="52">
      <t>オデイ</t>
    </rPh>
    <rPh sb="52" eb="53">
      <t>リョウ</t>
    </rPh>
    <rPh sb="54" eb="56">
      <t>ハイスイ</t>
    </rPh>
    <rPh sb="56" eb="57">
      <t>チュウ</t>
    </rPh>
    <rPh sb="58" eb="60">
      <t>セイブン</t>
    </rPh>
    <rPh sb="63" eb="65">
      <t>サユウ</t>
    </rPh>
    <rPh sb="74" eb="76">
      <t>セイゾウ</t>
    </rPh>
    <rPh sb="76" eb="78">
      <t>コウテイ</t>
    </rPh>
    <rPh sb="85" eb="87">
      <t>サクゲン</t>
    </rPh>
    <rPh sb="88" eb="90">
      <t>カドウ</t>
    </rPh>
    <rPh sb="90" eb="91">
      <t>リツ</t>
    </rPh>
    <rPh sb="92" eb="94">
      <t>コウジョウ</t>
    </rPh>
    <rPh sb="95" eb="96">
      <t>ト</t>
    </rPh>
    <rPh sb="97" eb="98">
      <t>ク</t>
    </rPh>
    <rPh sb="105" eb="107">
      <t>セイブン</t>
    </rPh>
    <rPh sb="107" eb="108">
      <t>リョウ</t>
    </rPh>
    <rPh sb="109" eb="111">
      <t>ゲンリョウ</t>
    </rPh>
    <rPh sb="112" eb="113">
      <t>ツト</t>
    </rPh>
    <rPh sb="124" eb="127">
      <t>アンテイテキ</t>
    </rPh>
    <rPh sb="128" eb="130">
      <t>ダッスイ</t>
    </rPh>
    <rPh sb="130" eb="132">
      <t>コウテイ</t>
    </rPh>
    <rPh sb="133" eb="135">
      <t>イジ</t>
    </rPh>
    <rPh sb="142" eb="144">
      <t>ダッスイ</t>
    </rPh>
    <rPh sb="145" eb="146">
      <t>タイ</t>
    </rPh>
    <rPh sb="148" eb="150">
      <t>サイテキ</t>
    </rPh>
    <rPh sb="150" eb="152">
      <t>ジョウケン</t>
    </rPh>
    <rPh sb="153" eb="155">
      <t>ケントウ</t>
    </rPh>
    <rPh sb="156" eb="159">
      <t>ダッスイキ</t>
    </rPh>
    <rPh sb="159" eb="161">
      <t>ジタイ</t>
    </rPh>
    <rPh sb="162" eb="164">
      <t>イジ</t>
    </rPh>
    <rPh sb="164" eb="166">
      <t>カンリ</t>
    </rPh>
    <rPh sb="167" eb="169">
      <t>ジッセン</t>
    </rPh>
    <phoneticPr fontId="3"/>
  </si>
  <si>
    <t>　企業活動を実施するうえで、製造工程における改善活動は継続して取り組むものであり、当社もこれを実践する。
　また脱水機自体も定期的にメンテナンスを実施し、安定した能力の維持を図る。</t>
    <rPh sb="1" eb="3">
      <t>キギョウ</t>
    </rPh>
    <rPh sb="3" eb="5">
      <t>カツドウ</t>
    </rPh>
    <rPh sb="6" eb="8">
      <t>ジッシ</t>
    </rPh>
    <rPh sb="14" eb="16">
      <t>セイゾウ</t>
    </rPh>
    <rPh sb="16" eb="18">
      <t>コウテイ</t>
    </rPh>
    <rPh sb="22" eb="24">
      <t>カイゼン</t>
    </rPh>
    <rPh sb="24" eb="26">
      <t>カツドウ</t>
    </rPh>
    <rPh sb="27" eb="29">
      <t>ケイゾク</t>
    </rPh>
    <rPh sb="31" eb="32">
      <t>ト</t>
    </rPh>
    <rPh sb="33" eb="34">
      <t>ク</t>
    </rPh>
    <rPh sb="41" eb="43">
      <t>トウシャ</t>
    </rPh>
    <rPh sb="47" eb="49">
      <t>ジッセン</t>
    </rPh>
    <rPh sb="56" eb="59">
      <t>ダッスイキ</t>
    </rPh>
    <rPh sb="59" eb="61">
      <t>ジタイ</t>
    </rPh>
    <rPh sb="62" eb="65">
      <t>テイキテキ</t>
    </rPh>
    <rPh sb="73" eb="75">
      <t>ジッシ</t>
    </rPh>
    <rPh sb="77" eb="79">
      <t>アンテイ</t>
    </rPh>
    <rPh sb="81" eb="83">
      <t>ノウリョク</t>
    </rPh>
    <rPh sb="84" eb="86">
      <t>イジ</t>
    </rPh>
    <rPh sb="87" eb="88">
      <t>ハカ</t>
    </rPh>
    <phoneticPr fontId="3"/>
  </si>
  <si>
    <t>当社は産業廃棄物の適正処理を確保するため、関連する法令規則を遵守し、自ら処理することを原則とする。
・　処理業者に委託する場合であっても、収集運搬から処分に至るまで確認し的確に管理する。
・　再生利用においてはマテリアルリサイクルの拡大等について、見直しと検討を行う。
・　廃棄物の処理については関連会社にも必要な指導、協力要請を行う。</t>
    <rPh sb="0" eb="2">
      <t>トウシャ</t>
    </rPh>
    <phoneticPr fontId="3"/>
  </si>
  <si>
    <t>スチール缶、チップ</t>
    <rPh sb="4" eb="5">
      <t>カン</t>
    </rPh>
    <phoneticPr fontId="3"/>
  </si>
  <si>
    <t>アルミ缶・チップ</t>
    <rPh sb="3" eb="4">
      <t>カン</t>
    </rPh>
    <phoneticPr fontId="3"/>
  </si>
  <si>
    <t>ＰＥＴボトル、チップ</t>
    <phoneticPr fontId="3"/>
  </si>
  <si>
    <t>令和</t>
    <rPh sb="0" eb="1">
      <t>レイ</t>
    </rPh>
    <rPh sb="1" eb="2">
      <t>ワ</t>
    </rPh>
    <phoneticPr fontId="3"/>
  </si>
  <si>
    <t>　　工場の分別ルールの再徹底と併せ、改めての従業員周知と、エコマインド醸成に</t>
    <rPh sb="2" eb="4">
      <t>コウジョウ</t>
    </rPh>
    <rPh sb="5" eb="7">
      <t>ブンベツ</t>
    </rPh>
    <rPh sb="11" eb="14">
      <t>サイテッテイ</t>
    </rPh>
    <rPh sb="15" eb="16">
      <t>アワ</t>
    </rPh>
    <rPh sb="18" eb="19">
      <t>アラタ</t>
    </rPh>
    <rPh sb="22" eb="25">
      <t>ジュウギョウイン</t>
    </rPh>
    <rPh sb="25" eb="27">
      <t>シュウチ</t>
    </rPh>
    <rPh sb="35" eb="37">
      <t>ジョウセイ</t>
    </rPh>
    <phoneticPr fontId="3"/>
  </si>
  <si>
    <t>向けての活動を継続する。</t>
    <rPh sb="0" eb="1">
      <t>ム</t>
    </rPh>
    <rPh sb="4" eb="6">
      <t>カツドウ</t>
    </rPh>
    <rPh sb="7" eb="9">
      <t>ケイゾク</t>
    </rPh>
    <phoneticPr fontId="3"/>
  </si>
  <si>
    <t>茶粕</t>
    <phoneticPr fontId="3"/>
  </si>
  <si>
    <t>令和</t>
    <rPh sb="0" eb="2">
      <t>レイワ</t>
    </rPh>
    <phoneticPr fontId="3"/>
  </si>
  <si>
    <t>廃アルカリその他</t>
    <rPh sb="0" eb="1">
      <t>ハイ</t>
    </rPh>
    <rPh sb="7" eb="8">
      <t>タ</t>
    </rPh>
    <phoneticPr fontId="3"/>
  </si>
  <si>
    <t>廃油その他</t>
    <rPh sb="0" eb="2">
      <t>ハイユ</t>
    </rPh>
    <rPh sb="4" eb="5">
      <t>タ</t>
    </rPh>
    <phoneticPr fontId="3"/>
  </si>
  <si>
    <t>動植物性残渣</t>
  </si>
  <si>
    <t>ＰＥＴボトル</t>
  </si>
  <si>
    <t>ＰＥＴボトル、チップ</t>
  </si>
  <si>
    <t>ＰＰバンド</t>
  </si>
  <si>
    <t>ダンボール</t>
  </si>
  <si>
    <t>金属屑</t>
  </si>
  <si>
    <t>清飲RTD由来</t>
    <rPh sb="0" eb="1">
      <t>キヨシ</t>
    </rPh>
    <rPh sb="1" eb="2">
      <t>イン</t>
    </rPh>
    <rPh sb="5" eb="7">
      <t>ユライ</t>
    </rPh>
    <phoneticPr fontId="3"/>
  </si>
  <si>
    <t>→－1.8％</t>
    <phoneticPr fontId="3"/>
  </si>
  <si>
    <t>　</t>
    <phoneticPr fontId="3"/>
  </si>
  <si>
    <t>　前年比での生産計画量を按分した量で設定する。</t>
    <rPh sb="1" eb="3">
      <t>ゼンネン</t>
    </rPh>
    <rPh sb="3" eb="4">
      <t>ヒ</t>
    </rPh>
    <phoneticPr fontId="3"/>
  </si>
  <si>
    <t>廃グリスその他</t>
    <rPh sb="0" eb="1">
      <t>ハイ</t>
    </rPh>
    <rPh sb="6" eb="7">
      <t>タ</t>
    </rPh>
    <phoneticPr fontId="3"/>
  </si>
  <si>
    <t>　産業廃棄物の適正処理について確実に維持管理することを前提とし、リサイクルに繋がる処理レベルの向上に寄与するよう検討を継続する。その上で確実なリサイクル処理を行うことが可能な処理先の探索をを行い、より適切な取引先拡大に努める。</t>
    <rPh sb="38" eb="39">
      <t>ツナ</t>
    </rPh>
    <rPh sb="79" eb="80">
      <t>オコナ</t>
    </rPh>
    <rPh sb="84" eb="86">
      <t>カノウ</t>
    </rPh>
    <rPh sb="91" eb="93">
      <t>タンサク</t>
    </rPh>
    <rPh sb="106" eb="108">
      <t>カクダイ</t>
    </rPh>
    <phoneticPr fontId="3"/>
  </si>
  <si>
    <t>　有償物としての品質を維持する為、混在等の問題が発生しないように分別の教育啓発を関係者に行ない、さらに定期的な巡回点検を実施している。
　排出頻度は、定常時のものを記載しているが、メンテなどで臨時的に発生するものは随時排出することになる。</t>
    <rPh sb="1" eb="3">
      <t>ユウショウ</t>
    </rPh>
    <rPh sb="3" eb="4">
      <t>ブツ</t>
    </rPh>
    <rPh sb="8" eb="10">
      <t>ヒンシツ</t>
    </rPh>
    <rPh sb="11" eb="13">
      <t>イジ</t>
    </rPh>
    <rPh sb="15" eb="16">
      <t>タメ</t>
    </rPh>
    <rPh sb="55" eb="57">
      <t>ジュンカイ</t>
    </rPh>
    <phoneticPr fontId="3"/>
  </si>
  <si>
    <t>　リユースやマテリアルへのリサイクルのため、混在等の問題が発生しないように関係者への分別教育を行ない、また定期的な巡回点検を実施している。
基本的な体制として、関連する法令、その他の規則を遵守するとともに、行政の環境施策に沿った取組を積極的に進めており、リサイクル１００％の維持についても継続できている。</t>
    <rPh sb="57" eb="59">
      <t>ジュンカイ</t>
    </rPh>
    <rPh sb="145" eb="147">
      <t>ケイゾク</t>
    </rPh>
    <phoneticPr fontId="3"/>
  </si>
  <si>
    <t>　マテリアルリサイクルへの転換など、周囲の環境変化によってより高度なリサイクル</t>
    <rPh sb="13" eb="15">
      <t>テンカン</t>
    </rPh>
    <rPh sb="18" eb="20">
      <t>シュウイ</t>
    </rPh>
    <rPh sb="21" eb="23">
      <t>カンキョウ</t>
    </rPh>
    <rPh sb="23" eb="25">
      <t>ヘンカ</t>
    </rPh>
    <rPh sb="31" eb="33">
      <t>コウド</t>
    </rPh>
    <phoneticPr fontId="3"/>
  </si>
  <si>
    <t>　への検討が課題であり、細やかに検討を継続し今後の改善に努める。</t>
    <rPh sb="3" eb="5">
      <t>ケントウ</t>
    </rPh>
    <rPh sb="6" eb="8">
      <t>カダイ</t>
    </rPh>
    <rPh sb="12" eb="13">
      <t>コマ</t>
    </rPh>
    <rPh sb="16" eb="18">
      <t>ケントウ</t>
    </rPh>
    <rPh sb="19" eb="21">
      <t>ケイゾク</t>
    </rPh>
    <rPh sb="22" eb="24">
      <t>コンゴ</t>
    </rPh>
    <rPh sb="25" eb="27">
      <t>カイゼン</t>
    </rPh>
    <rPh sb="28" eb="29">
      <t>ツト</t>
    </rPh>
    <phoneticPr fontId="3"/>
  </si>
  <si>
    <t>試薬など（スポット発生）</t>
    <rPh sb="0" eb="2">
      <t>シヤク</t>
    </rPh>
    <rPh sb="9" eb="11">
      <t>ハッセイ</t>
    </rPh>
    <phoneticPr fontId="3"/>
  </si>
  <si>
    <t>その他（スポット発生）</t>
    <rPh sb="2" eb="3">
      <t>タ</t>
    </rPh>
    <rPh sb="8" eb="10">
      <t>ハッセイ</t>
    </rPh>
    <phoneticPr fontId="3"/>
  </si>
  <si>
    <t>096-237-3811</t>
    <phoneticPr fontId="3"/>
  </si>
  <si>
    <t>サントリー株式会社　九州熊本工場</t>
    <rPh sb="5" eb="7">
      <t>カブシキ</t>
    </rPh>
    <rPh sb="7" eb="9">
      <t>カイシャ</t>
    </rPh>
    <phoneticPr fontId="3"/>
  </si>
  <si>
    <t>サントリー㈱九州熊本工場　事務長　上北　剛嗣</t>
    <rPh sb="6" eb="8">
      <t>キュウシュウ</t>
    </rPh>
    <rPh sb="8" eb="10">
      <t>クマモト</t>
    </rPh>
    <rPh sb="10" eb="12">
      <t>コウジョウ</t>
    </rPh>
    <rPh sb="17" eb="19">
      <t>カミキタ</t>
    </rPh>
    <rPh sb="20" eb="21">
      <t>ツヨシ</t>
    </rPh>
    <rPh sb="21" eb="22">
      <t>シ</t>
    </rPh>
    <phoneticPr fontId="3"/>
  </si>
  <si>
    <t>　前期（2023/1-12）と当期（2024/1-12）生産量の比較で</t>
    <rPh sb="1" eb="3">
      <t>ゼンキ</t>
    </rPh>
    <rPh sb="15" eb="17">
      <t>トウキ</t>
    </rPh>
    <rPh sb="28" eb="30">
      <t>セイサン</t>
    </rPh>
    <rPh sb="30" eb="31">
      <t>リョウ</t>
    </rPh>
    <rPh sb="32" eb="34">
      <t>ヒカク</t>
    </rPh>
    <phoneticPr fontId="3"/>
  </si>
  <si>
    <t>サントリー（株）九州熊本工場
工場長　高尾　修司</t>
    <rPh sb="19" eb="21">
      <t>タカオ</t>
    </rPh>
    <rPh sb="22" eb="24">
      <t>シュウジ</t>
    </rPh>
    <phoneticPr fontId="3"/>
  </si>
  <si>
    <t>製造出荷額　６２９億円（実績：2024年1-12月）</t>
    <rPh sb="12" eb="14">
      <t>ジッセキ</t>
    </rPh>
    <rPh sb="19" eb="20">
      <t>ネン</t>
    </rPh>
    <phoneticPr fontId="3"/>
  </si>
  <si>
    <t>２６３名（製造委託会社含む；令和7年3月31日現在）</t>
    <rPh sb="14" eb="16">
      <t>レイワ</t>
    </rPh>
    <phoneticPr fontId="3"/>
  </si>
  <si>
    <t>サントリー㈱九州熊本工場　工場長　高尾　修司</t>
    <rPh sb="6" eb="8">
      <t>キュウシュウ</t>
    </rPh>
    <rPh sb="8" eb="12">
      <t>クマモトコウジョウ</t>
    </rPh>
    <rPh sb="17" eb="19">
      <t>タカオ</t>
    </rPh>
    <rPh sb="20" eb="22">
      <t>シュウジ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</si>
</sst>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00_ ;[Red]\-#,##0.00\ "/>
    <numFmt numFmtId="178" formatCode="#,##0.0;[Red]\-#,##0.0"/>
    <numFmt numFmtId="179" formatCode="#,##0.000;[Red]\-#,##0.000"/>
    <numFmt numFmtId="180" formatCode="0.0%"/>
    <numFmt numFmtId="181" formatCode="#,##0.0000;[Red]\-#,##0.0000"/>
    <numFmt numFmtId="182" formatCode="0.0_ "/>
    <numFmt numFmtId="183" formatCode="#,##0.00000000000_ ;[Red]\-#,##0.00000000000\ "/>
  </numFmts>
  <fonts count="31"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12"/>
      <name val="ＭＳ 明朝"/>
      <family val="1"/>
      <charset val="128"/>
    </font>
    <font>
      <sz val="12"/>
      <name val="ＭＳ Ｐゴシック"/>
      <family val="3"/>
      <charset val="128"/>
    </font>
    <font>
      <b/>
      <sz val="12"/>
      <name val="ＭＳ Ｐゴシック"/>
      <family val="3"/>
      <charset val="128"/>
    </font>
    <font>
      <sz val="11"/>
      <name val="ＭＳ ゴシック"/>
      <family val="3"/>
      <charset val="128"/>
    </font>
    <font>
      <b/>
      <sz val="14"/>
      <name val="ＭＳ ゴシック"/>
      <family val="3"/>
      <charset val="128"/>
    </font>
    <font>
      <b/>
      <sz val="11"/>
      <name val="ＭＳ ゴシック"/>
      <family val="3"/>
      <charset val="128"/>
    </font>
    <font>
      <b/>
      <sz val="11"/>
      <name val="ＭＳ Ｐゴシック"/>
      <family val="3"/>
      <charset val="128"/>
    </font>
    <font>
      <sz val="9"/>
      <name val="ＭＳ Ｐゴシック"/>
      <family val="3"/>
      <charset val="128"/>
    </font>
    <font>
      <b/>
      <sz val="11"/>
      <color indexed="8"/>
      <name val="ＭＳ Ｐゴシック"/>
      <family val="3"/>
      <charset val="128"/>
    </font>
    <font>
      <sz val="11"/>
      <name val="ＭＳ Ｐ明朝"/>
      <family val="1"/>
      <charset val="128"/>
    </font>
    <font>
      <b/>
      <sz val="11"/>
      <name val="ＭＳ 明朝"/>
      <family val="1"/>
      <charset val="128"/>
    </font>
    <font>
      <sz val="11"/>
      <color indexed="8"/>
      <name val="ＭＳ 明朝"/>
      <family val="1"/>
      <charset val="128"/>
    </font>
    <font>
      <sz val="11"/>
      <color indexed="10"/>
      <name val="ＭＳ 明朝"/>
      <family val="1"/>
      <charset val="128"/>
    </font>
    <font>
      <b/>
      <u/>
      <sz val="11"/>
      <name val="ＭＳ 明朝"/>
      <family val="1"/>
      <charset val="128"/>
    </font>
    <font>
      <b/>
      <u/>
      <sz val="9"/>
      <name val="ＭＳ 明朝"/>
      <family val="1"/>
      <charset val="128"/>
    </font>
    <font>
      <sz val="11"/>
      <color indexed="12"/>
      <name val="ＭＳ Ｐ明朝"/>
      <family val="1"/>
      <charset val="128"/>
    </font>
    <font>
      <sz val="11"/>
      <color indexed="12"/>
      <name val="ＭＳ 明朝"/>
      <family val="1"/>
      <charset val="128"/>
    </font>
    <font>
      <sz val="8"/>
      <name val="ＭＳ 明朝"/>
      <family val="1"/>
      <charset val="128"/>
    </font>
    <font>
      <i/>
      <sz val="11"/>
      <color indexed="8"/>
      <name val="ＭＳ 明朝"/>
      <family val="1"/>
      <charset val="128"/>
    </font>
    <font>
      <i/>
      <sz val="11"/>
      <color indexed="12"/>
      <name val="ＭＳ 明朝"/>
      <family val="1"/>
      <charset val="128"/>
    </font>
    <font>
      <sz val="8"/>
      <name val="ＭＳ Ｐゴシック"/>
      <family val="3"/>
      <charset val="128"/>
    </font>
    <font>
      <sz val="9"/>
      <color indexed="9"/>
      <name val="ＭＳ Ｐゴシック"/>
      <family val="3"/>
      <charset val="128"/>
    </font>
    <font>
      <sz val="8"/>
      <color indexed="8"/>
      <name val="ＭＳ Ｐゴシック"/>
      <family val="3"/>
      <charset val="128"/>
    </font>
    <font>
      <sz val="6"/>
      <name val="ＭＳ Ｐゴシック"/>
      <family val="3"/>
      <charset val="128"/>
    </font>
    <font>
      <sz val="11"/>
      <color theme="1"/>
      <name val="ＭＳ Ｐゴシック"/>
      <family val="3"/>
      <charset val="128"/>
      <scheme val="minor"/>
    </font>
  </fonts>
  <fills count="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5"/>
        <bgColor indexed="64"/>
      </patternFill>
    </fill>
    <fill>
      <patternFill patternType="solid">
        <fgColor indexed="23"/>
        <bgColor indexed="64"/>
      </patternFill>
    </fill>
    <fill>
      <patternFill patternType="solid">
        <fgColor rgb="FFFFFF00"/>
        <bgColor indexed="64"/>
      </patternFill>
    </fill>
    <fill>
      <patternFill patternType="solid">
        <fgColor theme="2"/>
        <bgColor indexed="64"/>
      </patternFill>
    </fill>
  </fills>
  <borders count="114">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hair">
        <color indexed="64"/>
      </left>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medium">
        <color indexed="64"/>
      </left>
      <right style="medium">
        <color indexed="64"/>
      </right>
      <top/>
      <bottom style="medium">
        <color indexed="64"/>
      </bottom>
      <diagonal/>
    </border>
  </borders>
  <cellStyleXfs count="6">
    <xf numFmtId="0" fontId="0" fillId="0" borderId="0"/>
    <xf numFmtId="9" fontId="1" fillId="0" borderId="0" applyFont="0" applyFill="0" applyBorder="0" applyAlignment="0" applyProtection="0"/>
    <xf numFmtId="38" fontId="1" fillId="0" borderId="0" applyFont="0" applyFill="0" applyBorder="0" applyAlignment="0" applyProtection="0"/>
    <xf numFmtId="0" fontId="30" fillId="0" borderId="0">
      <alignment vertical="center"/>
    </xf>
    <xf numFmtId="0" fontId="1" fillId="0" borderId="0"/>
    <xf numFmtId="0" fontId="1" fillId="0" borderId="0">
      <alignment vertical="center"/>
    </xf>
  </cellStyleXfs>
  <cellXfs count="692">
    <xf numFmtId="0" fontId="0" fillId="0" borderId="0" xfId="0"/>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center" vertical="center" textRotation="255"/>
    </xf>
    <xf numFmtId="0" fontId="6"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6" fillId="0" borderId="6" xfId="0" applyFont="1" applyBorder="1" applyAlignment="1">
      <alignment horizontal="center" vertical="center" textRotation="255"/>
    </xf>
    <xf numFmtId="0" fontId="8" fillId="0" borderId="0" xfId="0" applyFont="1" applyAlignment="1">
      <alignment vertical="center"/>
    </xf>
    <xf numFmtId="0" fontId="7" fillId="0" borderId="0" xfId="0" applyFont="1" applyAlignment="1">
      <alignment horizontal="center" vertical="top"/>
    </xf>
    <xf numFmtId="0" fontId="6" fillId="0" borderId="7" xfId="0" applyFont="1" applyBorder="1" applyAlignment="1">
      <alignment horizontal="center" vertical="top"/>
    </xf>
    <xf numFmtId="0" fontId="6" fillId="0" borderId="7" xfId="0" applyFont="1" applyBorder="1" applyAlignment="1">
      <alignment horizontal="center" vertical="center"/>
    </xf>
    <xf numFmtId="0" fontId="6" fillId="0" borderId="0" xfId="0" applyFont="1" applyAlignment="1">
      <alignment horizontal="center" vertical="top"/>
    </xf>
    <xf numFmtId="0" fontId="6" fillId="0" borderId="0" xfId="0" applyFont="1" applyAlignment="1">
      <alignment vertical="center"/>
    </xf>
    <xf numFmtId="0" fontId="6" fillId="0" borderId="2" xfId="0" applyFont="1" applyBorder="1" applyAlignment="1">
      <alignment vertical="center"/>
    </xf>
    <xf numFmtId="0" fontId="6" fillId="0" borderId="0" xfId="0" applyFont="1" applyAlignment="1">
      <alignment horizontal="distributed"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7" fillId="0" borderId="4" xfId="0" applyFont="1" applyBorder="1" applyAlignment="1">
      <alignment horizontal="lef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6" fillId="0" borderId="9" xfId="0" applyFont="1" applyBorder="1" applyAlignment="1">
      <alignment horizontal="left" vertical="center"/>
    </xf>
    <xf numFmtId="0" fontId="7" fillId="0" borderId="9" xfId="0" applyFont="1" applyBorder="1" applyAlignment="1">
      <alignment vertical="center"/>
    </xf>
    <xf numFmtId="0" fontId="7" fillId="0" borderId="10" xfId="0" applyFont="1" applyBorder="1" applyAlignment="1">
      <alignment vertical="center"/>
    </xf>
    <xf numFmtId="49" fontId="6" fillId="0" borderId="0" xfId="0" applyNumberFormat="1" applyFont="1" applyAlignment="1">
      <alignment horizontal="center" vertical="center"/>
    </xf>
    <xf numFmtId="49" fontId="7" fillId="0" borderId="0" xfId="0" applyNumberFormat="1" applyFont="1" applyAlignment="1">
      <alignment horizontal="center" vertical="center"/>
    </xf>
    <xf numFmtId="49" fontId="6" fillId="0" borderId="7" xfId="0" applyNumberFormat="1" applyFont="1" applyBorder="1" applyAlignment="1">
      <alignment horizontal="center" vertical="center"/>
    </xf>
    <xf numFmtId="0" fontId="9" fillId="0" borderId="0" xfId="5" applyFont="1" applyAlignment="1">
      <alignment vertical="center" wrapText="1"/>
    </xf>
    <xf numFmtId="0" fontId="11" fillId="0" borderId="0" xfId="5" applyFont="1" applyAlignment="1">
      <alignment horizontal="center" vertical="center" wrapText="1"/>
    </xf>
    <xf numFmtId="0" fontId="12" fillId="0" borderId="0" xfId="5" applyFont="1">
      <alignment vertical="center"/>
    </xf>
    <xf numFmtId="0" fontId="1" fillId="0" borderId="0" xfId="5">
      <alignment vertical="center"/>
    </xf>
    <xf numFmtId="0" fontId="1" fillId="0" borderId="0" xfId="5" applyAlignment="1">
      <alignment horizontal="right" vertical="center"/>
    </xf>
    <xf numFmtId="0" fontId="1" fillId="0" borderId="0" xfId="5" applyAlignment="1">
      <alignment horizontal="center" vertical="center" wrapText="1"/>
    </xf>
    <xf numFmtId="0" fontId="1" fillId="0" borderId="0" xfId="5" applyAlignment="1">
      <alignment horizontal="center" vertical="center" shrinkToFit="1"/>
    </xf>
    <xf numFmtId="0" fontId="1" fillId="0" borderId="0" xfId="5" applyAlignment="1">
      <alignment vertical="center" wrapText="1"/>
    </xf>
    <xf numFmtId="0" fontId="6" fillId="0" borderId="1" xfId="0" applyFont="1" applyBorder="1" applyAlignment="1">
      <alignment vertical="center"/>
    </xf>
    <xf numFmtId="0" fontId="6" fillId="0" borderId="1" xfId="0" applyFont="1" applyBorder="1" applyAlignment="1">
      <alignment horizontal="center" vertical="top"/>
    </xf>
    <xf numFmtId="0" fontId="6" fillId="0" borderId="6" xfId="0" applyFont="1" applyBorder="1" applyAlignment="1">
      <alignment vertical="center"/>
    </xf>
    <xf numFmtId="0" fontId="6" fillId="0" borderId="6" xfId="0" applyFont="1" applyBorder="1" applyAlignment="1">
      <alignment horizontal="center" vertical="top"/>
    </xf>
    <xf numFmtId="0" fontId="6" fillId="0" borderId="7" xfId="0" applyFont="1" applyBorder="1" applyAlignment="1">
      <alignment vertical="center"/>
    </xf>
    <xf numFmtId="0" fontId="6" fillId="0" borderId="8" xfId="0" applyFont="1" applyBorder="1" applyAlignment="1">
      <alignment vertical="center"/>
    </xf>
    <xf numFmtId="0" fontId="6" fillId="0" borderId="0" xfId="0" applyFont="1" applyAlignment="1">
      <alignment horizontal="right" vertical="center"/>
    </xf>
    <xf numFmtId="0" fontId="6" fillId="0" borderId="4" xfId="0" applyFont="1" applyBorder="1" applyAlignment="1">
      <alignment vertical="center"/>
    </xf>
    <xf numFmtId="0" fontId="6" fillId="0" borderId="3" xfId="0" applyFont="1" applyBorder="1" applyAlignment="1">
      <alignment vertical="center"/>
    </xf>
    <xf numFmtId="0" fontId="6" fillId="0" borderId="5" xfId="0" applyFont="1" applyBorder="1" applyAlignment="1">
      <alignment vertical="center"/>
    </xf>
    <xf numFmtId="0" fontId="11" fillId="0" borderId="11" xfId="5" applyFont="1" applyBorder="1" applyAlignment="1">
      <alignment horizontal="center" vertical="center"/>
    </xf>
    <xf numFmtId="0" fontId="1" fillId="0" borderId="10" xfId="5" applyBorder="1" applyAlignment="1">
      <alignment horizontal="center" vertical="center" wrapText="1"/>
    </xf>
    <xf numFmtId="0" fontId="1" fillId="0" borderId="1" xfId="5" applyBorder="1" applyAlignment="1">
      <alignment horizontal="center" vertical="center"/>
    </xf>
    <xf numFmtId="0" fontId="13" fillId="0" borderId="12" xfId="5" applyFont="1" applyBorder="1">
      <alignment vertical="center"/>
    </xf>
    <xf numFmtId="0" fontId="1" fillId="0" borderId="12" xfId="5" applyBorder="1" applyAlignment="1">
      <alignment horizontal="center" vertical="center" shrinkToFit="1"/>
    </xf>
    <xf numFmtId="0" fontId="1" fillId="0" borderId="13" xfId="5" applyBorder="1" applyAlignment="1">
      <alignment horizontal="center" vertical="center" wrapText="1"/>
    </xf>
    <xf numFmtId="177" fontId="1" fillId="0" borderId="13" xfId="5" applyNumberFormat="1" applyBorder="1" applyAlignment="1">
      <alignment vertical="center" shrinkToFit="1"/>
    </xf>
    <xf numFmtId="0" fontId="1" fillId="0" borderId="14" xfId="5" applyBorder="1" applyAlignment="1">
      <alignment horizontal="center" vertical="center" wrapText="1"/>
    </xf>
    <xf numFmtId="177" fontId="1" fillId="0" borderId="14" xfId="5" applyNumberFormat="1" applyBorder="1" applyAlignment="1">
      <alignment vertical="center" shrinkToFit="1"/>
    </xf>
    <xf numFmtId="0" fontId="1" fillId="2" borderId="13" xfId="5" applyFill="1" applyBorder="1" applyAlignment="1">
      <alignment horizontal="center" vertical="center" wrapText="1"/>
    </xf>
    <xf numFmtId="177" fontId="1" fillId="2" borderId="13" xfId="5" applyNumberFormat="1" applyFill="1" applyBorder="1" applyAlignment="1">
      <alignment vertical="center" shrinkToFit="1"/>
    </xf>
    <xf numFmtId="0" fontId="1" fillId="2" borderId="14" xfId="5" applyFill="1" applyBorder="1" applyAlignment="1">
      <alignment horizontal="center" vertical="center" wrapText="1"/>
    </xf>
    <xf numFmtId="177" fontId="1" fillId="2" borderId="14" xfId="5" applyNumberFormat="1" applyFill="1" applyBorder="1" applyAlignment="1">
      <alignment vertical="center" shrinkToFit="1"/>
    </xf>
    <xf numFmtId="0" fontId="9" fillId="0" borderId="9" xfId="5" applyFont="1" applyBorder="1" applyAlignment="1">
      <alignment horizontal="center" vertical="center"/>
    </xf>
    <xf numFmtId="0" fontId="9" fillId="0" borderId="0" xfId="5" applyFont="1" applyAlignment="1">
      <alignment horizontal="left" vertical="center"/>
    </xf>
    <xf numFmtId="0" fontId="1" fillId="0" borderId="0" xfId="5" applyAlignment="1">
      <alignment horizontal="center" vertical="center"/>
    </xf>
    <xf numFmtId="0" fontId="11" fillId="0" borderId="10" xfId="5" applyFont="1" applyBorder="1" applyAlignment="1">
      <alignment horizontal="center" vertical="center"/>
    </xf>
    <xf numFmtId="0" fontId="9" fillId="0" borderId="4" xfId="5" applyFont="1" applyBorder="1" applyAlignment="1">
      <alignment horizontal="left" vertical="center"/>
    </xf>
    <xf numFmtId="0" fontId="6" fillId="3" borderId="8" xfId="0" applyFont="1" applyFill="1" applyBorder="1" applyAlignment="1" applyProtection="1">
      <alignment horizontal="left" vertical="center"/>
      <protection locked="0"/>
    </xf>
    <xf numFmtId="0" fontId="6" fillId="3" borderId="0" xfId="0" applyFont="1" applyFill="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7" fillId="3" borderId="0" xfId="0" applyFont="1" applyFill="1" applyAlignment="1" applyProtection="1">
      <alignment horizontal="left" vertical="center"/>
      <protection locked="0"/>
    </xf>
    <xf numFmtId="0" fontId="7" fillId="3" borderId="2" xfId="0" applyFont="1" applyFill="1" applyBorder="1" applyAlignment="1" applyProtection="1">
      <alignment horizontal="left" vertical="center"/>
      <protection locked="0"/>
    </xf>
    <xf numFmtId="0" fontId="7" fillId="3" borderId="6"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top"/>
      <protection locked="0"/>
    </xf>
    <xf numFmtId="0" fontId="6" fillId="3" borderId="0" xfId="0" applyFont="1" applyFill="1" applyAlignment="1" applyProtection="1">
      <alignment horizontal="left" vertical="top"/>
      <protection locked="0"/>
    </xf>
    <xf numFmtId="0" fontId="6" fillId="3" borderId="2" xfId="0" applyFont="1" applyFill="1" applyBorder="1" applyAlignment="1" applyProtection="1">
      <alignment horizontal="left" vertical="top"/>
      <protection locked="0"/>
    </xf>
    <xf numFmtId="0" fontId="6" fillId="3" borderId="6" xfId="0" applyFont="1" applyFill="1" applyBorder="1" applyAlignment="1" applyProtection="1">
      <alignment horizontal="left" vertical="top"/>
      <protection locked="0"/>
    </xf>
    <xf numFmtId="0" fontId="6" fillId="3" borderId="7" xfId="0" applyFont="1" applyFill="1" applyBorder="1" applyAlignment="1" applyProtection="1">
      <alignment horizontal="left" vertical="top"/>
      <protection locked="0"/>
    </xf>
    <xf numFmtId="0" fontId="6" fillId="3" borderId="8" xfId="0" applyFont="1" applyFill="1" applyBorder="1" applyAlignment="1" applyProtection="1">
      <alignment horizontal="left" vertical="top"/>
      <protection locked="0"/>
    </xf>
    <xf numFmtId="56" fontId="6" fillId="3" borderId="0" xfId="0" applyNumberFormat="1" applyFont="1" applyFill="1" applyAlignment="1" applyProtection="1">
      <alignment horizontal="left" vertical="top"/>
      <protection locked="0"/>
    </xf>
    <xf numFmtId="0" fontId="12" fillId="0" borderId="0" xfId="0" applyFont="1"/>
    <xf numFmtId="49" fontId="15" fillId="0" borderId="0" xfId="0" applyNumberFormat="1" applyFont="1" applyAlignment="1">
      <alignment vertical="center"/>
    </xf>
    <xf numFmtId="49" fontId="8" fillId="0" borderId="0" xfId="0" applyNumberFormat="1" applyFont="1" applyAlignment="1">
      <alignment vertical="center"/>
    </xf>
    <xf numFmtId="49" fontId="16" fillId="0" borderId="0" xfId="0" applyNumberFormat="1" applyFont="1" applyAlignment="1">
      <alignment vertical="center"/>
    </xf>
    <xf numFmtId="49" fontId="2" fillId="0" borderId="0" xfId="0" applyNumberFormat="1" applyFont="1" applyAlignment="1">
      <alignment vertical="center"/>
    </xf>
    <xf numFmtId="49" fontId="17" fillId="0" borderId="0" xfId="0" applyNumberFormat="1" applyFont="1" applyAlignment="1">
      <alignment vertical="center"/>
    </xf>
    <xf numFmtId="49" fontId="2" fillId="0" borderId="15" xfId="0" applyNumberFormat="1" applyFont="1" applyBorder="1" applyAlignment="1">
      <alignment vertical="center"/>
    </xf>
    <xf numFmtId="49" fontId="2" fillId="0" borderId="16" xfId="0" applyNumberFormat="1" applyFont="1" applyBorder="1" applyAlignment="1">
      <alignment vertical="center"/>
    </xf>
    <xf numFmtId="49" fontId="18" fillId="0" borderId="16" xfId="0" applyNumberFormat="1" applyFont="1" applyBorder="1" applyAlignment="1">
      <alignment vertical="center"/>
    </xf>
    <xf numFmtId="49" fontId="2" fillId="0" borderId="17" xfId="0" applyNumberFormat="1" applyFont="1" applyBorder="1" applyAlignment="1">
      <alignment vertical="center"/>
    </xf>
    <xf numFmtId="49" fontId="2" fillId="0" borderId="18" xfId="0" applyNumberFormat="1" applyFont="1" applyBorder="1" applyAlignment="1">
      <alignment vertical="center"/>
    </xf>
    <xf numFmtId="49" fontId="18" fillId="0" borderId="0" xfId="0" applyNumberFormat="1" applyFont="1" applyAlignment="1">
      <alignment vertical="center"/>
    </xf>
    <xf numFmtId="49" fontId="2" fillId="0" borderId="19" xfId="0" applyNumberFormat="1" applyFont="1" applyBorder="1" applyAlignment="1">
      <alignment vertical="center"/>
    </xf>
    <xf numFmtId="49" fontId="19" fillId="0" borderId="0" xfId="0" applyNumberFormat="1" applyFont="1" applyAlignment="1">
      <alignment horizontal="center" vertical="center"/>
    </xf>
    <xf numFmtId="49" fontId="2" fillId="0" borderId="20" xfId="0" applyNumberFormat="1" applyFont="1" applyBorder="1" applyAlignment="1">
      <alignment vertical="center"/>
    </xf>
    <xf numFmtId="49" fontId="2" fillId="0" borderId="21" xfId="0" applyNumberFormat="1" applyFont="1" applyBorder="1" applyAlignment="1">
      <alignment vertical="center"/>
    </xf>
    <xf numFmtId="49" fontId="18" fillId="0" borderId="21" xfId="0" applyNumberFormat="1" applyFont="1" applyBorder="1" applyAlignment="1">
      <alignment vertical="center"/>
    </xf>
    <xf numFmtId="49" fontId="20" fillId="0" borderId="21" xfId="0" applyNumberFormat="1" applyFont="1" applyBorder="1" applyAlignment="1">
      <alignment vertical="center"/>
    </xf>
    <xf numFmtId="49" fontId="2" fillId="0" borderId="22" xfId="0" applyNumberFormat="1" applyFont="1" applyBorder="1" applyAlignment="1">
      <alignment vertical="center"/>
    </xf>
    <xf numFmtId="49" fontId="20" fillId="0" borderId="0" xfId="0" applyNumberFormat="1" applyFont="1" applyAlignment="1">
      <alignment vertical="center"/>
    </xf>
    <xf numFmtId="49" fontId="5" fillId="0" borderId="0" xfId="0" applyNumberFormat="1" applyFont="1" applyAlignment="1">
      <alignment vertical="center"/>
    </xf>
    <xf numFmtId="49" fontId="18" fillId="0" borderId="15" xfId="0" applyNumberFormat="1" applyFont="1" applyBorder="1" applyAlignment="1">
      <alignment vertical="center"/>
    </xf>
    <xf numFmtId="49" fontId="17" fillId="0" borderId="16" xfId="0" applyNumberFormat="1" applyFont="1" applyBorder="1" applyAlignment="1">
      <alignment vertical="center"/>
    </xf>
    <xf numFmtId="49" fontId="18" fillId="0" borderId="18" xfId="0" applyNumberFormat="1" applyFont="1" applyBorder="1" applyAlignment="1">
      <alignment vertical="center"/>
    </xf>
    <xf numFmtId="49" fontId="18" fillId="0" borderId="20" xfId="0" applyNumberFormat="1" applyFont="1" applyBorder="1" applyAlignment="1">
      <alignment vertical="center"/>
    </xf>
    <xf numFmtId="49" fontId="12" fillId="0" borderId="0" xfId="0" applyNumberFormat="1" applyFont="1" applyAlignment="1">
      <alignment vertical="center"/>
    </xf>
    <xf numFmtId="49" fontId="12" fillId="0" borderId="0" xfId="4" applyNumberFormat="1" applyFont="1" applyAlignment="1">
      <alignment vertical="center"/>
    </xf>
    <xf numFmtId="49" fontId="15" fillId="0" borderId="0" xfId="4" applyNumberFormat="1" applyFont="1" applyAlignment="1">
      <alignment vertical="center"/>
    </xf>
    <xf numFmtId="49" fontId="21" fillId="0" borderId="0" xfId="4" applyNumberFormat="1" applyFont="1" applyAlignment="1">
      <alignment vertical="center"/>
    </xf>
    <xf numFmtId="49" fontId="8" fillId="0" borderId="0" xfId="4" applyNumberFormat="1" applyFont="1" applyAlignment="1">
      <alignment vertical="center"/>
    </xf>
    <xf numFmtId="49" fontId="2" fillId="0" borderId="0" xfId="4" applyNumberFormat="1" applyFont="1" applyAlignment="1">
      <alignment vertical="center"/>
    </xf>
    <xf numFmtId="49" fontId="22" fillId="0" borderId="0" xfId="4" applyNumberFormat="1" applyFont="1" applyAlignment="1">
      <alignment vertical="center"/>
    </xf>
    <xf numFmtId="49" fontId="2" fillId="0" borderId="16" xfId="4" applyNumberFormat="1" applyFont="1" applyBorder="1" applyAlignment="1">
      <alignment horizontal="center" vertical="center"/>
    </xf>
    <xf numFmtId="49" fontId="2" fillId="0" borderId="0" xfId="4" applyNumberFormat="1" applyFont="1" applyAlignment="1">
      <alignment horizontal="center" vertical="center"/>
    </xf>
    <xf numFmtId="49" fontId="4" fillId="0" borderId="0" xfId="4" applyNumberFormat="1" applyFont="1" applyAlignment="1">
      <alignment vertical="center"/>
    </xf>
    <xf numFmtId="49" fontId="4" fillId="0" borderId="0" xfId="4" applyNumberFormat="1" applyFont="1" applyAlignment="1">
      <alignment horizontal="center" vertical="center" wrapText="1"/>
    </xf>
    <xf numFmtId="49" fontId="4" fillId="0" borderId="0" xfId="4" applyNumberFormat="1" applyFont="1" applyAlignment="1">
      <alignment horizontal="center" vertical="center"/>
    </xf>
    <xf numFmtId="49" fontId="4" fillId="0" borderId="0" xfId="4" applyNumberFormat="1" applyFont="1" applyAlignment="1">
      <alignment vertical="center" wrapText="1"/>
    </xf>
    <xf numFmtId="49" fontId="23" fillId="0" borderId="0" xfId="4" applyNumberFormat="1" applyFont="1" applyAlignment="1">
      <alignment horizontal="center" vertical="center"/>
    </xf>
    <xf numFmtId="49" fontId="17" fillId="0" borderId="0" xfId="4" applyNumberFormat="1" applyFont="1" applyAlignment="1">
      <alignment vertical="center"/>
    </xf>
    <xf numFmtId="49" fontId="14" fillId="0" borderId="0" xfId="4" applyNumberFormat="1" applyFont="1" applyAlignment="1">
      <alignment vertical="center"/>
    </xf>
    <xf numFmtId="49" fontId="24" fillId="0" borderId="0" xfId="4" applyNumberFormat="1" applyFont="1" applyAlignment="1">
      <alignment vertical="center"/>
    </xf>
    <xf numFmtId="49" fontId="25" fillId="0" borderId="0" xfId="4" applyNumberFormat="1" applyFont="1" applyAlignment="1">
      <alignment vertical="center"/>
    </xf>
    <xf numFmtId="49" fontId="22" fillId="0" borderId="0" xfId="0" applyNumberFormat="1" applyFont="1" applyAlignment="1">
      <alignment vertical="center"/>
    </xf>
    <xf numFmtId="49" fontId="21" fillId="0" borderId="0" xfId="0" applyNumberFormat="1" applyFont="1" applyAlignment="1">
      <alignment vertical="center"/>
    </xf>
    <xf numFmtId="0" fontId="13" fillId="0" borderId="21" xfId="0" applyFont="1" applyBorder="1"/>
    <xf numFmtId="0" fontId="13" fillId="0" borderId="0" xfId="0" applyFont="1"/>
    <xf numFmtId="0" fontId="13" fillId="0" borderId="23" xfId="0" applyFont="1" applyBorder="1"/>
    <xf numFmtId="0" fontId="13" fillId="0" borderId="0" xfId="0" applyFont="1" applyAlignment="1">
      <alignment horizontal="center" vertical="center" wrapText="1"/>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0" xfId="0" applyFont="1" applyBorder="1" applyAlignment="1">
      <alignment horizontal="center" vertical="center" wrapText="1"/>
    </xf>
    <xf numFmtId="178" fontId="26" fillId="0" borderId="17" xfId="2" applyNumberFormat="1" applyFont="1" applyBorder="1"/>
    <xf numFmtId="178" fontId="26" fillId="0" borderId="19" xfId="2" applyNumberFormat="1" applyFont="1" applyBorder="1"/>
    <xf numFmtId="178" fontId="26" fillId="0" borderId="25" xfId="2" applyNumberFormat="1" applyFont="1" applyBorder="1"/>
    <xf numFmtId="178" fontId="26" fillId="0" borderId="21" xfId="2" applyNumberFormat="1" applyFont="1" applyBorder="1"/>
    <xf numFmtId="178" fontId="26" fillId="0" borderId="22" xfId="2" applyNumberFormat="1" applyFont="1" applyBorder="1"/>
    <xf numFmtId="179" fontId="13" fillId="0" borderId="27" xfId="2" applyNumberFormat="1" applyFont="1" applyBorder="1"/>
    <xf numFmtId="179" fontId="13" fillId="0" borderId="28" xfId="2" applyNumberFormat="1" applyFont="1" applyBorder="1"/>
    <xf numFmtId="179" fontId="26" fillId="0" borderId="17" xfId="2" applyNumberFormat="1" applyFont="1" applyBorder="1"/>
    <xf numFmtId="179" fontId="13" fillId="0" borderId="29" xfId="2" applyNumberFormat="1" applyFont="1" applyBorder="1"/>
    <xf numFmtId="179" fontId="13" fillId="0" borderId="30" xfId="2" applyNumberFormat="1" applyFont="1" applyBorder="1"/>
    <xf numFmtId="179" fontId="26" fillId="0" borderId="19" xfId="2" applyNumberFormat="1" applyFont="1" applyBorder="1"/>
    <xf numFmtId="179" fontId="13" fillId="0" borderId="31" xfId="2" applyNumberFormat="1" applyFont="1" applyBorder="1"/>
    <xf numFmtId="179" fontId="13" fillId="0" borderId="32" xfId="2" applyNumberFormat="1" applyFont="1" applyBorder="1"/>
    <xf numFmtId="179" fontId="13" fillId="0" borderId="33" xfId="2" applyNumberFormat="1" applyFont="1" applyBorder="1"/>
    <xf numFmtId="179" fontId="26" fillId="0" borderId="25" xfId="2" applyNumberFormat="1" applyFont="1" applyBorder="1"/>
    <xf numFmtId="179" fontId="26" fillId="0" borderId="21" xfId="2" applyNumberFormat="1" applyFont="1" applyBorder="1"/>
    <xf numFmtId="179" fontId="26" fillId="0" borderId="22" xfId="2" applyNumberFormat="1" applyFont="1" applyBorder="1"/>
    <xf numFmtId="178" fontId="13" fillId="4" borderId="34" xfId="2" applyNumberFormat="1" applyFont="1" applyFill="1" applyBorder="1"/>
    <xf numFmtId="178" fontId="13" fillId="0" borderId="15" xfId="2" applyNumberFormat="1" applyFont="1" applyFill="1" applyBorder="1"/>
    <xf numFmtId="178" fontId="13" fillId="0" borderId="16" xfId="2" applyNumberFormat="1" applyFont="1" applyFill="1" applyBorder="1"/>
    <xf numFmtId="178" fontId="13" fillId="2" borderId="35" xfId="2" applyNumberFormat="1" applyFont="1" applyFill="1" applyBorder="1"/>
    <xf numFmtId="178" fontId="13" fillId="0" borderId="18" xfId="2" applyNumberFormat="1" applyFont="1" applyFill="1" applyBorder="1"/>
    <xf numFmtId="178" fontId="13" fillId="0" borderId="0" xfId="2" applyNumberFormat="1" applyFont="1" applyFill="1" applyBorder="1"/>
    <xf numFmtId="0" fontId="1" fillId="0" borderId="0" xfId="0" applyFont="1"/>
    <xf numFmtId="0" fontId="26" fillId="0" borderId="0" xfId="0" applyFont="1" applyAlignment="1">
      <alignment horizontal="center"/>
    </xf>
    <xf numFmtId="0" fontId="26" fillId="0" borderId="30" xfId="0" applyFont="1" applyBorder="1"/>
    <xf numFmtId="0" fontId="26" fillId="0" borderId="36" xfId="0" applyFont="1" applyBorder="1"/>
    <xf numFmtId="0" fontId="26" fillId="0" borderId="0" xfId="0" applyFont="1"/>
    <xf numFmtId="0" fontId="26" fillId="0" borderId="37" xfId="0" applyFont="1" applyBorder="1"/>
    <xf numFmtId="0" fontId="26" fillId="0" borderId="38" xfId="0" applyFont="1" applyBorder="1"/>
    <xf numFmtId="0" fontId="13" fillId="0" borderId="38" xfId="0" applyFont="1" applyBorder="1"/>
    <xf numFmtId="0" fontId="26" fillId="0" borderId="39" xfId="0" applyFont="1" applyBorder="1"/>
    <xf numFmtId="0" fontId="26" fillId="0" borderId="40" xfId="0" applyFont="1" applyBorder="1"/>
    <xf numFmtId="180" fontId="26" fillId="0" borderId="41" xfId="0" applyNumberFormat="1" applyFont="1" applyBorder="1"/>
    <xf numFmtId="0" fontId="13" fillId="0" borderId="41" xfId="0" applyFont="1" applyBorder="1"/>
    <xf numFmtId="178" fontId="26" fillId="0" borderId="42" xfId="2" applyNumberFormat="1" applyFont="1" applyBorder="1"/>
    <xf numFmtId="180" fontId="26" fillId="0" borderId="36" xfId="0" applyNumberFormat="1" applyFont="1" applyBorder="1"/>
    <xf numFmtId="0" fontId="13" fillId="0" borderId="36" xfId="0" applyFont="1" applyBorder="1"/>
    <xf numFmtId="178" fontId="26" fillId="0" borderId="43" xfId="2" applyNumberFormat="1" applyFont="1" applyBorder="1"/>
    <xf numFmtId="180" fontId="26" fillId="0" borderId="36" xfId="1" applyNumberFormat="1" applyFont="1" applyBorder="1"/>
    <xf numFmtId="0" fontId="26" fillId="0" borderId="44" xfId="0" applyFont="1" applyBorder="1"/>
    <xf numFmtId="180" fontId="26" fillId="0" borderId="45" xfId="0" applyNumberFormat="1" applyFont="1" applyBorder="1"/>
    <xf numFmtId="0" fontId="13" fillId="0" borderId="45" xfId="0" applyFont="1" applyBorder="1"/>
    <xf numFmtId="178" fontId="26" fillId="0" borderId="46" xfId="2" applyNumberFormat="1" applyFont="1" applyBorder="1"/>
    <xf numFmtId="0" fontId="26" fillId="0" borderId="28" xfId="0" applyFont="1" applyBorder="1"/>
    <xf numFmtId="180" fontId="26" fillId="0" borderId="47" xfId="0" applyNumberFormat="1" applyFont="1" applyBorder="1"/>
    <xf numFmtId="0" fontId="13" fillId="0" borderId="47" xfId="0" applyFont="1" applyBorder="1"/>
    <xf numFmtId="178" fontId="26" fillId="0" borderId="48" xfId="2" applyNumberFormat="1" applyFont="1" applyBorder="1"/>
    <xf numFmtId="180" fontId="26" fillId="0" borderId="50" xfId="0" applyNumberFormat="1" applyFont="1" applyBorder="1"/>
    <xf numFmtId="0" fontId="13" fillId="0" borderId="50" xfId="0" applyFont="1" applyBorder="1"/>
    <xf numFmtId="178" fontId="26" fillId="0" borderId="51" xfId="2" applyNumberFormat="1" applyFont="1" applyBorder="1"/>
    <xf numFmtId="0" fontId="26" fillId="0" borderId="45" xfId="0" applyFont="1" applyBorder="1"/>
    <xf numFmtId="178" fontId="26" fillId="0" borderId="18" xfId="2" applyNumberFormat="1" applyFont="1" applyFill="1" applyBorder="1"/>
    <xf numFmtId="178" fontId="26" fillId="0" borderId="0" xfId="2" applyNumberFormat="1" applyFont="1" applyFill="1" applyBorder="1"/>
    <xf numFmtId="178" fontId="26" fillId="0" borderId="37" xfId="2" applyNumberFormat="1" applyFont="1" applyBorder="1"/>
    <xf numFmtId="178" fontId="26" fillId="0" borderId="52" xfId="2" applyNumberFormat="1" applyFont="1" applyBorder="1"/>
    <xf numFmtId="180" fontId="26" fillId="0" borderId="0" xfId="1" applyNumberFormat="1" applyFont="1"/>
    <xf numFmtId="0" fontId="26" fillId="0" borderId="53" xfId="0" applyFont="1" applyBorder="1"/>
    <xf numFmtId="178" fontId="26" fillId="0" borderId="53" xfId="2" applyNumberFormat="1" applyFont="1" applyBorder="1"/>
    <xf numFmtId="0" fontId="26" fillId="0" borderId="53" xfId="0" applyFont="1" applyBorder="1" applyAlignment="1">
      <alignment horizontal="center"/>
    </xf>
    <xf numFmtId="0" fontId="13" fillId="0" borderId="53" xfId="0" applyFont="1" applyBorder="1"/>
    <xf numFmtId="180" fontId="13" fillId="0" borderId="0" xfId="1" applyNumberFormat="1" applyFont="1"/>
    <xf numFmtId="178" fontId="13" fillId="0" borderId="0" xfId="2" applyNumberFormat="1" applyFont="1"/>
    <xf numFmtId="0" fontId="26" fillId="0" borderId="48" xfId="0" applyFont="1" applyBorder="1"/>
    <xf numFmtId="38" fontId="26" fillId="0" borderId="43" xfId="2" applyFont="1" applyBorder="1"/>
    <xf numFmtId="0" fontId="26" fillId="0" borderId="43" xfId="0" applyFont="1" applyBorder="1"/>
    <xf numFmtId="181" fontId="26" fillId="0" borderId="49" xfId="2" applyNumberFormat="1" applyFont="1" applyBorder="1"/>
    <xf numFmtId="181" fontId="26" fillId="0" borderId="51" xfId="2" applyNumberFormat="1" applyFont="1" applyBorder="1"/>
    <xf numFmtId="182" fontId="26" fillId="5" borderId="28" xfId="0" applyNumberFormat="1" applyFont="1" applyFill="1" applyBorder="1"/>
    <xf numFmtId="0" fontId="26" fillId="0" borderId="0" xfId="0" applyFont="1" applyAlignment="1">
      <alignment wrapText="1"/>
    </xf>
    <xf numFmtId="40" fontId="26" fillId="0" borderId="49" xfId="2" applyNumberFormat="1" applyFont="1" applyBorder="1"/>
    <xf numFmtId="40" fontId="26" fillId="0" borderId="51" xfId="2" applyNumberFormat="1" applyFont="1" applyBorder="1"/>
    <xf numFmtId="49" fontId="21" fillId="0" borderId="0" xfId="4" applyNumberFormat="1" applyFont="1" applyAlignment="1">
      <alignment horizontal="center" vertical="center"/>
    </xf>
    <xf numFmtId="49" fontId="22" fillId="0" borderId="0" xfId="4" applyNumberFormat="1" applyFont="1" applyAlignment="1">
      <alignment horizontal="center" vertical="center"/>
    </xf>
    <xf numFmtId="0" fontId="13" fillId="0" borderId="54" xfId="0" applyFont="1" applyBorder="1" applyAlignment="1">
      <alignment horizontal="center" vertical="center"/>
    </xf>
    <xf numFmtId="0" fontId="13" fillId="0" borderId="25" xfId="0" applyFont="1" applyBorder="1" applyAlignment="1">
      <alignment horizontal="center" vertical="center" wrapText="1"/>
    </xf>
    <xf numFmtId="0" fontId="13" fillId="0" borderId="55" xfId="0" applyFont="1" applyBorder="1" applyAlignment="1">
      <alignment horizontal="center" vertical="center" wrapText="1"/>
    </xf>
    <xf numFmtId="0" fontId="26" fillId="0" borderId="41" xfId="0" applyFont="1" applyBorder="1" applyAlignment="1">
      <alignment horizontal="center" vertical="center"/>
    </xf>
    <xf numFmtId="0" fontId="26" fillId="0" borderId="36" xfId="0" applyFont="1" applyBorder="1" applyAlignment="1">
      <alignment horizontal="center" vertical="center"/>
    </xf>
    <xf numFmtId="0" fontId="26" fillId="0" borderId="1" xfId="0" applyFont="1" applyBorder="1"/>
    <xf numFmtId="0" fontId="26" fillId="0" borderId="50" xfId="0" applyFont="1" applyBorder="1" applyAlignment="1">
      <alignment horizontal="center" vertical="center"/>
    </xf>
    <xf numFmtId="0" fontId="26" fillId="0" borderId="25" xfId="0" applyFont="1" applyBorder="1"/>
    <xf numFmtId="0" fontId="26" fillId="0" borderId="21" xfId="0" applyFont="1" applyBorder="1"/>
    <xf numFmtId="0" fontId="13" fillId="0" borderId="22" xfId="0" applyFont="1" applyBorder="1"/>
    <xf numFmtId="0" fontId="13" fillId="0" borderId="19" xfId="0" applyFont="1" applyBorder="1"/>
    <xf numFmtId="0" fontId="26" fillId="0" borderId="56" xfId="0" applyFont="1" applyBorder="1" applyAlignment="1">
      <alignment horizontal="left"/>
    </xf>
    <xf numFmtId="0" fontId="26" fillId="0" borderId="16" xfId="0" applyFont="1" applyBorder="1"/>
    <xf numFmtId="0" fontId="13" fillId="0" borderId="17" xfId="0" applyFont="1" applyBorder="1"/>
    <xf numFmtId="0" fontId="26"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wrapText="1"/>
    </xf>
    <xf numFmtId="0" fontId="1" fillId="0" borderId="0" xfId="0" applyFont="1" applyAlignment="1">
      <alignment horizontal="left"/>
    </xf>
    <xf numFmtId="0" fontId="1" fillId="0" borderId="0" xfId="0" applyFont="1" applyAlignment="1">
      <alignment horizontal="left" wrapText="1"/>
    </xf>
    <xf numFmtId="0" fontId="1" fillId="0" borderId="0" xfId="0" applyFont="1" applyAlignment="1">
      <alignment horizontal="center"/>
    </xf>
    <xf numFmtId="0" fontId="26" fillId="0" borderId="57" xfId="0" applyFont="1" applyBorder="1" applyAlignment="1">
      <alignment horizontal="center" vertical="center"/>
    </xf>
    <xf numFmtId="0" fontId="0" fillId="0" borderId="0" xfId="0" applyAlignment="1">
      <alignment horizontal="left" vertical="center"/>
    </xf>
    <xf numFmtId="0" fontId="0" fillId="0" borderId="0" xfId="0" applyAlignment="1">
      <alignment horizontal="left"/>
    </xf>
    <xf numFmtId="0" fontId="13" fillId="0" borderId="0" xfId="0" applyFont="1" applyAlignment="1">
      <alignment vertical="center" wrapText="1"/>
    </xf>
    <xf numFmtId="0" fontId="13" fillId="0" borderId="0" xfId="0" applyFont="1" applyAlignment="1">
      <alignment horizontal="center"/>
    </xf>
    <xf numFmtId="49" fontId="22" fillId="0" borderId="0" xfId="0" applyNumberFormat="1" applyFont="1" applyAlignment="1">
      <alignment horizontal="center" vertical="center"/>
    </xf>
    <xf numFmtId="49" fontId="21" fillId="0" borderId="0" xfId="0" applyNumberFormat="1" applyFont="1" applyAlignment="1">
      <alignment horizontal="center" vertical="center"/>
    </xf>
    <xf numFmtId="0" fontId="26" fillId="0" borderId="18" xfId="0" applyFont="1" applyBorder="1" applyAlignment="1">
      <alignment horizontal="right"/>
    </xf>
    <xf numFmtId="178" fontId="13" fillId="0" borderId="17" xfId="2" applyNumberFormat="1" applyFont="1" applyBorder="1"/>
    <xf numFmtId="178" fontId="13" fillId="0" borderId="19" xfId="2" applyNumberFormat="1" applyFont="1" applyBorder="1"/>
    <xf numFmtId="178" fontId="13" fillId="0" borderId="25" xfId="2" applyNumberFormat="1" applyFont="1" applyBorder="1"/>
    <xf numFmtId="178" fontId="13" fillId="0" borderId="21" xfId="2" applyNumberFormat="1" applyFont="1" applyBorder="1"/>
    <xf numFmtId="178" fontId="13" fillId="0" borderId="22" xfId="2" applyNumberFormat="1" applyFont="1" applyBorder="1"/>
    <xf numFmtId="178" fontId="26" fillId="0" borderId="15" xfId="2" applyNumberFormat="1" applyFont="1" applyFill="1" applyBorder="1"/>
    <xf numFmtId="178" fontId="26" fillId="0" borderId="16" xfId="2" applyNumberFormat="1" applyFont="1" applyFill="1" applyBorder="1"/>
    <xf numFmtId="0" fontId="26" fillId="0" borderId="58" xfId="0" applyFont="1" applyBorder="1"/>
    <xf numFmtId="0" fontId="26" fillId="0" borderId="27" xfId="0" applyFont="1" applyBorder="1" applyAlignment="1">
      <alignment vertical="center"/>
    </xf>
    <xf numFmtId="0" fontId="26" fillId="0" borderId="59" xfId="0" applyFont="1" applyBorder="1" applyAlignment="1">
      <alignment vertical="center"/>
    </xf>
    <xf numFmtId="0" fontId="26" fillId="0" borderId="6" xfId="0" applyFont="1" applyBorder="1" applyAlignment="1">
      <alignment vertical="center"/>
    </xf>
    <xf numFmtId="0" fontId="26" fillId="0" borderId="41" xfId="0" applyFont="1" applyBorder="1" applyAlignment="1">
      <alignment vertical="center"/>
    </xf>
    <xf numFmtId="0" fontId="26" fillId="0" borderId="29" xfId="0" applyFont="1" applyBorder="1" applyAlignment="1">
      <alignment vertical="center"/>
    </xf>
    <xf numFmtId="0" fontId="26" fillId="0" borderId="60" xfId="0" applyFont="1" applyBorder="1" applyAlignment="1">
      <alignment vertical="center"/>
    </xf>
    <xf numFmtId="0" fontId="26" fillId="0" borderId="11" xfId="0" applyFont="1" applyBorder="1" applyAlignment="1">
      <alignment vertical="center"/>
    </xf>
    <xf numFmtId="0" fontId="26" fillId="0" borderId="36" xfId="0" applyFont="1" applyBorder="1" applyAlignment="1">
      <alignment vertical="center"/>
    </xf>
    <xf numFmtId="0" fontId="26" fillId="0" borderId="11" xfId="0" applyFont="1" applyBorder="1"/>
    <xf numFmtId="0" fontId="26" fillId="0" borderId="31" xfId="0" applyFont="1" applyBorder="1" applyAlignment="1">
      <alignment vertical="center"/>
    </xf>
    <xf numFmtId="0" fontId="26" fillId="0" borderId="61" xfId="0" applyFont="1" applyBorder="1" applyAlignment="1">
      <alignment vertical="center"/>
    </xf>
    <xf numFmtId="0" fontId="26" fillId="0" borderId="35" xfId="0" applyFont="1" applyBorder="1" applyAlignment="1">
      <alignment vertical="center"/>
    </xf>
    <xf numFmtId="0" fontId="26" fillId="0" borderId="62" xfId="0" applyFont="1" applyBorder="1" applyAlignment="1">
      <alignment vertical="center"/>
    </xf>
    <xf numFmtId="178" fontId="13" fillId="0" borderId="63" xfId="2" applyNumberFormat="1" applyFont="1" applyBorder="1" applyAlignment="1"/>
    <xf numFmtId="0" fontId="26" fillId="0" borderId="50" xfId="0" applyFont="1" applyBorder="1" applyAlignment="1">
      <alignment vertical="center"/>
    </xf>
    <xf numFmtId="0" fontId="26" fillId="0" borderId="3" xfId="0" applyFont="1" applyBorder="1"/>
    <xf numFmtId="0" fontId="26" fillId="0" borderId="45" xfId="0" applyFont="1" applyBorder="1" applyAlignment="1">
      <alignment vertical="center"/>
    </xf>
    <xf numFmtId="0" fontId="26" fillId="0" borderId="63" xfId="0" applyFont="1" applyBorder="1"/>
    <xf numFmtId="0" fontId="28" fillId="0" borderId="6" xfId="0" applyFont="1" applyBorder="1"/>
    <xf numFmtId="0" fontId="28" fillId="0" borderId="11" xfId="0" applyFont="1" applyBorder="1"/>
    <xf numFmtId="179" fontId="13" fillId="0" borderId="63" xfId="2" applyNumberFormat="1" applyFont="1" applyBorder="1" applyAlignment="1"/>
    <xf numFmtId="178" fontId="13" fillId="0" borderId="0" xfId="0" applyNumberFormat="1" applyFont="1"/>
    <xf numFmtId="49" fontId="2" fillId="0" borderId="0" xfId="4" applyNumberFormat="1" applyFont="1" applyAlignment="1">
      <alignment horizontal="left" vertical="center"/>
    </xf>
    <xf numFmtId="49" fontId="16" fillId="0" borderId="0" xfId="4" applyNumberFormat="1" applyFont="1" applyAlignment="1">
      <alignment horizontal="left" vertical="center"/>
    </xf>
    <xf numFmtId="40" fontId="13" fillId="0" borderId="27" xfId="2" applyNumberFormat="1" applyFont="1" applyBorder="1"/>
    <xf numFmtId="40" fontId="13" fillId="0" borderId="28" xfId="2" applyNumberFormat="1" applyFont="1" applyBorder="1"/>
    <xf numFmtId="40" fontId="13" fillId="0" borderId="29" xfId="2" applyNumberFormat="1" applyFont="1" applyBorder="1"/>
    <xf numFmtId="40" fontId="13" fillId="0" borderId="30" xfId="2" applyNumberFormat="1" applyFont="1" applyBorder="1"/>
    <xf numFmtId="40" fontId="13" fillId="0" borderId="31" xfId="2" applyNumberFormat="1" applyFont="1" applyBorder="1"/>
    <xf numFmtId="40" fontId="13" fillId="0" borderId="44" xfId="2" applyNumberFormat="1" applyFont="1" applyBorder="1"/>
    <xf numFmtId="40" fontId="13" fillId="0" borderId="35" xfId="2" applyNumberFormat="1" applyFont="1" applyBorder="1"/>
    <xf numFmtId="40" fontId="13" fillId="0" borderId="49" xfId="2" applyNumberFormat="1" applyFont="1" applyBorder="1"/>
    <xf numFmtId="40" fontId="13" fillId="0" borderId="29" xfId="2" applyNumberFormat="1" applyFont="1" applyFill="1" applyBorder="1"/>
    <xf numFmtId="0" fontId="26" fillId="0" borderId="27" xfId="0" applyFont="1" applyBorder="1"/>
    <xf numFmtId="0" fontId="26" fillId="0" borderId="64" xfId="0" applyFont="1" applyBorder="1"/>
    <xf numFmtId="0" fontId="26" fillId="0" borderId="29" xfId="0" applyFont="1" applyBorder="1"/>
    <xf numFmtId="0" fontId="26" fillId="0" borderId="65" xfId="0" applyFont="1" applyBorder="1"/>
    <xf numFmtId="0" fontId="26" fillId="0" borderId="31" xfId="0" applyFont="1" applyBorder="1"/>
    <xf numFmtId="0" fontId="26" fillId="0" borderId="66" xfId="0" applyFont="1" applyBorder="1"/>
    <xf numFmtId="0" fontId="26" fillId="0" borderId="35" xfId="0" applyFont="1" applyBorder="1"/>
    <xf numFmtId="0" fontId="26" fillId="0" borderId="67" xfId="0" applyFont="1" applyBorder="1"/>
    <xf numFmtId="0" fontId="26" fillId="0" borderId="32" xfId="0" applyFont="1" applyBorder="1"/>
    <xf numFmtId="0" fontId="26" fillId="0" borderId="68" xfId="0" applyFont="1" applyBorder="1"/>
    <xf numFmtId="178" fontId="26" fillId="0" borderId="17" xfId="2" applyNumberFormat="1" applyFont="1" applyBorder="1" applyAlignment="1">
      <alignment vertical="top" wrapText="1"/>
    </xf>
    <xf numFmtId="178" fontId="26" fillId="0" borderId="19" xfId="2" applyNumberFormat="1" applyFont="1" applyBorder="1" applyAlignment="1">
      <alignment vertical="top" wrapText="1"/>
    </xf>
    <xf numFmtId="40" fontId="13" fillId="0" borderId="36" xfId="2" applyNumberFormat="1" applyFont="1" applyBorder="1"/>
    <xf numFmtId="40" fontId="13" fillId="0" borderId="0" xfId="2" applyNumberFormat="1" applyFont="1"/>
    <xf numFmtId="183" fontId="13" fillId="0" borderId="0" xfId="0" applyNumberFormat="1" applyFont="1"/>
    <xf numFmtId="0" fontId="6" fillId="0" borderId="9" xfId="0" applyFont="1" applyBorder="1" applyAlignment="1">
      <alignment vertical="center"/>
    </xf>
    <xf numFmtId="0" fontId="6" fillId="0" borderId="10" xfId="0" applyFont="1" applyBorder="1" applyAlignment="1">
      <alignment vertical="center"/>
    </xf>
    <xf numFmtId="178" fontId="26" fillId="0" borderId="1" xfId="2" applyNumberFormat="1" applyFont="1" applyBorder="1" applyAlignment="1">
      <alignment horizontal="left" vertical="top"/>
    </xf>
    <xf numFmtId="178" fontId="26" fillId="0" borderId="0" xfId="2" applyNumberFormat="1" applyFont="1" applyBorder="1" applyAlignment="1">
      <alignment horizontal="left" vertical="top"/>
    </xf>
    <xf numFmtId="40" fontId="13" fillId="7" borderId="27" xfId="2" applyNumberFormat="1" applyFont="1" applyFill="1" applyBorder="1"/>
    <xf numFmtId="40" fontId="13" fillId="7" borderId="29" xfId="2" applyNumberFormat="1" applyFont="1" applyFill="1" applyBorder="1"/>
    <xf numFmtId="40" fontId="13" fillId="7" borderId="31" xfId="2" applyNumberFormat="1" applyFont="1" applyFill="1" applyBorder="1"/>
    <xf numFmtId="40" fontId="13" fillId="7" borderId="35" xfId="2" applyNumberFormat="1" applyFont="1" applyFill="1" applyBorder="1"/>
    <xf numFmtId="40" fontId="13" fillId="7" borderId="28" xfId="2" applyNumberFormat="1" applyFont="1" applyFill="1" applyBorder="1"/>
    <xf numFmtId="40" fontId="13" fillId="7" borderId="30" xfId="2" applyNumberFormat="1" applyFont="1" applyFill="1" applyBorder="1"/>
    <xf numFmtId="40" fontId="13" fillId="7" borderId="49" xfId="2" applyNumberFormat="1" applyFont="1" applyFill="1" applyBorder="1"/>
    <xf numFmtId="179" fontId="13" fillId="7" borderId="28" xfId="2" applyNumberFormat="1" applyFont="1" applyFill="1" applyBorder="1"/>
    <xf numFmtId="179" fontId="13" fillId="7" borderId="30" xfId="2" applyNumberFormat="1" applyFont="1" applyFill="1" applyBorder="1"/>
    <xf numFmtId="179" fontId="13" fillId="7" borderId="44" xfId="2" applyNumberFormat="1" applyFont="1" applyFill="1" applyBorder="1"/>
    <xf numFmtId="179" fontId="13" fillId="7" borderId="33" xfId="2" applyNumberFormat="1" applyFont="1" applyFill="1" applyBorder="1"/>
    <xf numFmtId="49" fontId="22" fillId="8" borderId="0" xfId="4" applyNumberFormat="1" applyFont="1" applyFill="1" applyAlignment="1">
      <alignment vertical="center"/>
    </xf>
    <xf numFmtId="0" fontId="26" fillId="8" borderId="28" xfId="0" applyFont="1" applyFill="1" applyBorder="1" applyAlignment="1">
      <alignment horizontal="center"/>
    </xf>
    <xf numFmtId="0" fontId="26" fillId="8" borderId="47" xfId="0" applyFont="1" applyFill="1" applyBorder="1" applyAlignment="1">
      <alignment horizontal="center"/>
    </xf>
    <xf numFmtId="0" fontId="26" fillId="8" borderId="48" xfId="0" applyFont="1" applyFill="1" applyBorder="1" applyAlignment="1">
      <alignment horizontal="center"/>
    </xf>
    <xf numFmtId="0" fontId="26" fillId="8" borderId="30" xfId="0" applyFont="1" applyFill="1" applyBorder="1"/>
    <xf numFmtId="0" fontId="26" fillId="8" borderId="36" xfId="0" applyFont="1" applyFill="1" applyBorder="1"/>
    <xf numFmtId="9" fontId="26" fillId="8" borderId="43" xfId="1" applyFont="1" applyFill="1" applyBorder="1"/>
    <xf numFmtId="0" fontId="26" fillId="8" borderId="33" xfId="0" applyFont="1" applyFill="1" applyBorder="1"/>
    <xf numFmtId="0" fontId="26" fillId="8" borderId="69" xfId="0" applyFont="1" applyFill="1" applyBorder="1"/>
    <xf numFmtId="0" fontId="26" fillId="8" borderId="24" xfId="0" applyFont="1" applyFill="1" applyBorder="1"/>
    <xf numFmtId="0" fontId="26" fillId="8" borderId="57" xfId="0" applyFont="1" applyFill="1" applyBorder="1"/>
    <xf numFmtId="180" fontId="26" fillId="8" borderId="71" xfId="1" applyNumberFormat="1" applyFont="1" applyFill="1" applyBorder="1"/>
    <xf numFmtId="38" fontId="13" fillId="0" borderId="52" xfId="2" applyFont="1" applyBorder="1"/>
    <xf numFmtId="38" fontId="22" fillId="0" borderId="52" xfId="4" applyNumberFormat="1" applyFont="1" applyBorder="1" applyAlignment="1">
      <alignment vertical="center"/>
    </xf>
    <xf numFmtId="177" fontId="22" fillId="0" borderId="52" xfId="4" applyNumberFormat="1" applyFont="1"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180" fontId="26" fillId="8" borderId="70" xfId="1" applyNumberFormat="1" applyFont="1" applyFill="1" applyBorder="1"/>
    <xf numFmtId="40" fontId="26" fillId="0" borderId="40" xfId="2" applyNumberFormat="1" applyFont="1" applyBorder="1"/>
    <xf numFmtId="40" fontId="26" fillId="0" borderId="30" xfId="2" applyNumberFormat="1" applyFont="1" applyBorder="1"/>
    <xf numFmtId="40" fontId="26" fillId="0" borderId="44" xfId="2" applyNumberFormat="1" applyFont="1" applyBorder="1"/>
    <xf numFmtId="40" fontId="26" fillId="0" borderId="28" xfId="2" applyNumberFormat="1" applyFont="1" applyBorder="1"/>
    <xf numFmtId="40" fontId="26" fillId="7" borderId="30" xfId="2" applyNumberFormat="1" applyFont="1" applyFill="1" applyBorder="1"/>
    <xf numFmtId="0" fontId="6" fillId="0" borderId="0" xfId="0" applyFont="1" applyAlignment="1">
      <alignment horizontal="distributed" vertical="center"/>
    </xf>
    <xf numFmtId="0" fontId="6" fillId="3" borderId="0" xfId="0" applyFont="1" applyFill="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left" vertical="center"/>
    </xf>
    <xf numFmtId="0" fontId="6" fillId="3" borderId="0" xfId="0" applyFont="1" applyFill="1" applyAlignment="1" applyProtection="1">
      <alignment horizontal="center" vertical="center"/>
      <protection locked="0"/>
    </xf>
    <xf numFmtId="0" fontId="6" fillId="3" borderId="0" xfId="0" applyFont="1" applyFill="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0" borderId="0" xfId="0" applyFont="1" applyAlignment="1">
      <alignment horizontal="center" vertical="center"/>
    </xf>
    <xf numFmtId="0" fontId="6" fillId="0" borderId="12" xfId="0" applyFont="1" applyBorder="1" applyAlignment="1">
      <alignment horizontal="center" vertical="center" textRotation="255"/>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77" xfId="0" applyFont="1" applyBorder="1" applyAlignment="1">
      <alignment horizontal="center" vertical="center" shrinkToFit="1"/>
    </xf>
    <xf numFmtId="0" fontId="6" fillId="0" borderId="80" xfId="0" applyFont="1" applyBorder="1" applyAlignment="1">
      <alignment horizontal="center" vertical="center" shrinkToFi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81" xfId="0" applyFont="1" applyBorder="1" applyAlignment="1">
      <alignment horizontal="left" vertical="top" wrapText="1"/>
    </xf>
    <xf numFmtId="0" fontId="6" fillId="0" borderId="82" xfId="0" applyFont="1" applyBorder="1" applyAlignment="1">
      <alignment horizontal="left" vertical="top" wrapText="1"/>
    </xf>
    <xf numFmtId="0" fontId="6" fillId="0" borderId="83" xfId="0" applyFont="1" applyBorder="1" applyAlignment="1">
      <alignment horizontal="left" vertical="top" wrapText="1"/>
    </xf>
    <xf numFmtId="176" fontId="6" fillId="3" borderId="75" xfId="0" applyNumberFormat="1" applyFont="1" applyFill="1" applyBorder="1" applyAlignment="1" applyProtection="1">
      <alignment horizontal="center" vertical="center" shrinkToFit="1"/>
      <protection locked="0"/>
    </xf>
    <xf numFmtId="176" fontId="6" fillId="3" borderId="76" xfId="0" applyNumberFormat="1" applyFont="1" applyFill="1" applyBorder="1" applyAlignment="1" applyProtection="1">
      <alignment horizontal="center" vertical="center" shrinkToFit="1"/>
      <protection locked="0"/>
    </xf>
    <xf numFmtId="176" fontId="6" fillId="3" borderId="78" xfId="0" applyNumberFormat="1" applyFont="1" applyFill="1" applyBorder="1" applyAlignment="1" applyProtection="1">
      <alignment horizontal="center" vertical="center" shrinkToFit="1"/>
      <protection locked="0"/>
    </xf>
    <xf numFmtId="176" fontId="6" fillId="3" borderId="79" xfId="0" applyNumberFormat="1" applyFont="1" applyFill="1" applyBorder="1" applyAlignment="1" applyProtection="1">
      <alignment horizontal="center" vertical="center" shrinkToFit="1"/>
      <protection locked="0"/>
    </xf>
    <xf numFmtId="0" fontId="6" fillId="3" borderId="72" xfId="0" applyFont="1" applyFill="1" applyBorder="1" applyAlignment="1" applyProtection="1">
      <alignment horizontal="left" vertical="top" wrapText="1"/>
      <protection locked="0"/>
    </xf>
    <xf numFmtId="0" fontId="6" fillId="3" borderId="73" xfId="0" applyFont="1" applyFill="1" applyBorder="1" applyAlignment="1" applyProtection="1">
      <alignment horizontal="left" vertical="top" wrapText="1"/>
      <protection locked="0"/>
    </xf>
    <xf numFmtId="0" fontId="6" fillId="3" borderId="74" xfId="0" applyFont="1" applyFill="1" applyBorder="1" applyAlignment="1" applyProtection="1">
      <alignment horizontal="left" vertical="top" wrapText="1"/>
      <protection locked="0"/>
    </xf>
    <xf numFmtId="0" fontId="6" fillId="3" borderId="75" xfId="0" applyFont="1" applyFill="1" applyBorder="1" applyAlignment="1" applyProtection="1">
      <alignment horizontal="left" vertical="top" wrapText="1"/>
      <protection locked="0"/>
    </xf>
    <xf numFmtId="0" fontId="6" fillId="3" borderId="76" xfId="0" applyFont="1" applyFill="1" applyBorder="1" applyAlignment="1" applyProtection="1">
      <alignment horizontal="left" vertical="top" wrapText="1"/>
      <protection locked="0"/>
    </xf>
    <xf numFmtId="0" fontId="6" fillId="3" borderId="77" xfId="0" applyFont="1" applyFill="1" applyBorder="1" applyAlignment="1" applyProtection="1">
      <alignment horizontal="left" vertical="top" wrapText="1"/>
      <protection locked="0"/>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81" xfId="0" applyFont="1" applyBorder="1" applyAlignment="1">
      <alignment horizontal="distributed" vertical="center"/>
    </xf>
    <xf numFmtId="0" fontId="6" fillId="0" borderId="82" xfId="0" applyFont="1" applyBorder="1" applyAlignment="1">
      <alignment horizontal="distributed" vertical="center"/>
    </xf>
    <xf numFmtId="0" fontId="6" fillId="0" borderId="83" xfId="0" applyFont="1" applyBorder="1" applyAlignment="1">
      <alignment horizontal="distributed" vertical="center"/>
    </xf>
    <xf numFmtId="0" fontId="6" fillId="0" borderId="72" xfId="0" applyFont="1" applyBorder="1" applyAlignment="1">
      <alignment horizontal="left" vertical="top" wrapText="1"/>
    </xf>
    <xf numFmtId="0" fontId="6" fillId="0" borderId="73" xfId="0" applyFont="1" applyBorder="1" applyAlignment="1">
      <alignment horizontal="left" vertical="top" wrapText="1"/>
    </xf>
    <xf numFmtId="0" fontId="6" fillId="0" borderId="74" xfId="0" applyFont="1" applyBorder="1" applyAlignment="1">
      <alignment horizontal="left" vertical="top" wrapText="1"/>
    </xf>
    <xf numFmtId="0" fontId="6" fillId="0" borderId="75" xfId="0" applyFont="1" applyBorder="1" applyAlignment="1">
      <alignment horizontal="left" vertical="top" wrapText="1"/>
    </xf>
    <xf numFmtId="0" fontId="6" fillId="0" borderId="76" xfId="0" applyFont="1" applyBorder="1" applyAlignment="1">
      <alignment horizontal="left" vertical="top" wrapText="1"/>
    </xf>
    <xf numFmtId="0" fontId="6" fillId="0" borderId="77" xfId="0" applyFont="1" applyBorder="1" applyAlignment="1">
      <alignment horizontal="left" vertical="top" wrapText="1"/>
    </xf>
    <xf numFmtId="0" fontId="6" fillId="0" borderId="41" xfId="0" applyFont="1" applyBorder="1" applyAlignment="1">
      <alignment horizontal="center" vertical="center" textRotation="255"/>
    </xf>
    <xf numFmtId="0" fontId="6" fillId="0" borderId="45" xfId="0" applyFont="1" applyBorder="1" applyAlignment="1">
      <alignment horizontal="center" vertical="top" textRotation="255"/>
    </xf>
    <xf numFmtId="0" fontId="6" fillId="0" borderId="12" xfId="0" applyFont="1" applyBorder="1" applyAlignment="1">
      <alignment horizontal="center" vertical="top" textRotation="255"/>
    </xf>
    <xf numFmtId="0" fontId="6" fillId="0" borderId="41" xfId="0" applyFont="1" applyBorder="1" applyAlignment="1">
      <alignment horizontal="center" vertical="top" textRotation="255"/>
    </xf>
    <xf numFmtId="0" fontId="6" fillId="3" borderId="1" xfId="0" applyFont="1" applyFill="1" applyBorder="1" applyAlignment="1" applyProtection="1">
      <alignment horizontal="left" vertical="top" wrapText="1"/>
      <protection locked="0"/>
    </xf>
    <xf numFmtId="0" fontId="6" fillId="3" borderId="6" xfId="0"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6" fillId="0" borderId="11" xfId="0" applyFont="1" applyBorder="1" applyAlignment="1">
      <alignment horizontal="left" vertical="center"/>
    </xf>
    <xf numFmtId="0" fontId="6" fillId="0" borderId="9" xfId="0" applyFont="1" applyBorder="1" applyAlignment="1">
      <alignment horizontal="left" vertical="center"/>
    </xf>
    <xf numFmtId="0" fontId="6" fillId="0" borderId="9" xfId="0" applyFont="1" applyBorder="1" applyAlignment="1">
      <alignment horizontal="center" vertical="center"/>
    </xf>
    <xf numFmtId="0" fontId="6" fillId="0" borderId="72" xfId="0" applyFont="1" applyBorder="1" applyAlignment="1">
      <alignment horizontal="distributed" vertical="center"/>
    </xf>
    <xf numFmtId="0" fontId="6" fillId="0" borderId="73" xfId="0" applyFont="1" applyBorder="1" applyAlignment="1">
      <alignment horizontal="distributed" vertical="center"/>
    </xf>
    <xf numFmtId="0" fontId="6" fillId="0" borderId="74" xfId="0" applyFont="1" applyBorder="1" applyAlignment="1">
      <alignment horizontal="distributed" vertical="center"/>
    </xf>
    <xf numFmtId="0" fontId="6" fillId="0" borderId="75" xfId="0" applyFont="1" applyBorder="1" applyAlignment="1">
      <alignment horizontal="distributed" vertical="center"/>
    </xf>
    <xf numFmtId="0" fontId="6" fillId="0" borderId="76" xfId="0" applyFont="1" applyBorder="1" applyAlignment="1">
      <alignment horizontal="distributed" vertical="center"/>
    </xf>
    <xf numFmtId="0" fontId="6" fillId="0" borderId="77" xfId="0" applyFont="1" applyBorder="1" applyAlignment="1">
      <alignment horizontal="distributed" vertical="center"/>
    </xf>
    <xf numFmtId="0" fontId="6" fillId="0" borderId="75" xfId="0" applyFont="1" applyBorder="1" applyAlignment="1">
      <alignment horizontal="distributed" vertical="center" wrapText="1"/>
    </xf>
    <xf numFmtId="0" fontId="6" fillId="0" borderId="78" xfId="0" applyFont="1" applyBorder="1" applyAlignment="1">
      <alignment horizontal="distributed" vertical="center"/>
    </xf>
    <xf numFmtId="0" fontId="6" fillId="0" borderId="79" xfId="0" applyFont="1" applyBorder="1" applyAlignment="1">
      <alignment horizontal="distributed" vertical="center"/>
    </xf>
    <xf numFmtId="0" fontId="6" fillId="0" borderId="80" xfId="0" applyFont="1" applyBorder="1" applyAlignment="1">
      <alignment horizontal="distributed" vertical="center"/>
    </xf>
    <xf numFmtId="0" fontId="6" fillId="0" borderId="1" xfId="0" applyFont="1" applyBorder="1" applyAlignment="1">
      <alignment horizontal="distributed" vertical="center" wrapText="1"/>
    </xf>
    <xf numFmtId="0" fontId="6" fillId="0" borderId="2" xfId="0" applyFont="1" applyBorder="1" applyAlignment="1">
      <alignment horizontal="distributed"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8" xfId="0" applyFont="1" applyBorder="1" applyAlignment="1">
      <alignment horizontal="distributed" vertical="center"/>
    </xf>
    <xf numFmtId="0" fontId="7" fillId="0" borderId="9" xfId="0" applyFont="1" applyBorder="1" applyAlignment="1">
      <alignment horizontal="left" vertical="center"/>
    </xf>
    <xf numFmtId="0" fontId="6" fillId="7" borderId="77" xfId="0" applyFont="1" applyFill="1" applyBorder="1" applyAlignment="1">
      <alignment horizontal="center" vertical="center" shrinkToFit="1"/>
    </xf>
    <xf numFmtId="0" fontId="6" fillId="7" borderId="80" xfId="0" applyFont="1" applyFill="1" applyBorder="1" applyAlignment="1">
      <alignment horizontal="center" vertical="center" shrinkToFit="1"/>
    </xf>
    <xf numFmtId="0" fontId="5" fillId="0" borderId="84" xfId="0" applyFont="1" applyBorder="1" applyAlignment="1">
      <alignment horizontal="distributed" vertical="center"/>
    </xf>
    <xf numFmtId="0" fontId="5" fillId="0" borderId="85" xfId="0" applyFont="1" applyBorder="1" applyAlignment="1">
      <alignment horizontal="distributed" vertical="center"/>
    </xf>
    <xf numFmtId="0" fontId="5" fillId="0" borderId="86" xfId="0" applyFont="1" applyBorder="1" applyAlignment="1">
      <alignment horizontal="distributed" vertical="center"/>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0" borderId="81" xfId="0" applyFont="1" applyBorder="1" applyAlignment="1">
      <alignment horizontal="distributed" vertical="center"/>
    </xf>
    <xf numFmtId="0" fontId="2" fillId="0" borderId="82" xfId="0" applyFont="1" applyBorder="1" applyAlignment="1">
      <alignment horizontal="distributed" vertical="center"/>
    </xf>
    <xf numFmtId="0" fontId="2" fillId="0" borderId="83" xfId="0" applyFont="1" applyBorder="1" applyAlignment="1">
      <alignment horizontal="distributed" vertical="center"/>
    </xf>
    <xf numFmtId="0" fontId="5" fillId="0" borderId="84" xfId="0" applyFont="1" applyBorder="1" applyAlignment="1">
      <alignment horizontal="distributed" vertical="center" wrapText="1"/>
    </xf>
    <xf numFmtId="0" fontId="5" fillId="0" borderId="85" xfId="0" applyFont="1" applyBorder="1" applyAlignment="1">
      <alignment horizontal="distributed" vertical="center" wrapText="1"/>
    </xf>
    <xf numFmtId="0" fontId="5" fillId="0" borderId="86" xfId="0" applyFont="1" applyBorder="1" applyAlignment="1">
      <alignment horizontal="distributed" vertical="center" wrapText="1"/>
    </xf>
    <xf numFmtId="0" fontId="5" fillId="0" borderId="6" xfId="0" applyFont="1" applyBorder="1" applyAlignment="1">
      <alignment horizontal="distributed" vertical="center" wrapText="1"/>
    </xf>
    <xf numFmtId="0" fontId="5" fillId="0" borderId="7" xfId="0" applyFont="1" applyBorder="1" applyAlignment="1">
      <alignment horizontal="distributed" vertical="center" wrapText="1"/>
    </xf>
    <xf numFmtId="0" fontId="5" fillId="0" borderId="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2" fillId="0" borderId="84" xfId="0" applyFont="1" applyBorder="1" applyAlignment="1">
      <alignment horizontal="distributed" vertical="center"/>
    </xf>
    <xf numFmtId="0" fontId="2" fillId="0" borderId="85" xfId="0" applyFont="1" applyBorder="1" applyAlignment="1">
      <alignment horizontal="distributed" vertical="center"/>
    </xf>
    <xf numFmtId="0" fontId="2" fillId="0" borderId="86" xfId="0" applyFont="1" applyBorder="1" applyAlignment="1">
      <alignment horizontal="distributed" vertical="center"/>
    </xf>
    <xf numFmtId="0" fontId="1" fillId="0" borderId="0" xfId="5" applyAlignment="1">
      <alignment horizontal="center" vertical="center" wrapText="1"/>
    </xf>
    <xf numFmtId="0" fontId="6" fillId="0" borderId="86" xfId="0" applyFont="1" applyBorder="1" applyAlignment="1">
      <alignment horizontal="center" vertical="center" shrinkToFit="1"/>
    </xf>
    <xf numFmtId="176" fontId="6" fillId="3" borderId="84" xfId="0" applyNumberFormat="1" applyFont="1" applyFill="1" applyBorder="1" applyAlignment="1" applyProtection="1">
      <alignment horizontal="center" vertical="center" shrinkToFit="1"/>
      <protection locked="0"/>
    </xf>
    <xf numFmtId="176" fontId="6" fillId="3" borderId="85" xfId="0" applyNumberFormat="1" applyFont="1" applyFill="1" applyBorder="1" applyAlignment="1" applyProtection="1">
      <alignment horizontal="center" vertical="center" shrinkToFit="1"/>
      <protection locked="0"/>
    </xf>
    <xf numFmtId="0" fontId="6" fillId="0" borderId="81"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5" fillId="0" borderId="1" xfId="0" applyFont="1" applyBorder="1" applyAlignment="1">
      <alignment horizontal="distributed" vertical="center" wrapText="1"/>
    </xf>
    <xf numFmtId="0" fontId="5" fillId="0" borderId="0" xfId="0" applyFont="1" applyAlignment="1">
      <alignment horizontal="distributed" vertical="center" wrapText="1"/>
    </xf>
    <xf numFmtId="0" fontId="5" fillId="0" borderId="2" xfId="0" applyFont="1" applyBorder="1" applyAlignment="1">
      <alignment horizontal="distributed" vertical="center" wrapText="1"/>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23" fillId="0" borderId="88" xfId="0" applyFont="1" applyBorder="1" applyAlignment="1">
      <alignment horizontal="distributed" vertical="center" wrapText="1"/>
    </xf>
    <xf numFmtId="0" fontId="23" fillId="0" borderId="85" xfId="0" applyFont="1" applyBorder="1" applyAlignment="1">
      <alignment horizontal="distributed" vertical="center" wrapText="1"/>
    </xf>
    <xf numFmtId="0" fontId="23" fillId="0" borderId="86" xfId="0" applyFont="1" applyBorder="1" applyAlignment="1">
      <alignment horizontal="distributed" vertical="center" wrapText="1"/>
    </xf>
    <xf numFmtId="0" fontId="23" fillId="0" borderId="87" xfId="0" applyFont="1" applyBorder="1" applyAlignment="1">
      <alignment horizontal="distributed" vertical="center" wrapText="1"/>
    </xf>
    <xf numFmtId="0" fontId="23" fillId="0" borderId="82" xfId="0" applyFont="1" applyBorder="1" applyAlignment="1">
      <alignment horizontal="distributed" vertical="center" wrapText="1"/>
    </xf>
    <xf numFmtId="0" fontId="23" fillId="0" borderId="83" xfId="0" applyFont="1" applyBorder="1" applyAlignment="1">
      <alignment horizontal="distributed" vertical="center" wrapText="1"/>
    </xf>
    <xf numFmtId="0" fontId="23" fillId="0" borderId="89" xfId="0" applyFont="1" applyBorder="1" applyAlignment="1">
      <alignment horizontal="distributed" vertical="center" wrapText="1"/>
    </xf>
    <xf numFmtId="0" fontId="23" fillId="0" borderId="0" xfId="0" applyFont="1" applyAlignment="1">
      <alignment horizontal="distributed" vertical="center" wrapText="1"/>
    </xf>
    <xf numFmtId="0" fontId="23" fillId="0" borderId="2" xfId="0" applyFont="1" applyBorder="1" applyAlignment="1">
      <alignment horizontal="distributed"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5" fillId="0" borderId="87" xfId="0" applyFont="1" applyBorder="1" applyAlignment="1">
      <alignment horizontal="distributed" vertical="center" wrapText="1"/>
    </xf>
    <xf numFmtId="0" fontId="5" fillId="0" borderId="82" xfId="0" applyFont="1" applyBorder="1" applyAlignment="1">
      <alignment horizontal="distributed" vertical="center" wrapText="1"/>
    </xf>
    <xf numFmtId="0" fontId="5" fillId="0" borderId="83" xfId="0" applyFont="1" applyBorder="1" applyAlignment="1">
      <alignment horizontal="distributed" vertical="center" wrapText="1"/>
    </xf>
    <xf numFmtId="0" fontId="5" fillId="0" borderId="88" xfId="0" applyFont="1" applyBorder="1" applyAlignment="1">
      <alignment horizontal="distributed" vertical="center" wrapText="1"/>
    </xf>
    <xf numFmtId="0" fontId="5" fillId="0" borderId="89" xfId="0" applyFont="1" applyBorder="1" applyAlignment="1">
      <alignment horizontal="distributed" vertical="center" wrapText="1"/>
    </xf>
    <xf numFmtId="0" fontId="5" fillId="0" borderId="90" xfId="0" applyFont="1" applyBorder="1" applyAlignment="1">
      <alignment horizontal="distributed" vertical="center" wrapText="1"/>
    </xf>
    <xf numFmtId="0" fontId="23" fillId="0" borderId="90" xfId="0" applyFont="1" applyBorder="1" applyAlignment="1">
      <alignment horizontal="distributed" vertical="center" wrapText="1"/>
    </xf>
    <xf numFmtId="0" fontId="23" fillId="0" borderId="7" xfId="0" applyFont="1" applyBorder="1" applyAlignment="1">
      <alignment horizontal="distributed" vertical="center" wrapText="1"/>
    </xf>
    <xf numFmtId="0" fontId="23" fillId="0" borderId="8" xfId="0" applyFont="1" applyBorder="1" applyAlignment="1">
      <alignment horizontal="distributed" vertical="center" wrapText="1"/>
    </xf>
    <xf numFmtId="176" fontId="6" fillId="3" borderId="75" xfId="0" applyNumberFormat="1" applyFont="1" applyFill="1" applyBorder="1" applyAlignment="1" applyProtection="1">
      <alignment horizontal="right" vertical="center" shrinkToFit="1"/>
      <protection locked="0"/>
    </xf>
    <xf numFmtId="176" fontId="6" fillId="3" borderId="76" xfId="0" applyNumberFormat="1" applyFont="1" applyFill="1" applyBorder="1" applyAlignment="1" applyProtection="1">
      <alignment horizontal="right" vertical="center" shrinkToFit="1"/>
      <protection locked="0"/>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176" fontId="6" fillId="3" borderId="84" xfId="0" applyNumberFormat="1" applyFont="1" applyFill="1" applyBorder="1" applyAlignment="1" applyProtection="1">
      <alignment horizontal="right" vertical="center" shrinkToFit="1"/>
      <protection locked="0"/>
    </xf>
    <xf numFmtId="176" fontId="6" fillId="3" borderId="85" xfId="0" applyNumberFormat="1" applyFont="1" applyFill="1" applyBorder="1" applyAlignment="1" applyProtection="1">
      <alignment horizontal="right" vertical="center" shrinkToFit="1"/>
      <protection locked="0"/>
    </xf>
    <xf numFmtId="176" fontId="6" fillId="3" borderId="78" xfId="0" applyNumberFormat="1" applyFont="1" applyFill="1" applyBorder="1" applyAlignment="1" applyProtection="1">
      <alignment horizontal="right" vertical="center" shrinkToFit="1"/>
      <protection locked="0"/>
    </xf>
    <xf numFmtId="176" fontId="6" fillId="3" borderId="79" xfId="0" applyNumberFormat="1" applyFont="1" applyFill="1" applyBorder="1" applyAlignment="1" applyProtection="1">
      <alignment horizontal="right" vertical="center" shrinkToFit="1"/>
      <protection locked="0"/>
    </xf>
    <xf numFmtId="0" fontId="6" fillId="0" borderId="45" xfId="0" applyFont="1" applyBorder="1" applyAlignment="1">
      <alignment horizontal="center" vertical="center" textRotation="255"/>
    </xf>
    <xf numFmtId="0" fontId="2" fillId="0" borderId="88" xfId="0" applyFont="1" applyBorder="1" applyAlignment="1">
      <alignment horizontal="distributed" vertical="center" wrapText="1"/>
    </xf>
    <xf numFmtId="0" fontId="2" fillId="0" borderId="85" xfId="0" applyFont="1" applyBorder="1" applyAlignment="1">
      <alignment horizontal="distributed" vertical="center" wrapText="1"/>
    </xf>
    <xf numFmtId="0" fontId="2" fillId="0" borderId="86" xfId="0" applyFont="1" applyBorder="1" applyAlignment="1">
      <alignment horizontal="distributed" vertical="center" wrapText="1"/>
    </xf>
    <xf numFmtId="0" fontId="2" fillId="0" borderId="87" xfId="0" applyFont="1" applyBorder="1" applyAlignment="1">
      <alignment horizontal="distributed" vertical="center" wrapText="1"/>
    </xf>
    <xf numFmtId="0" fontId="2" fillId="0" borderId="82" xfId="0" applyFont="1" applyBorder="1" applyAlignment="1">
      <alignment horizontal="distributed" vertical="center" wrapText="1"/>
    </xf>
    <xf numFmtId="0" fontId="2" fillId="0" borderId="83" xfId="0" applyFont="1" applyBorder="1" applyAlignment="1">
      <alignment horizontal="distributed" vertical="center" wrapText="1"/>
    </xf>
    <xf numFmtId="0" fontId="4" fillId="0" borderId="88" xfId="0" applyFont="1" applyBorder="1" applyAlignment="1">
      <alignment horizontal="distributed" vertical="center" wrapText="1"/>
    </xf>
    <xf numFmtId="0" fontId="4" fillId="0" borderId="85" xfId="0" applyFont="1" applyBorder="1" applyAlignment="1">
      <alignment horizontal="distributed" vertical="center" wrapText="1"/>
    </xf>
    <xf numFmtId="0" fontId="4" fillId="0" borderId="86" xfId="0" applyFont="1" applyBorder="1" applyAlignment="1">
      <alignment horizontal="distributed" vertical="center" wrapText="1"/>
    </xf>
    <xf numFmtId="0" fontId="4" fillId="0" borderId="87" xfId="0" applyFont="1" applyBorder="1" applyAlignment="1">
      <alignment horizontal="distributed" vertical="center" wrapText="1"/>
    </xf>
    <xf numFmtId="0" fontId="4" fillId="0" borderId="82" xfId="0" applyFont="1" applyBorder="1" applyAlignment="1">
      <alignment horizontal="distributed" vertical="center" wrapText="1"/>
    </xf>
    <xf numFmtId="0" fontId="4" fillId="0" borderId="83" xfId="0" applyFont="1" applyBorder="1" applyAlignment="1">
      <alignment horizontal="distributed" vertical="center" wrapText="1"/>
    </xf>
    <xf numFmtId="49" fontId="6" fillId="0" borderId="0" xfId="0" applyNumberFormat="1" applyFont="1" applyAlignment="1">
      <alignment horizontal="center" vertical="center"/>
    </xf>
    <xf numFmtId="0" fontId="6" fillId="0" borderId="7" xfId="0" applyFont="1" applyBorder="1" applyAlignment="1">
      <alignment horizontal="left" vertical="center"/>
    </xf>
    <xf numFmtId="0" fontId="1" fillId="0" borderId="45" xfId="5" applyBorder="1" applyAlignment="1">
      <alignment horizontal="center" vertical="center" wrapText="1"/>
    </xf>
    <xf numFmtId="0" fontId="1" fillId="0" borderId="41" xfId="5" applyBorder="1" applyAlignment="1">
      <alignment horizontal="center" vertical="center" wrapText="1"/>
    </xf>
    <xf numFmtId="0" fontId="9" fillId="0" borderId="36" xfId="5" applyFont="1" applyBorder="1" applyAlignment="1">
      <alignment horizontal="center" vertical="center" shrinkToFit="1"/>
    </xf>
    <xf numFmtId="0" fontId="1" fillId="0" borderId="12" xfId="5" applyBorder="1" applyAlignment="1">
      <alignment horizontal="center" vertical="center" wrapText="1"/>
    </xf>
    <xf numFmtId="0" fontId="1" fillId="0" borderId="36" xfId="5" applyBorder="1" applyAlignment="1">
      <alignment horizontal="center" vertical="center" wrapText="1"/>
    </xf>
    <xf numFmtId="0" fontId="11" fillId="0" borderId="0" xfId="5" applyFont="1" applyAlignment="1">
      <alignment horizontal="center" vertical="center"/>
    </xf>
    <xf numFmtId="0" fontId="1" fillId="0" borderId="4" xfId="5" applyBorder="1" applyAlignment="1">
      <alignment horizontal="center" vertical="center" wrapText="1"/>
    </xf>
    <xf numFmtId="0" fontId="9" fillId="0" borderId="11" xfId="5" applyFont="1" applyBorder="1" applyAlignment="1">
      <alignment horizontal="center" vertical="center" shrinkToFit="1"/>
    </xf>
    <xf numFmtId="0" fontId="9" fillId="0" borderId="9" xfId="5" applyFont="1" applyBorder="1" applyAlignment="1">
      <alignment horizontal="center" vertical="center" shrinkToFit="1"/>
    </xf>
    <xf numFmtId="0" fontId="9" fillId="0" borderId="10" xfId="5" applyFont="1" applyBorder="1" applyAlignment="1">
      <alignment horizontal="center" vertical="center" shrinkToFit="1"/>
    </xf>
    <xf numFmtId="0" fontId="11" fillId="0" borderId="11" xfId="5" applyFont="1" applyBorder="1" applyAlignment="1">
      <alignment horizontal="center" vertical="center"/>
    </xf>
    <xf numFmtId="0" fontId="11" fillId="0" borderId="10" xfId="5" applyFont="1" applyBorder="1" applyAlignment="1">
      <alignment horizontal="center" vertical="center"/>
    </xf>
    <xf numFmtId="0" fontId="10" fillId="0" borderId="0" xfId="5" applyFont="1" applyAlignment="1">
      <alignment horizontal="center" vertical="center" wrapText="1"/>
    </xf>
    <xf numFmtId="0" fontId="1" fillId="0" borderId="36" xfId="5" applyBorder="1" applyAlignment="1">
      <alignment horizontal="center" vertical="center" shrinkToFit="1"/>
    </xf>
    <xf numFmtId="0" fontId="1" fillId="0" borderId="11" xfId="5" applyBorder="1" applyAlignment="1">
      <alignment horizontal="center" vertical="center" wrapText="1"/>
    </xf>
    <xf numFmtId="0" fontId="1" fillId="0" borderId="9" xfId="5" applyBorder="1" applyAlignment="1">
      <alignment horizontal="center" vertical="center" wrapText="1"/>
    </xf>
    <xf numFmtId="0" fontId="1" fillId="0" borderId="11" xfId="5" applyBorder="1" applyAlignment="1">
      <alignment horizontal="center" vertical="center" shrinkToFit="1"/>
    </xf>
    <xf numFmtId="0" fontId="1" fillId="0" borderId="9" xfId="5" applyBorder="1" applyAlignment="1">
      <alignment horizontal="center" vertical="center" shrinkToFit="1"/>
    </xf>
    <xf numFmtId="0" fontId="1" fillId="0" borderId="10" xfId="5" applyBorder="1" applyAlignment="1">
      <alignment horizontal="center" vertical="center" shrinkToFit="1"/>
    </xf>
    <xf numFmtId="0" fontId="1" fillId="0" borderId="3" xfId="5" applyBorder="1" applyAlignment="1">
      <alignment horizontal="center" vertical="center" wrapText="1"/>
    </xf>
    <xf numFmtId="0" fontId="1" fillId="0" borderId="1" xfId="5" applyBorder="1" applyAlignment="1">
      <alignment horizontal="center" vertical="center" wrapText="1"/>
    </xf>
    <xf numFmtId="0" fontId="1" fillId="0" borderId="12" xfId="5" applyBorder="1">
      <alignment vertical="center"/>
    </xf>
    <xf numFmtId="0" fontId="1" fillId="2" borderId="45" xfId="5" applyFill="1" applyBorder="1" applyAlignment="1">
      <alignment horizontal="center" vertical="center" wrapText="1"/>
    </xf>
    <xf numFmtId="0" fontId="1" fillId="2" borderId="41" xfId="5" applyFill="1" applyBorder="1" applyAlignment="1">
      <alignment horizontal="center" vertical="center" wrapText="1"/>
    </xf>
    <xf numFmtId="49" fontId="19" fillId="0" borderId="20" xfId="0" applyNumberFormat="1" applyFont="1" applyBorder="1" applyAlignment="1">
      <alignment horizontal="center" vertical="center"/>
    </xf>
    <xf numFmtId="49" fontId="19" fillId="0" borderId="21" xfId="0" applyNumberFormat="1" applyFont="1" applyBorder="1" applyAlignment="1">
      <alignment horizontal="center" vertical="center"/>
    </xf>
    <xf numFmtId="49" fontId="19" fillId="0" borderId="22" xfId="0" applyNumberFormat="1" applyFont="1" applyBorder="1" applyAlignment="1">
      <alignment horizontal="center" vertical="center"/>
    </xf>
    <xf numFmtId="49" fontId="2" fillId="0" borderId="0" xfId="4" applyNumberFormat="1" applyFont="1" applyAlignment="1">
      <alignment horizontal="center" vertical="center"/>
    </xf>
    <xf numFmtId="49" fontId="4" fillId="0" borderId="0" xfId="4" applyNumberFormat="1" applyFont="1" applyAlignment="1">
      <alignment horizontal="center" vertical="center" wrapText="1"/>
    </xf>
    <xf numFmtId="49" fontId="4" fillId="0" borderId="0" xfId="4" applyNumberFormat="1" applyFont="1" applyAlignment="1">
      <alignment horizontal="center" vertical="center"/>
    </xf>
    <xf numFmtId="49" fontId="23" fillId="0" borderId="0" xfId="4" applyNumberFormat="1" applyFont="1" applyAlignment="1">
      <alignment horizontal="center" vertical="center"/>
    </xf>
    <xf numFmtId="49" fontId="2" fillId="0" borderId="43" xfId="4" applyNumberFormat="1" applyFont="1" applyBorder="1" applyAlignment="1">
      <alignment horizontal="center" vertical="center" wrapText="1"/>
    </xf>
    <xf numFmtId="49" fontId="2" fillId="0" borderId="51" xfId="4" applyNumberFormat="1" applyFont="1" applyBorder="1" applyAlignment="1">
      <alignment horizontal="center" vertical="center" wrapText="1"/>
    </xf>
    <xf numFmtId="49" fontId="2" fillId="0" borderId="44" xfId="4" applyNumberFormat="1" applyFont="1" applyBorder="1" applyAlignment="1">
      <alignment horizontal="left" vertical="center"/>
    </xf>
    <xf numFmtId="49" fontId="2" fillId="0" borderId="5" xfId="4" applyNumberFormat="1" applyFont="1" applyBorder="1" applyAlignment="1">
      <alignment horizontal="left" vertical="center"/>
    </xf>
    <xf numFmtId="49" fontId="2" fillId="0" borderId="45" xfId="4" applyNumberFormat="1" applyFont="1" applyBorder="1" applyAlignment="1">
      <alignment horizontal="left" vertical="center"/>
    </xf>
    <xf numFmtId="49" fontId="2" fillId="0" borderId="3" xfId="4" applyNumberFormat="1" applyFont="1" applyBorder="1" applyAlignment="1">
      <alignment horizontal="left" vertical="center"/>
    </xf>
    <xf numFmtId="49" fontId="2" fillId="0" borderId="46" xfId="4" applyNumberFormat="1" applyFont="1" applyBorder="1" applyAlignment="1">
      <alignment horizontal="left" vertical="center"/>
    </xf>
    <xf numFmtId="49" fontId="2" fillId="0" borderId="91" xfId="4" applyNumberFormat="1" applyFont="1" applyBorder="1" applyAlignment="1">
      <alignment horizontal="left" vertical="center"/>
    </xf>
    <xf numFmtId="49" fontId="2" fillId="0" borderId="2" xfId="4" applyNumberFormat="1" applyFont="1" applyBorder="1" applyAlignment="1">
      <alignment horizontal="left" vertical="center"/>
    </xf>
    <xf numFmtId="49" fontId="2" fillId="0" borderId="12" xfId="4" applyNumberFormat="1" applyFont="1" applyBorder="1" applyAlignment="1">
      <alignment horizontal="left" vertical="center"/>
    </xf>
    <xf numFmtId="49" fontId="2" fillId="0" borderId="1" xfId="4" applyNumberFormat="1" applyFont="1" applyBorder="1" applyAlignment="1">
      <alignment horizontal="left" vertical="center"/>
    </xf>
    <xf numFmtId="49" fontId="2" fillId="0" borderId="92" xfId="4" applyNumberFormat="1" applyFont="1" applyBorder="1" applyAlignment="1">
      <alignment horizontal="left" vertical="center"/>
    </xf>
    <xf numFmtId="49" fontId="2" fillId="0" borderId="24" xfId="4" applyNumberFormat="1" applyFont="1" applyBorder="1" applyAlignment="1">
      <alignment horizontal="left" vertical="center"/>
    </xf>
    <xf numFmtId="49" fontId="2" fillId="0" borderId="97" xfId="4" applyNumberFormat="1" applyFont="1" applyBorder="1" applyAlignment="1">
      <alignment horizontal="left" vertical="center"/>
    </xf>
    <xf numFmtId="49" fontId="2" fillId="0" borderId="57" xfId="4" applyNumberFormat="1" applyFont="1" applyBorder="1" applyAlignment="1">
      <alignment horizontal="left" vertical="center"/>
    </xf>
    <xf numFmtId="49" fontId="2" fillId="0" borderId="25" xfId="4" applyNumberFormat="1" applyFont="1" applyBorder="1" applyAlignment="1">
      <alignment horizontal="left" vertical="center"/>
    </xf>
    <xf numFmtId="49" fontId="2" fillId="0" borderId="71" xfId="4" applyNumberFormat="1" applyFont="1" applyBorder="1" applyAlignment="1">
      <alignment horizontal="left" vertical="center"/>
    </xf>
    <xf numFmtId="49" fontId="2" fillId="0" borderId="30" xfId="4" applyNumberFormat="1" applyFont="1" applyBorder="1" applyAlignment="1">
      <alignment horizontal="center" vertical="center" textRotation="255"/>
    </xf>
    <xf numFmtId="49" fontId="2" fillId="0" borderId="49" xfId="4" applyNumberFormat="1" applyFont="1" applyBorder="1" applyAlignment="1">
      <alignment horizontal="center" vertical="center" textRotation="255"/>
    </xf>
    <xf numFmtId="49" fontId="2" fillId="0" borderId="46" xfId="4" applyNumberFormat="1" applyFont="1" applyBorder="1" applyAlignment="1">
      <alignment horizontal="center" vertical="center" wrapText="1"/>
    </xf>
    <xf numFmtId="49" fontId="2" fillId="0" borderId="92" xfId="4" applyNumberFormat="1" applyFont="1" applyBorder="1" applyAlignment="1">
      <alignment horizontal="center" vertical="center" wrapText="1"/>
    </xf>
    <xf numFmtId="49" fontId="2" fillId="0" borderId="91" xfId="4" applyNumberFormat="1" applyFont="1" applyBorder="1" applyAlignment="1">
      <alignment horizontal="left" vertical="center" indent="1"/>
    </xf>
    <xf numFmtId="49" fontId="2" fillId="0" borderId="2" xfId="4" applyNumberFormat="1" applyFont="1" applyBorder="1" applyAlignment="1">
      <alignment horizontal="left" vertical="center" indent="1"/>
    </xf>
    <xf numFmtId="49" fontId="2" fillId="0" borderId="12" xfId="4" applyNumberFormat="1" applyFont="1" applyBorder="1" applyAlignment="1">
      <alignment horizontal="left" vertical="center" indent="1"/>
    </xf>
    <xf numFmtId="49" fontId="2" fillId="0" borderId="1" xfId="4" applyNumberFormat="1" applyFont="1" applyBorder="1" applyAlignment="1">
      <alignment horizontal="left" vertical="center" indent="1"/>
    </xf>
    <xf numFmtId="49" fontId="2" fillId="0" borderId="92" xfId="4" applyNumberFormat="1" applyFont="1" applyBorder="1" applyAlignment="1">
      <alignment horizontal="left" vertical="center" indent="1"/>
    </xf>
    <xf numFmtId="49" fontId="5" fillId="0" borderId="43" xfId="4" applyNumberFormat="1" applyFont="1" applyBorder="1" applyAlignment="1">
      <alignment horizontal="center" vertical="center" wrapText="1"/>
    </xf>
    <xf numFmtId="49" fontId="5" fillId="0" borderId="43" xfId="4" applyNumberFormat="1" applyFont="1" applyBorder="1" applyAlignment="1">
      <alignment horizontal="center" vertical="center"/>
    </xf>
    <xf numFmtId="49" fontId="2" fillId="0" borderId="40" xfId="4" applyNumberFormat="1" applyFont="1" applyBorder="1" applyAlignment="1">
      <alignment horizontal="left" vertical="center"/>
    </xf>
    <xf numFmtId="49" fontId="2" fillId="0" borderId="8" xfId="4" applyNumberFormat="1" applyFont="1" applyBorder="1" applyAlignment="1">
      <alignment horizontal="left" vertical="center"/>
    </xf>
    <xf numFmtId="49" fontId="2" fillId="0" borderId="41" xfId="4" applyNumberFormat="1" applyFont="1" applyBorder="1" applyAlignment="1">
      <alignment horizontal="left" vertical="center"/>
    </xf>
    <xf numFmtId="49" fontId="2" fillId="0" borderId="6" xfId="4" applyNumberFormat="1" applyFont="1" applyBorder="1" applyAlignment="1">
      <alignment horizontal="left" vertical="center"/>
    </xf>
    <xf numFmtId="49" fontId="2" fillId="0" borderId="42" xfId="4" applyNumberFormat="1" applyFont="1" applyBorder="1" applyAlignment="1">
      <alignment horizontal="left" vertical="center"/>
    </xf>
    <xf numFmtId="49" fontId="2" fillId="0" borderId="28" xfId="4" applyNumberFormat="1" applyFont="1" applyBorder="1" applyAlignment="1">
      <alignment horizontal="center" vertical="center"/>
    </xf>
    <xf numFmtId="49" fontId="2" fillId="0" borderId="48" xfId="4" applyNumberFormat="1" applyFont="1" applyBorder="1" applyAlignment="1">
      <alignment horizontal="center" vertical="center"/>
    </xf>
    <xf numFmtId="49" fontId="2" fillId="0" borderId="44" xfId="4" applyNumberFormat="1" applyFont="1" applyBorder="1" applyAlignment="1">
      <alignment horizontal="center" vertical="center"/>
    </xf>
    <xf numFmtId="49" fontId="2" fillId="0" borderId="46" xfId="4" applyNumberFormat="1" applyFont="1" applyBorder="1" applyAlignment="1">
      <alignment horizontal="center" vertical="center"/>
    </xf>
    <xf numFmtId="49" fontId="2" fillId="0" borderId="27" xfId="4" applyNumberFormat="1" applyFont="1" applyBorder="1" applyAlignment="1">
      <alignment vertical="center"/>
    </xf>
    <xf numFmtId="49" fontId="2" fillId="0" borderId="93" xfId="4" applyNumberFormat="1" applyFont="1" applyBorder="1" applyAlignment="1">
      <alignment vertical="center"/>
    </xf>
    <xf numFmtId="49" fontId="2" fillId="0" borderId="94" xfId="4" applyNumberFormat="1" applyFont="1" applyBorder="1" applyAlignment="1">
      <alignment vertical="center"/>
    </xf>
    <xf numFmtId="49" fontId="2" fillId="0" borderId="31" xfId="4" applyNumberFormat="1" applyFont="1" applyBorder="1" applyAlignment="1">
      <alignment vertical="center"/>
    </xf>
    <xf numFmtId="49" fontId="2" fillId="0" borderId="4" xfId="4" applyNumberFormat="1" applyFont="1" applyBorder="1" applyAlignment="1">
      <alignment vertical="center"/>
    </xf>
    <xf numFmtId="49" fontId="2" fillId="0" borderId="95" xfId="4" applyNumberFormat="1" applyFont="1" applyBorder="1" applyAlignment="1">
      <alignment vertical="center"/>
    </xf>
    <xf numFmtId="49" fontId="22" fillId="0" borderId="40" xfId="4" applyNumberFormat="1" applyFont="1" applyBorder="1" applyAlignment="1">
      <alignment horizontal="center" vertical="center"/>
    </xf>
    <xf numFmtId="49" fontId="22" fillId="0" borderId="42" xfId="4" applyNumberFormat="1" applyFont="1" applyBorder="1" applyAlignment="1">
      <alignment horizontal="center" vertical="center"/>
    </xf>
    <xf numFmtId="49" fontId="2" fillId="0" borderId="34" xfId="4" applyNumberFormat="1" applyFont="1" applyBorder="1" applyAlignment="1">
      <alignment horizontal="left" vertical="center"/>
    </xf>
    <xf numFmtId="49" fontId="2" fillId="0" borderId="7" xfId="4" applyNumberFormat="1" applyFont="1" applyBorder="1" applyAlignment="1">
      <alignment horizontal="left" vertical="center"/>
    </xf>
    <xf numFmtId="49" fontId="2" fillId="0" borderId="96" xfId="4" applyNumberFormat="1" applyFont="1" applyBorder="1" applyAlignment="1">
      <alignment horizontal="left" vertical="center"/>
    </xf>
    <xf numFmtId="0" fontId="13" fillId="0" borderId="27" xfId="0" applyFont="1" applyBorder="1" applyAlignment="1">
      <alignment horizontal="center" vertical="center" textRotation="255"/>
    </xf>
    <xf numFmtId="0" fontId="13" fillId="0" borderId="29" xfId="0" applyFont="1" applyBorder="1" applyAlignment="1">
      <alignment horizontal="center" vertical="center" textRotation="255"/>
    </xf>
    <xf numFmtId="0" fontId="13" fillId="0" borderId="31" xfId="0" applyFont="1" applyBorder="1" applyAlignment="1">
      <alignment horizontal="center" vertical="center" textRotation="255"/>
    </xf>
    <xf numFmtId="0" fontId="13" fillId="0" borderId="35" xfId="0" applyFont="1" applyBorder="1" applyAlignment="1">
      <alignment horizontal="center" vertical="center" textRotation="255"/>
    </xf>
    <xf numFmtId="178" fontId="26" fillId="0" borderId="56" xfId="2" applyNumberFormat="1" applyFont="1" applyBorder="1" applyAlignment="1">
      <alignment horizontal="left" vertical="top" wrapText="1"/>
    </xf>
    <xf numFmtId="178" fontId="26" fillId="0" borderId="16" xfId="2" applyNumberFormat="1" applyFont="1" applyBorder="1" applyAlignment="1">
      <alignment horizontal="left" vertical="top"/>
    </xf>
    <xf numFmtId="178" fontId="26" fillId="0" borderId="1" xfId="2" applyNumberFormat="1" applyFont="1" applyBorder="1" applyAlignment="1">
      <alignment horizontal="left" vertical="top"/>
    </xf>
    <xf numFmtId="178" fontId="26" fillId="0" borderId="0" xfId="2" applyNumberFormat="1" applyFont="1" applyBorder="1" applyAlignment="1">
      <alignment horizontal="left" vertical="top"/>
    </xf>
    <xf numFmtId="178" fontId="26" fillId="0" borderId="56" xfId="2" applyNumberFormat="1" applyFont="1" applyBorder="1" applyAlignment="1">
      <alignment vertical="top" wrapText="1"/>
    </xf>
    <xf numFmtId="178" fontId="26" fillId="0" borderId="16" xfId="2" applyNumberFormat="1" applyFont="1" applyBorder="1" applyAlignment="1">
      <alignment vertical="top" wrapText="1"/>
    </xf>
    <xf numFmtId="178" fontId="26" fillId="0" borderId="1" xfId="2" applyNumberFormat="1" applyFont="1" applyBorder="1" applyAlignment="1">
      <alignment vertical="top" wrapText="1"/>
    </xf>
    <xf numFmtId="178" fontId="26" fillId="0" borderId="0" xfId="2" applyNumberFormat="1" applyFont="1" applyBorder="1" applyAlignment="1">
      <alignment vertical="top" wrapText="1"/>
    </xf>
    <xf numFmtId="179" fontId="26" fillId="0" borderId="56" xfId="2" applyNumberFormat="1" applyFont="1" applyBorder="1" applyAlignment="1">
      <alignment horizontal="left" vertical="top" wrapText="1"/>
    </xf>
    <xf numFmtId="179" fontId="26" fillId="0" borderId="16" xfId="2" applyNumberFormat="1" applyFont="1" applyBorder="1" applyAlignment="1">
      <alignment horizontal="left" vertical="top" wrapText="1"/>
    </xf>
    <xf numFmtId="179" fontId="26" fillId="0" borderId="1" xfId="2" applyNumberFormat="1" applyFont="1" applyBorder="1" applyAlignment="1">
      <alignment horizontal="left" vertical="top" wrapText="1"/>
    </xf>
    <xf numFmtId="179" fontId="26" fillId="0" borderId="0" xfId="2" applyNumberFormat="1" applyFont="1" applyBorder="1" applyAlignment="1">
      <alignment horizontal="left" vertical="top" wrapText="1"/>
    </xf>
    <xf numFmtId="0" fontId="13" fillId="0" borderId="27" xfId="0" applyFont="1" applyBorder="1" applyAlignment="1">
      <alignment horizontal="center" vertical="center" textRotation="255" wrapText="1"/>
    </xf>
    <xf numFmtId="0" fontId="13" fillId="0" borderId="32" xfId="0" applyFont="1" applyBorder="1" applyAlignment="1">
      <alignment horizontal="center" vertical="center" textRotation="255"/>
    </xf>
    <xf numFmtId="0" fontId="13" fillId="4" borderId="40" xfId="0" applyFont="1" applyFill="1" applyBorder="1" applyAlignment="1">
      <alignment horizontal="center" vertical="center"/>
    </xf>
    <xf numFmtId="0" fontId="13" fillId="4" borderId="41" xfId="0" applyFont="1" applyFill="1" applyBorder="1" applyAlignment="1">
      <alignment horizontal="center" vertical="center"/>
    </xf>
    <xf numFmtId="0" fontId="13" fillId="4" borderId="6" xfId="0" applyFont="1" applyFill="1" applyBorder="1" applyAlignment="1">
      <alignment horizontal="center" vertical="center"/>
    </xf>
    <xf numFmtId="0" fontId="13" fillId="2" borderId="49" xfId="0" applyFont="1" applyFill="1" applyBorder="1" applyAlignment="1">
      <alignment horizontal="center" vertical="center"/>
    </xf>
    <xf numFmtId="0" fontId="13" fillId="2" borderId="50" xfId="0" applyFont="1" applyFill="1" applyBorder="1" applyAlignment="1">
      <alignment horizontal="center" vertical="center"/>
    </xf>
    <xf numFmtId="0" fontId="13" fillId="2" borderId="63"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0" xfId="0" applyFont="1" applyAlignment="1">
      <alignment horizontal="center" vertical="center" wrapText="1"/>
    </xf>
    <xf numFmtId="0" fontId="13" fillId="0" borderId="101"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6"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xf numFmtId="0" fontId="13" fillId="0" borderId="19" xfId="0" applyFont="1" applyBorder="1" applyAlignment="1">
      <alignment horizontal="center" vertical="center"/>
    </xf>
    <xf numFmtId="0" fontId="13" fillId="0" borderId="25"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98" xfId="0" applyFont="1" applyBorder="1" applyAlignment="1">
      <alignment horizontal="center" vertical="center" wrapText="1"/>
    </xf>
    <xf numFmtId="0" fontId="13" fillId="0" borderId="99" xfId="0" applyFont="1" applyBorder="1" applyAlignment="1">
      <alignment horizontal="center" vertical="center" wrapText="1"/>
    </xf>
    <xf numFmtId="0" fontId="13" fillId="0" borderId="100" xfId="0" applyFont="1" applyBorder="1" applyAlignment="1">
      <alignment horizontal="center" vertical="center" wrapText="1"/>
    </xf>
    <xf numFmtId="178" fontId="26" fillId="0" borderId="17" xfId="2" applyNumberFormat="1" applyFont="1" applyBorder="1" applyAlignment="1">
      <alignment vertical="top" wrapText="1"/>
    </xf>
    <xf numFmtId="178" fontId="26" fillId="0" borderId="19" xfId="2" applyNumberFormat="1" applyFont="1" applyBorder="1" applyAlignment="1">
      <alignment vertical="top" wrapText="1"/>
    </xf>
    <xf numFmtId="178" fontId="26" fillId="0" borderId="25" xfId="2" applyNumberFormat="1" applyFont="1" applyBorder="1" applyAlignment="1">
      <alignment vertical="top" wrapText="1"/>
    </xf>
    <xf numFmtId="178" fontId="26" fillId="0" borderId="21" xfId="2" applyNumberFormat="1" applyFont="1" applyBorder="1" applyAlignment="1">
      <alignment vertical="top" wrapText="1"/>
    </xf>
    <xf numFmtId="178" fontId="26" fillId="0" borderId="22" xfId="2" applyNumberFormat="1" applyFont="1" applyBorder="1" applyAlignment="1">
      <alignment vertical="top" wrapText="1"/>
    </xf>
    <xf numFmtId="0" fontId="26" fillId="0" borderId="107" xfId="0" applyFont="1" applyBorder="1" applyAlignment="1">
      <alignment vertical="center"/>
    </xf>
    <xf numFmtId="0" fontId="26" fillId="0" borderId="108" xfId="0" applyFont="1" applyBorder="1" applyAlignment="1">
      <alignment vertical="center"/>
    </xf>
    <xf numFmtId="0" fontId="26" fillId="0" borderId="111" xfId="0" applyFont="1" applyBorder="1" applyAlignment="1">
      <alignment vertical="center"/>
    </xf>
    <xf numFmtId="0" fontId="26" fillId="0" borderId="112" xfId="0" applyFont="1" applyBorder="1" applyAlignment="1">
      <alignment vertical="center"/>
    </xf>
    <xf numFmtId="0" fontId="13" fillId="0" borderId="104" xfId="0" applyFont="1" applyBorder="1" applyAlignment="1">
      <alignment horizontal="center" vertical="center" wrapText="1"/>
    </xf>
    <xf numFmtId="0" fontId="13" fillId="0" borderId="103" xfId="0" applyFont="1" applyBorder="1" applyAlignment="1">
      <alignment horizontal="center" vertical="center" wrapText="1"/>
    </xf>
    <xf numFmtId="178" fontId="26" fillId="0" borderId="16" xfId="2" applyNumberFormat="1" applyFont="1" applyBorder="1" applyAlignment="1">
      <alignment horizontal="left" vertical="top" wrapText="1"/>
    </xf>
    <xf numFmtId="178" fontId="26" fillId="0" borderId="17" xfId="2" applyNumberFormat="1" applyFont="1" applyBorder="1" applyAlignment="1">
      <alignment horizontal="left" vertical="top" wrapText="1"/>
    </xf>
    <xf numFmtId="178" fontId="26" fillId="0" borderId="1" xfId="2" applyNumberFormat="1" applyFont="1" applyBorder="1" applyAlignment="1">
      <alignment horizontal="left" vertical="top" wrapText="1"/>
    </xf>
    <xf numFmtId="178" fontId="26" fillId="0" borderId="0" xfId="2" applyNumberFormat="1" applyFont="1" applyBorder="1" applyAlignment="1">
      <alignment horizontal="left" vertical="top" wrapText="1"/>
    </xf>
    <xf numFmtId="178" fontId="26" fillId="0" borderId="19" xfId="2" applyNumberFormat="1" applyFont="1" applyBorder="1" applyAlignment="1">
      <alignment horizontal="left" vertical="top" wrapText="1"/>
    </xf>
    <xf numFmtId="0" fontId="13" fillId="0" borderId="5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102" xfId="0" applyFont="1" applyBorder="1" applyAlignment="1">
      <alignment horizontal="center" vertical="center" wrapText="1"/>
    </xf>
    <xf numFmtId="0" fontId="27" fillId="6" borderId="27" xfId="0" applyFont="1" applyFill="1" applyBorder="1" applyAlignment="1">
      <alignment horizontal="center" vertical="center" textRotation="255" wrapText="1"/>
    </xf>
    <xf numFmtId="0" fontId="27" fillId="6" borderId="29" xfId="0" applyFont="1" applyFill="1" applyBorder="1" applyAlignment="1">
      <alignment horizontal="center" vertical="center" textRotation="255"/>
    </xf>
    <xf numFmtId="0" fontId="27" fillId="6" borderId="31" xfId="0" applyFont="1" applyFill="1" applyBorder="1" applyAlignment="1">
      <alignment horizontal="center" vertical="center" textRotation="255"/>
    </xf>
    <xf numFmtId="0" fontId="27" fillId="6" borderId="35" xfId="0" applyFont="1" applyFill="1" applyBorder="1" applyAlignment="1">
      <alignment horizontal="center" vertical="center" textRotation="255"/>
    </xf>
    <xf numFmtId="0" fontId="26" fillId="0" borderId="105" xfId="0" applyFont="1" applyBorder="1" applyAlignment="1">
      <alignment vertical="center"/>
    </xf>
    <xf numFmtId="0" fontId="26" fillId="0" borderId="106" xfId="0" applyFont="1" applyBorder="1" applyAlignment="1">
      <alignment vertical="center"/>
    </xf>
    <xf numFmtId="0" fontId="27" fillId="6" borderId="98" xfId="0" applyFont="1" applyFill="1" applyBorder="1" applyAlignment="1">
      <alignment horizontal="center" vertical="center" textRotation="255"/>
    </xf>
    <xf numFmtId="0" fontId="27" fillId="6" borderId="99" xfId="0" applyFont="1" applyFill="1" applyBorder="1" applyAlignment="1">
      <alignment horizontal="center" vertical="center" textRotation="255"/>
    </xf>
    <xf numFmtId="0" fontId="27" fillId="6" borderId="113" xfId="0" applyFont="1" applyFill="1" applyBorder="1" applyAlignment="1">
      <alignment horizontal="center" vertical="center" textRotation="255"/>
    </xf>
    <xf numFmtId="0" fontId="26" fillId="0" borderId="109" xfId="0" applyFont="1" applyBorder="1" applyAlignment="1">
      <alignment vertical="center"/>
    </xf>
    <xf numFmtId="0" fontId="26" fillId="0" borderId="110" xfId="0" applyFont="1" applyBorder="1" applyAlignment="1">
      <alignment vertical="center"/>
    </xf>
    <xf numFmtId="0" fontId="27" fillId="6" borderId="27" xfId="0" applyFont="1" applyFill="1" applyBorder="1" applyAlignment="1">
      <alignment horizontal="center" vertical="center" textRotation="255"/>
    </xf>
    <xf numFmtId="0" fontId="27" fillId="6" borderId="34" xfId="0" applyFont="1" applyFill="1" applyBorder="1" applyAlignment="1">
      <alignment horizontal="center" vertical="center" textRotation="255"/>
    </xf>
    <xf numFmtId="0" fontId="6" fillId="3" borderId="4" xfId="0" applyFont="1" applyFill="1" applyBorder="1" applyAlignment="1" applyProtection="1">
      <alignment horizontal="center" vertical="center"/>
      <protection locked="0"/>
    </xf>
  </cellXfs>
  <cellStyles count="6">
    <cellStyle name="パーセント" xfId="1" builtinId="5"/>
    <cellStyle name="桁区切り" xfId="2" builtinId="6"/>
    <cellStyle name="標準" xfId="0" builtinId="0"/>
    <cellStyle name="標準 2 2" xfId="3" xr:uid="{00000000-0005-0000-0000-000003000000}"/>
    <cellStyle name="標準_2004(H16)-2008(H20)産業廃棄物管理計画" xfId="4" xr:uid="{00000000-0005-0000-0000-000004000000}"/>
    <cellStyle name="標準_県様式"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theme" Target="theme/theme1.xml" /></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wmf"/><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50</xdr:col>
      <xdr:colOff>25400</xdr:colOff>
      <xdr:row>2</xdr:row>
      <xdr:rowOff>101600</xdr:rowOff>
    </xdr:from>
    <xdr:to>
      <xdr:col>60</xdr:col>
      <xdr:colOff>44457</xdr:colOff>
      <xdr:row>5</xdr:row>
      <xdr:rowOff>44691</xdr:rowOff>
    </xdr:to>
    <xdr:sp textlink="">
      <xdr:nvSpPr>
        <xdr:cNvPr id="1025" name="Text Box 1">
          <a:extLst>
            <a:ext uri="{FF2B5EF4-FFF2-40B4-BE49-F238E27FC236}">
              <a16:creationId xmlns:a16="http://schemas.microsoft.com/office/drawing/2014/main" id="{1066EDBA-7CA7-49D5-A62D-CDDABDBC44DE}"/>
            </a:ext>
          </a:extLst>
        </xdr:cNvPr>
        <xdr:cNvSpPr txBox="1">
          <a:spLocks noChangeArrowheads="1"/>
        </xdr:cNvSpPr>
      </xdr:nvSpPr>
      <xdr:spPr bwMode="auto">
        <a:xfrm>
          <a:off x="9744075" y="561975"/>
          <a:ext cx="2019300" cy="504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セルの中で改行したい場合</a:t>
          </a:r>
        </a:p>
        <a:p>
          <a:pPr algn="l" rtl="0">
            <a:lnSpc>
              <a:spcPts val="1300"/>
            </a:lnSpc>
            <a:defRPr sz="1000"/>
          </a:pPr>
          <a:r>
            <a:rPr lang="ja-JP" altLang="en-US" sz="1200" b="0" i="0" u="none" strike="noStrike" baseline="0">
              <a:solidFill>
                <a:srgbClr val="000000"/>
              </a:solidFill>
              <a:latin typeface="ＭＳ Ｐゴシック"/>
              <a:ea typeface="ＭＳ Ｐゴシック"/>
            </a:rPr>
            <a:t>　→　Alt＋Enterキー</a:t>
          </a:r>
        </a:p>
      </xdr:txBody>
    </xdr:sp>
    <xdr:clientData/>
  </xdr:twoCellAnchor>
  <xdr:twoCellAnchor>
    <xdr:from>
      <xdr:col>24</xdr:col>
      <xdr:colOff>38100</xdr:colOff>
      <xdr:row>48</xdr:row>
      <xdr:rowOff>127000</xdr:rowOff>
    </xdr:from>
    <xdr:to>
      <xdr:col>31</xdr:col>
      <xdr:colOff>117475</xdr:colOff>
      <xdr:row>50</xdr:row>
      <xdr:rowOff>123774</xdr:rowOff>
    </xdr:to>
    <xdr:sp textlink="">
      <xdr:nvSpPr>
        <xdr:cNvPr id="3" name="正方形/長方形 2">
          <a:extLst>
            <a:ext uri="{FF2B5EF4-FFF2-40B4-BE49-F238E27FC236}">
              <a16:creationId xmlns:a16="http://schemas.microsoft.com/office/drawing/2014/main" id="{339A8AAD-AA40-43B3-89F4-BEFE52466EFE}"/>
            </a:ext>
          </a:extLst>
        </xdr:cNvPr>
        <xdr:cNvSpPr/>
      </xdr:nvSpPr>
      <xdr:spPr>
        <a:xfrm>
          <a:off x="4826000" y="9944100"/>
          <a:ext cx="1511300" cy="393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t>別紙</a:t>
          </a:r>
          <a:r>
            <a:rPr kumimoji="1" lang="en-US" altLang="ja-JP" sz="1400"/>
            <a:t>1</a:t>
          </a:r>
          <a:r>
            <a:rPr kumimoji="1" lang="ja-JP" altLang="en-US" sz="1400"/>
            <a:t>を参照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79375</xdr:colOff>
      <xdr:row>2</xdr:row>
      <xdr:rowOff>98425</xdr:rowOff>
    </xdr:from>
    <xdr:to>
      <xdr:col>47</xdr:col>
      <xdr:colOff>28580</xdr:colOff>
      <xdr:row>4</xdr:row>
      <xdr:rowOff>152683</xdr:rowOff>
    </xdr:to>
    <xdr:sp textlink="">
      <xdr:nvSpPr>
        <xdr:cNvPr id="2" name="正方形/長方形 1">
          <a:extLst>
            <a:ext uri="{FF2B5EF4-FFF2-40B4-BE49-F238E27FC236}">
              <a16:creationId xmlns:a16="http://schemas.microsoft.com/office/drawing/2014/main" id="{875C30DF-96C6-40A4-AE44-53F9750C25FC}"/>
            </a:ext>
          </a:extLst>
        </xdr:cNvPr>
        <xdr:cNvSpPr/>
      </xdr:nvSpPr>
      <xdr:spPr>
        <a:xfrm>
          <a:off x="7899400" y="546100"/>
          <a:ext cx="1511300" cy="393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t>別紙</a:t>
          </a:r>
          <a:r>
            <a:rPr kumimoji="1" lang="en-US" altLang="ja-JP" sz="1400"/>
            <a:t>2</a:t>
          </a:r>
          <a:r>
            <a:rPr kumimoji="1" lang="ja-JP" altLang="en-US" sz="1400"/>
            <a:t>を参照</a:t>
          </a:r>
        </a:p>
      </xdr:txBody>
    </xdr:sp>
    <xdr:clientData/>
  </xdr:twoCellAnchor>
  <xdr:twoCellAnchor>
    <xdr:from>
      <xdr:col>41</xdr:col>
      <xdr:colOff>9525</xdr:colOff>
      <xdr:row>36</xdr:row>
      <xdr:rowOff>123825</xdr:rowOff>
    </xdr:from>
    <xdr:to>
      <xdr:col>48</xdr:col>
      <xdr:colOff>73016</xdr:colOff>
      <xdr:row>38</xdr:row>
      <xdr:rowOff>104775</xdr:rowOff>
    </xdr:to>
    <xdr:sp textlink="">
      <xdr:nvSpPr>
        <xdr:cNvPr id="3" name="正方形/長方形 2">
          <a:extLst>
            <a:ext uri="{FF2B5EF4-FFF2-40B4-BE49-F238E27FC236}">
              <a16:creationId xmlns:a16="http://schemas.microsoft.com/office/drawing/2014/main" id="{C13E9341-1D1F-47BB-9EF2-EE722029AA06}"/>
            </a:ext>
          </a:extLst>
        </xdr:cNvPr>
        <xdr:cNvSpPr/>
      </xdr:nvSpPr>
      <xdr:spPr>
        <a:xfrm>
          <a:off x="8191500" y="7442200"/>
          <a:ext cx="1511300" cy="393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t>別紙</a:t>
          </a:r>
          <a:r>
            <a:rPr kumimoji="1" lang="en-US" altLang="ja-JP" sz="1400"/>
            <a:t>3</a:t>
          </a:r>
          <a:r>
            <a:rPr kumimoji="1" lang="ja-JP" altLang="en-US" sz="1400"/>
            <a:t>を参照</a:t>
          </a:r>
        </a:p>
      </xdr:txBody>
    </xdr:sp>
    <xdr:clientData/>
  </xdr:twoCellAnchor>
  <xdr:twoCellAnchor>
    <xdr:from>
      <xdr:col>41</xdr:col>
      <xdr:colOff>33131</xdr:colOff>
      <xdr:row>66</xdr:row>
      <xdr:rowOff>124239</xdr:rowOff>
    </xdr:from>
    <xdr:to>
      <xdr:col>48</xdr:col>
      <xdr:colOff>8505</xdr:colOff>
      <xdr:row>68</xdr:row>
      <xdr:rowOff>104684</xdr:rowOff>
    </xdr:to>
    <xdr:sp textlink="">
      <xdr:nvSpPr>
        <xdr:cNvPr id="6" name="正方形/長方形 5">
          <a:extLst>
            <a:ext uri="{FF2B5EF4-FFF2-40B4-BE49-F238E27FC236}">
              <a16:creationId xmlns:a16="http://schemas.microsoft.com/office/drawing/2014/main" id="{3DC6AE6F-4642-4F7E-B9CC-B0D3BB6F4FA0}"/>
            </a:ext>
          </a:extLst>
        </xdr:cNvPr>
        <xdr:cNvSpPr/>
      </xdr:nvSpPr>
      <xdr:spPr>
        <a:xfrm>
          <a:off x="7330109" y="13293587"/>
          <a:ext cx="1209483" cy="37801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t>別紙</a:t>
          </a:r>
          <a:r>
            <a:rPr kumimoji="1" lang="en-US" altLang="ja-JP" sz="1400"/>
            <a:t>4</a:t>
          </a:r>
          <a:r>
            <a:rPr kumimoji="1" lang="ja-JP" altLang="en-US" sz="1400"/>
            <a:t>を参照</a:t>
          </a:r>
        </a:p>
      </xdr:txBody>
    </xdr:sp>
    <xdr:clientData/>
  </xdr:twoCellAnchor>
  <xdr:twoCellAnchor editAs="oneCell">
    <xdr:from>
      <xdr:col>3</xdr:col>
      <xdr:colOff>158751</xdr:colOff>
      <xdr:row>5</xdr:row>
      <xdr:rowOff>12700</xdr:rowOff>
    </xdr:from>
    <xdr:to>
      <xdr:col>43</xdr:col>
      <xdr:colOff>139701</xdr:colOff>
      <xdr:row>23</xdr:row>
      <xdr:rowOff>39404</xdr:rowOff>
    </xdr:to>
    <xdr:pic>
      <xdr:nvPicPr>
        <xdr:cNvPr id="8" name="図 7">
          <a:extLst>
            <a:ext uri="{FF2B5EF4-FFF2-40B4-BE49-F238E27FC236}">
              <a16:creationId xmlns:a16="http://schemas.microsoft.com/office/drawing/2014/main" id="{6DBF142C-3E24-8FD6-217E-0359F4328141}"/>
            </a:ext>
          </a:extLst>
        </xdr:cNvPr>
        <xdr:cNvPicPr>
          <a:picLocks noChangeAspect="1"/>
        </xdr:cNvPicPr>
      </xdr:nvPicPr>
      <xdr:blipFill>
        <a:blip xmlns:r="http://schemas.openxmlformats.org/officeDocument/2006/relationships" r:embed="rId1"/>
        <a:stretch>
          <a:fillRect/>
        </a:stretch>
      </xdr:blipFill>
      <xdr:spPr>
        <a:xfrm>
          <a:off x="781051" y="977900"/>
          <a:ext cx="7118350" cy="37351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273050</xdr:colOff>
      <xdr:row>8</xdr:row>
      <xdr:rowOff>6350</xdr:rowOff>
    </xdr:from>
    <xdr:to>
      <xdr:col>4</xdr:col>
      <xdr:colOff>219075</xdr:colOff>
      <xdr:row>8</xdr:row>
      <xdr:rowOff>127000</xdr:rowOff>
    </xdr:to>
    <xdr:sp textlink="">
      <xdr:nvSpPr>
        <xdr:cNvPr id="2" name="AutoShape 1">
          <a:extLst>
            <a:ext uri="{FF2B5EF4-FFF2-40B4-BE49-F238E27FC236}">
              <a16:creationId xmlns:a16="http://schemas.microsoft.com/office/drawing/2014/main" id="{ECBB9C22-3156-4AA5-B25B-E57A97C8DADD}"/>
            </a:ext>
          </a:extLst>
        </xdr:cNvPr>
        <xdr:cNvSpPr>
          <a:spLocks noChangeArrowheads="1"/>
        </xdr:cNvSpPr>
      </xdr:nvSpPr>
      <xdr:spPr bwMode="auto">
        <a:xfrm>
          <a:off x="1314450" y="1781175"/>
          <a:ext cx="628650" cy="190500"/>
        </a:xfrm>
        <a:prstGeom prst="homePlate">
          <a:avLst>
            <a:gd name="adj" fmla="val 8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Ｐゴシック"/>
              <a:ea typeface="ＭＳ Ｐゴシック"/>
            </a:rPr>
            <a:t>仕込み</a:t>
          </a:r>
        </a:p>
      </xdr:txBody>
    </xdr:sp>
    <xdr:clientData/>
  </xdr:twoCellAnchor>
  <xdr:twoCellAnchor>
    <xdr:from>
      <xdr:col>4</xdr:col>
      <xdr:colOff>241300</xdr:colOff>
      <xdr:row>8</xdr:row>
      <xdr:rowOff>6350</xdr:rowOff>
    </xdr:from>
    <xdr:to>
      <xdr:col>5</xdr:col>
      <xdr:colOff>177980</xdr:colOff>
      <xdr:row>8</xdr:row>
      <xdr:rowOff>127000</xdr:rowOff>
    </xdr:to>
    <xdr:sp textlink="">
      <xdr:nvSpPr>
        <xdr:cNvPr id="3" name="AutoShape 2">
          <a:extLst>
            <a:ext uri="{FF2B5EF4-FFF2-40B4-BE49-F238E27FC236}">
              <a16:creationId xmlns:a16="http://schemas.microsoft.com/office/drawing/2014/main" id="{2EAC9474-EB17-469D-84F0-04D9CEC4385C}"/>
            </a:ext>
          </a:extLst>
        </xdr:cNvPr>
        <xdr:cNvSpPr>
          <a:spLocks noChangeArrowheads="1"/>
        </xdr:cNvSpPr>
      </xdr:nvSpPr>
      <xdr:spPr bwMode="auto">
        <a:xfrm>
          <a:off x="1981200" y="1781175"/>
          <a:ext cx="619125" cy="190500"/>
        </a:xfrm>
        <a:prstGeom prst="homePlate">
          <a:avLst>
            <a:gd name="adj" fmla="val 8125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Ｐゴシック"/>
              <a:ea typeface="ＭＳ Ｐゴシック"/>
            </a:rPr>
            <a:t>発酵</a:t>
          </a:r>
        </a:p>
      </xdr:txBody>
    </xdr:sp>
    <xdr:clientData/>
  </xdr:twoCellAnchor>
  <xdr:twoCellAnchor>
    <xdr:from>
      <xdr:col>5</xdr:col>
      <xdr:colOff>200025</xdr:colOff>
      <xdr:row>8</xdr:row>
      <xdr:rowOff>6350</xdr:rowOff>
    </xdr:from>
    <xdr:to>
      <xdr:col>6</xdr:col>
      <xdr:colOff>126715</xdr:colOff>
      <xdr:row>8</xdr:row>
      <xdr:rowOff>144002</xdr:rowOff>
    </xdr:to>
    <xdr:sp textlink="">
      <xdr:nvSpPr>
        <xdr:cNvPr id="4" name="AutoShape 3">
          <a:extLst>
            <a:ext uri="{FF2B5EF4-FFF2-40B4-BE49-F238E27FC236}">
              <a16:creationId xmlns:a16="http://schemas.microsoft.com/office/drawing/2014/main" id="{66F50AAD-31C1-4652-9A25-5BB7EF6C01DB}"/>
            </a:ext>
          </a:extLst>
        </xdr:cNvPr>
        <xdr:cNvSpPr>
          <a:spLocks noChangeArrowheads="1"/>
        </xdr:cNvSpPr>
      </xdr:nvSpPr>
      <xdr:spPr bwMode="auto">
        <a:xfrm>
          <a:off x="2628900" y="1781175"/>
          <a:ext cx="619125" cy="200025"/>
        </a:xfrm>
        <a:prstGeom prst="homePlate">
          <a:avLst>
            <a:gd name="adj" fmla="val 7738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Ｐゴシック"/>
              <a:ea typeface="ＭＳ Ｐゴシック"/>
            </a:rPr>
            <a:t>貯酒</a:t>
          </a:r>
        </a:p>
      </xdr:txBody>
    </xdr:sp>
    <xdr:clientData/>
  </xdr:twoCellAnchor>
  <xdr:twoCellAnchor>
    <xdr:from>
      <xdr:col>6</xdr:col>
      <xdr:colOff>158750</xdr:colOff>
      <xdr:row>8</xdr:row>
      <xdr:rowOff>6350</xdr:rowOff>
    </xdr:from>
    <xdr:to>
      <xdr:col>7</xdr:col>
      <xdr:colOff>98863</xdr:colOff>
      <xdr:row>8</xdr:row>
      <xdr:rowOff>120650</xdr:rowOff>
    </xdr:to>
    <xdr:sp textlink="">
      <xdr:nvSpPr>
        <xdr:cNvPr id="5" name="AutoShape 4">
          <a:extLst>
            <a:ext uri="{FF2B5EF4-FFF2-40B4-BE49-F238E27FC236}">
              <a16:creationId xmlns:a16="http://schemas.microsoft.com/office/drawing/2014/main" id="{78A4EA05-BD47-4F10-B96C-00EDD35408DE}"/>
            </a:ext>
          </a:extLst>
        </xdr:cNvPr>
        <xdr:cNvSpPr>
          <a:spLocks noChangeArrowheads="1"/>
        </xdr:cNvSpPr>
      </xdr:nvSpPr>
      <xdr:spPr bwMode="auto">
        <a:xfrm>
          <a:off x="3286125" y="1781175"/>
          <a:ext cx="619125" cy="171450"/>
        </a:xfrm>
        <a:prstGeom prst="homePlate">
          <a:avLst>
            <a:gd name="adj" fmla="val 9027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Ｐゴシック"/>
              <a:ea typeface="ＭＳ Ｐゴシック"/>
            </a:rPr>
            <a:t>ろ過</a:t>
          </a:r>
        </a:p>
      </xdr:txBody>
    </xdr:sp>
    <xdr:clientData/>
  </xdr:twoCellAnchor>
  <xdr:twoCellAnchor>
    <xdr:from>
      <xdr:col>7</xdr:col>
      <xdr:colOff>101600</xdr:colOff>
      <xdr:row>8</xdr:row>
      <xdr:rowOff>6350</xdr:rowOff>
    </xdr:from>
    <xdr:to>
      <xdr:col>8</xdr:col>
      <xdr:colOff>47703</xdr:colOff>
      <xdr:row>8</xdr:row>
      <xdr:rowOff>124732</xdr:rowOff>
    </xdr:to>
    <xdr:sp textlink="">
      <xdr:nvSpPr>
        <xdr:cNvPr id="6" name="AutoShape 5">
          <a:extLst>
            <a:ext uri="{FF2B5EF4-FFF2-40B4-BE49-F238E27FC236}">
              <a16:creationId xmlns:a16="http://schemas.microsoft.com/office/drawing/2014/main" id="{D91C94E2-0940-494E-ADB5-3716AFE9EF31}"/>
            </a:ext>
          </a:extLst>
        </xdr:cNvPr>
        <xdr:cNvSpPr>
          <a:spLocks noChangeArrowheads="1"/>
        </xdr:cNvSpPr>
      </xdr:nvSpPr>
      <xdr:spPr bwMode="auto">
        <a:xfrm>
          <a:off x="3933825" y="1781175"/>
          <a:ext cx="619125" cy="180975"/>
        </a:xfrm>
        <a:prstGeom prst="homePlate">
          <a:avLst>
            <a:gd name="adj" fmla="val 8552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Ｐゴシック"/>
              <a:ea typeface="ＭＳ Ｐゴシック"/>
            </a:rPr>
            <a:t>充填</a:t>
          </a:r>
        </a:p>
      </xdr:txBody>
    </xdr:sp>
    <xdr:clientData/>
  </xdr:twoCellAnchor>
  <xdr:twoCellAnchor>
    <xdr:from>
      <xdr:col>8</xdr:col>
      <xdr:colOff>53975</xdr:colOff>
      <xdr:row>8</xdr:row>
      <xdr:rowOff>12700</xdr:rowOff>
    </xdr:from>
    <xdr:to>
      <xdr:col>9</xdr:col>
      <xdr:colOff>235046</xdr:colOff>
      <xdr:row>8</xdr:row>
      <xdr:rowOff>122604</xdr:rowOff>
    </xdr:to>
    <xdr:sp textlink="">
      <xdr:nvSpPr>
        <xdr:cNvPr id="7" name="AutoShape 6">
          <a:extLst>
            <a:ext uri="{FF2B5EF4-FFF2-40B4-BE49-F238E27FC236}">
              <a16:creationId xmlns:a16="http://schemas.microsoft.com/office/drawing/2014/main" id="{D370EF27-A95D-4454-BB25-7E46C145AB3B}"/>
            </a:ext>
          </a:extLst>
        </xdr:cNvPr>
        <xdr:cNvSpPr>
          <a:spLocks noChangeArrowheads="1"/>
        </xdr:cNvSpPr>
      </xdr:nvSpPr>
      <xdr:spPr bwMode="auto">
        <a:xfrm>
          <a:off x="4572000" y="1790700"/>
          <a:ext cx="1019175" cy="161925"/>
        </a:xfrm>
        <a:prstGeom prst="homePlate">
          <a:avLst>
            <a:gd name="adj" fmla="val 15735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Ｐゴシック"/>
              <a:ea typeface="ＭＳ Ｐゴシック"/>
            </a:rPr>
            <a:t>ﾊﾟｯｹｰｼﾞﾝｸﾞ</a:t>
          </a:r>
        </a:p>
      </xdr:txBody>
    </xdr:sp>
    <xdr:clientData/>
  </xdr:twoCellAnchor>
  <xdr:twoCellAnchor>
    <xdr:from>
      <xdr:col>9</xdr:col>
      <xdr:colOff>247650</xdr:colOff>
      <xdr:row>8</xdr:row>
      <xdr:rowOff>6350</xdr:rowOff>
    </xdr:from>
    <xdr:to>
      <xdr:col>10</xdr:col>
      <xdr:colOff>66675</xdr:colOff>
      <xdr:row>8</xdr:row>
      <xdr:rowOff>124732</xdr:rowOff>
    </xdr:to>
    <xdr:sp textlink="">
      <xdr:nvSpPr>
        <xdr:cNvPr id="8" name="Rectangle 7">
          <a:extLst>
            <a:ext uri="{FF2B5EF4-FFF2-40B4-BE49-F238E27FC236}">
              <a16:creationId xmlns:a16="http://schemas.microsoft.com/office/drawing/2014/main" id="{9EC738D1-539B-449D-9940-F03347D92834}"/>
            </a:ext>
          </a:extLst>
        </xdr:cNvPr>
        <xdr:cNvSpPr>
          <a:spLocks noChangeArrowheads="1"/>
        </xdr:cNvSpPr>
      </xdr:nvSpPr>
      <xdr:spPr bwMode="auto">
        <a:xfrm>
          <a:off x="5610225" y="1781175"/>
          <a:ext cx="4191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Ｐゴシック"/>
              <a:ea typeface="ＭＳ Ｐゴシック"/>
            </a:rPr>
            <a:t>出荷</a:t>
          </a:r>
        </a:p>
      </xdr:txBody>
    </xdr:sp>
    <xdr:clientData/>
  </xdr:twoCellAnchor>
  <xdr:twoCellAnchor>
    <xdr:from>
      <xdr:col>1</xdr:col>
      <xdr:colOff>60325</xdr:colOff>
      <xdr:row>7</xdr:row>
      <xdr:rowOff>101600</xdr:rowOff>
    </xdr:from>
    <xdr:to>
      <xdr:col>3</xdr:col>
      <xdr:colOff>266286</xdr:colOff>
      <xdr:row>9</xdr:row>
      <xdr:rowOff>1652</xdr:rowOff>
    </xdr:to>
    <xdr:sp textlink="">
      <xdr:nvSpPr>
        <xdr:cNvPr id="9" name="AutoShape 8">
          <a:extLst>
            <a:ext uri="{FF2B5EF4-FFF2-40B4-BE49-F238E27FC236}">
              <a16:creationId xmlns:a16="http://schemas.microsoft.com/office/drawing/2014/main" id="{591D04D2-D36F-434C-B5C0-FCCB6FB712BB}"/>
            </a:ext>
          </a:extLst>
        </xdr:cNvPr>
        <xdr:cNvSpPr>
          <a:spLocks noChangeArrowheads="1"/>
        </xdr:cNvSpPr>
      </xdr:nvSpPr>
      <xdr:spPr bwMode="auto">
        <a:xfrm>
          <a:off x="390525" y="1762125"/>
          <a:ext cx="914401" cy="238125"/>
        </a:xfrm>
        <a:prstGeom prst="rightArrowCallout">
          <a:avLst>
            <a:gd name="adj1" fmla="val 25000"/>
            <a:gd name="adj2" fmla="val 25000"/>
            <a:gd name="adj3" fmla="val 31982"/>
            <a:gd name="adj4" fmla="val 6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原料・水</a:t>
          </a:r>
        </a:p>
      </xdr:txBody>
    </xdr:sp>
    <xdr:clientData/>
  </xdr:twoCellAnchor>
  <xdr:twoCellAnchor>
    <xdr:from>
      <xdr:col>4</xdr:col>
      <xdr:colOff>6350</xdr:colOff>
      <xdr:row>8</xdr:row>
      <xdr:rowOff>127000</xdr:rowOff>
    </xdr:from>
    <xdr:to>
      <xdr:col>4</xdr:col>
      <xdr:colOff>6350</xdr:colOff>
      <xdr:row>10</xdr:row>
      <xdr:rowOff>6350</xdr:rowOff>
    </xdr:to>
    <xdr:sp textlink="">
      <xdr:nvSpPr>
        <xdr:cNvPr id="51326" name="Line 9">
          <a:extLst>
            <a:ext uri="{FF2B5EF4-FFF2-40B4-BE49-F238E27FC236}">
              <a16:creationId xmlns:a16="http://schemas.microsoft.com/office/drawing/2014/main" id="{521C6007-7A71-4DC0-8A7E-F6A2DFA97A28}"/>
            </a:ext>
          </a:extLst>
        </xdr:cNvPr>
        <xdr:cNvSpPr>
          <a:spLocks noChangeShapeType="1"/>
        </xdr:cNvSpPr>
      </xdr:nvSpPr>
      <xdr:spPr bwMode="auto">
        <a:xfrm>
          <a:off x="1447800" y="1898650"/>
          <a:ext cx="0" cy="336550"/>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88900</xdr:colOff>
      <xdr:row>8</xdr:row>
      <xdr:rowOff>127000</xdr:rowOff>
    </xdr:from>
    <xdr:to>
      <xdr:col>9</xdr:col>
      <xdr:colOff>88900</xdr:colOff>
      <xdr:row>10</xdr:row>
      <xdr:rowOff>6350</xdr:rowOff>
    </xdr:to>
    <xdr:sp textlink="">
      <xdr:nvSpPr>
        <xdr:cNvPr id="51327" name="Line 10">
          <a:extLst>
            <a:ext uri="{FF2B5EF4-FFF2-40B4-BE49-F238E27FC236}">
              <a16:creationId xmlns:a16="http://schemas.microsoft.com/office/drawing/2014/main" id="{66059884-DE6F-4024-9552-929E558342EF}"/>
            </a:ext>
          </a:extLst>
        </xdr:cNvPr>
        <xdr:cNvSpPr>
          <a:spLocks noChangeShapeType="1"/>
        </xdr:cNvSpPr>
      </xdr:nvSpPr>
      <xdr:spPr bwMode="auto">
        <a:xfrm>
          <a:off x="4832350" y="1898650"/>
          <a:ext cx="0" cy="336550"/>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234950</xdr:colOff>
      <xdr:row>8</xdr:row>
      <xdr:rowOff>139700</xdr:rowOff>
    </xdr:from>
    <xdr:to>
      <xdr:col>7</xdr:col>
      <xdr:colOff>234950</xdr:colOff>
      <xdr:row>10</xdr:row>
      <xdr:rowOff>12700</xdr:rowOff>
    </xdr:to>
    <xdr:sp textlink="">
      <xdr:nvSpPr>
        <xdr:cNvPr id="51328" name="Line 11">
          <a:extLst>
            <a:ext uri="{FF2B5EF4-FFF2-40B4-BE49-F238E27FC236}">
              <a16:creationId xmlns:a16="http://schemas.microsoft.com/office/drawing/2014/main" id="{E0BDA104-6D9F-458D-8C18-EBE2B3697B42}"/>
            </a:ext>
          </a:extLst>
        </xdr:cNvPr>
        <xdr:cNvSpPr>
          <a:spLocks noChangeShapeType="1"/>
        </xdr:cNvSpPr>
      </xdr:nvSpPr>
      <xdr:spPr bwMode="auto">
        <a:xfrm>
          <a:off x="3657600" y="1911350"/>
          <a:ext cx="0" cy="330200"/>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73025</xdr:colOff>
      <xdr:row>10</xdr:row>
      <xdr:rowOff>6350</xdr:rowOff>
    </xdr:from>
    <xdr:to>
      <xdr:col>4</xdr:col>
      <xdr:colOff>368300</xdr:colOff>
      <xdr:row>11</xdr:row>
      <xdr:rowOff>12700</xdr:rowOff>
    </xdr:to>
    <xdr:sp textlink="">
      <xdr:nvSpPr>
        <xdr:cNvPr id="13" name="Oval 12">
          <a:extLst>
            <a:ext uri="{FF2B5EF4-FFF2-40B4-BE49-F238E27FC236}">
              <a16:creationId xmlns:a16="http://schemas.microsoft.com/office/drawing/2014/main" id="{EF388F48-7E52-4596-B9A1-915B124E3D99}"/>
            </a:ext>
          </a:extLst>
        </xdr:cNvPr>
        <xdr:cNvSpPr>
          <a:spLocks noChangeArrowheads="1"/>
        </xdr:cNvSpPr>
      </xdr:nvSpPr>
      <xdr:spPr bwMode="auto">
        <a:xfrm>
          <a:off x="981075" y="2238375"/>
          <a:ext cx="1219200" cy="2476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麦粕／糖化粕</a:t>
          </a: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8</xdr:col>
      <xdr:colOff>234950</xdr:colOff>
      <xdr:row>10</xdr:row>
      <xdr:rowOff>6350</xdr:rowOff>
    </xdr:from>
    <xdr:to>
      <xdr:col>9</xdr:col>
      <xdr:colOff>387076</xdr:colOff>
      <xdr:row>10</xdr:row>
      <xdr:rowOff>139700</xdr:rowOff>
    </xdr:to>
    <xdr:sp textlink="">
      <xdr:nvSpPr>
        <xdr:cNvPr id="14" name="Oval 13">
          <a:extLst>
            <a:ext uri="{FF2B5EF4-FFF2-40B4-BE49-F238E27FC236}">
              <a16:creationId xmlns:a16="http://schemas.microsoft.com/office/drawing/2014/main" id="{5FFAF475-EE20-4C08-B551-0E78EE5377F0}"/>
            </a:ext>
          </a:extLst>
        </xdr:cNvPr>
        <xdr:cNvSpPr>
          <a:spLocks noChangeArrowheads="1"/>
        </xdr:cNvSpPr>
      </xdr:nvSpPr>
      <xdr:spPr bwMode="auto">
        <a:xfrm>
          <a:off x="4867275" y="2238375"/>
          <a:ext cx="971550" cy="2095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紙・段ﾎﾞｰﾙ</a:t>
          </a:r>
        </a:p>
      </xdr:txBody>
    </xdr:sp>
    <xdr:clientData/>
  </xdr:twoCellAnchor>
  <xdr:twoCellAnchor>
    <xdr:from>
      <xdr:col>6</xdr:col>
      <xdr:colOff>428625</xdr:colOff>
      <xdr:row>10</xdr:row>
      <xdr:rowOff>12700</xdr:rowOff>
    </xdr:from>
    <xdr:to>
      <xdr:col>8</xdr:col>
      <xdr:colOff>57859</xdr:colOff>
      <xdr:row>11</xdr:row>
      <xdr:rowOff>31922</xdr:rowOff>
    </xdr:to>
    <xdr:sp textlink="">
      <xdr:nvSpPr>
        <xdr:cNvPr id="15" name="Oval 14">
          <a:extLst>
            <a:ext uri="{FF2B5EF4-FFF2-40B4-BE49-F238E27FC236}">
              <a16:creationId xmlns:a16="http://schemas.microsoft.com/office/drawing/2014/main" id="{B964CD3A-1413-429F-A0F3-7B4AFCDEC5C9}"/>
            </a:ext>
          </a:extLst>
        </xdr:cNvPr>
        <xdr:cNvSpPr>
          <a:spLocks noChangeArrowheads="1"/>
        </xdr:cNvSpPr>
      </xdr:nvSpPr>
      <xdr:spPr bwMode="auto">
        <a:xfrm>
          <a:off x="3733800" y="2257425"/>
          <a:ext cx="847725" cy="2381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36576" bIns="0" anchor="ctr" upright="1"/>
        <a:lstStyle/>
        <a:p>
          <a:pPr algn="ctr" rtl="0">
            <a:defRPr sz="1000"/>
          </a:pPr>
          <a:r>
            <a:rPr lang="ja-JP" altLang="en-US" sz="900" b="0" i="0" u="none" strike="noStrike" baseline="0">
              <a:solidFill>
                <a:srgbClr val="000000"/>
              </a:solidFill>
              <a:latin typeface="ＭＳ Ｐゴシック"/>
              <a:ea typeface="ＭＳ Ｐゴシック"/>
            </a:rPr>
            <a:t>アルミ缶</a:t>
          </a:r>
        </a:p>
      </xdr:txBody>
    </xdr:sp>
    <xdr:clientData/>
  </xdr:twoCellAnchor>
  <xdr:twoCellAnchor>
    <xdr:from>
      <xdr:col>3</xdr:col>
      <xdr:colOff>273050</xdr:colOff>
      <xdr:row>19</xdr:row>
      <xdr:rowOff>6350</xdr:rowOff>
    </xdr:from>
    <xdr:to>
      <xdr:col>4</xdr:col>
      <xdr:colOff>219075</xdr:colOff>
      <xdr:row>19</xdr:row>
      <xdr:rowOff>127000</xdr:rowOff>
    </xdr:to>
    <xdr:sp textlink="">
      <xdr:nvSpPr>
        <xdr:cNvPr id="16" name="AutoShape 15">
          <a:extLst>
            <a:ext uri="{FF2B5EF4-FFF2-40B4-BE49-F238E27FC236}">
              <a16:creationId xmlns:a16="http://schemas.microsoft.com/office/drawing/2014/main" id="{FF25F507-B030-4511-A7A7-691D96879519}"/>
            </a:ext>
          </a:extLst>
        </xdr:cNvPr>
        <xdr:cNvSpPr>
          <a:spLocks noChangeArrowheads="1"/>
        </xdr:cNvSpPr>
      </xdr:nvSpPr>
      <xdr:spPr bwMode="auto">
        <a:xfrm>
          <a:off x="1314450" y="4219575"/>
          <a:ext cx="628650" cy="190500"/>
        </a:xfrm>
        <a:prstGeom prst="homePlate">
          <a:avLst>
            <a:gd name="adj" fmla="val 8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Ｐゴシック"/>
              <a:ea typeface="ＭＳ Ｐゴシック"/>
            </a:rPr>
            <a:t>抽出</a:t>
          </a:r>
        </a:p>
      </xdr:txBody>
    </xdr:sp>
    <xdr:clientData/>
  </xdr:twoCellAnchor>
  <xdr:twoCellAnchor>
    <xdr:from>
      <xdr:col>4</xdr:col>
      <xdr:colOff>241300</xdr:colOff>
      <xdr:row>19</xdr:row>
      <xdr:rowOff>6350</xdr:rowOff>
    </xdr:from>
    <xdr:to>
      <xdr:col>6</xdr:col>
      <xdr:colOff>130297</xdr:colOff>
      <xdr:row>19</xdr:row>
      <xdr:rowOff>127000</xdr:rowOff>
    </xdr:to>
    <xdr:sp textlink="">
      <xdr:nvSpPr>
        <xdr:cNvPr id="17" name="AutoShape 16">
          <a:extLst>
            <a:ext uri="{FF2B5EF4-FFF2-40B4-BE49-F238E27FC236}">
              <a16:creationId xmlns:a16="http://schemas.microsoft.com/office/drawing/2014/main" id="{3CF515B9-A7F3-4921-8049-D96AD4B53FAA}"/>
            </a:ext>
          </a:extLst>
        </xdr:cNvPr>
        <xdr:cNvSpPr>
          <a:spLocks noChangeArrowheads="1"/>
        </xdr:cNvSpPr>
      </xdr:nvSpPr>
      <xdr:spPr bwMode="auto">
        <a:xfrm>
          <a:off x="1981200" y="4219575"/>
          <a:ext cx="1266825" cy="190500"/>
        </a:xfrm>
        <a:prstGeom prst="homePlate">
          <a:avLst>
            <a:gd name="adj" fmla="val 16625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Ｐゴシック"/>
              <a:ea typeface="ＭＳ Ｐゴシック"/>
            </a:rPr>
            <a:t>中味製造</a:t>
          </a:r>
        </a:p>
      </xdr:txBody>
    </xdr:sp>
    <xdr:clientData/>
  </xdr:twoCellAnchor>
  <xdr:twoCellAnchor>
    <xdr:from>
      <xdr:col>6</xdr:col>
      <xdr:colOff>158750</xdr:colOff>
      <xdr:row>19</xdr:row>
      <xdr:rowOff>6350</xdr:rowOff>
    </xdr:from>
    <xdr:to>
      <xdr:col>7</xdr:col>
      <xdr:colOff>98863</xdr:colOff>
      <xdr:row>19</xdr:row>
      <xdr:rowOff>120650</xdr:rowOff>
    </xdr:to>
    <xdr:sp textlink="">
      <xdr:nvSpPr>
        <xdr:cNvPr id="18" name="AutoShape 17">
          <a:extLst>
            <a:ext uri="{FF2B5EF4-FFF2-40B4-BE49-F238E27FC236}">
              <a16:creationId xmlns:a16="http://schemas.microsoft.com/office/drawing/2014/main" id="{94215F9F-3004-47C7-8296-1DC5C930567C}"/>
            </a:ext>
          </a:extLst>
        </xdr:cNvPr>
        <xdr:cNvSpPr>
          <a:spLocks noChangeArrowheads="1"/>
        </xdr:cNvSpPr>
      </xdr:nvSpPr>
      <xdr:spPr bwMode="auto">
        <a:xfrm>
          <a:off x="3286125" y="4219575"/>
          <a:ext cx="619125" cy="171450"/>
        </a:xfrm>
        <a:prstGeom prst="homePlate">
          <a:avLst>
            <a:gd name="adj" fmla="val 9027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Ｐゴシック"/>
              <a:ea typeface="ＭＳ Ｐゴシック"/>
            </a:rPr>
            <a:t>殺菌</a:t>
          </a:r>
        </a:p>
      </xdr:txBody>
    </xdr:sp>
    <xdr:clientData/>
  </xdr:twoCellAnchor>
  <xdr:twoCellAnchor>
    <xdr:from>
      <xdr:col>7</xdr:col>
      <xdr:colOff>101600</xdr:colOff>
      <xdr:row>19</xdr:row>
      <xdr:rowOff>6350</xdr:rowOff>
    </xdr:from>
    <xdr:to>
      <xdr:col>8</xdr:col>
      <xdr:colOff>47703</xdr:colOff>
      <xdr:row>19</xdr:row>
      <xdr:rowOff>124732</xdr:rowOff>
    </xdr:to>
    <xdr:sp textlink="">
      <xdr:nvSpPr>
        <xdr:cNvPr id="19" name="AutoShape 18">
          <a:extLst>
            <a:ext uri="{FF2B5EF4-FFF2-40B4-BE49-F238E27FC236}">
              <a16:creationId xmlns:a16="http://schemas.microsoft.com/office/drawing/2014/main" id="{C6B49E4A-5842-44D7-B28A-C5274BC5AB51}"/>
            </a:ext>
          </a:extLst>
        </xdr:cNvPr>
        <xdr:cNvSpPr>
          <a:spLocks noChangeArrowheads="1"/>
        </xdr:cNvSpPr>
      </xdr:nvSpPr>
      <xdr:spPr bwMode="auto">
        <a:xfrm>
          <a:off x="3933825" y="4219575"/>
          <a:ext cx="619125" cy="180975"/>
        </a:xfrm>
        <a:prstGeom prst="homePlate">
          <a:avLst>
            <a:gd name="adj" fmla="val 8552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Ｐゴシック"/>
              <a:ea typeface="ＭＳ Ｐゴシック"/>
            </a:rPr>
            <a:t>充填</a:t>
          </a:r>
        </a:p>
      </xdr:txBody>
    </xdr:sp>
    <xdr:clientData/>
  </xdr:twoCellAnchor>
  <xdr:twoCellAnchor>
    <xdr:from>
      <xdr:col>8</xdr:col>
      <xdr:colOff>53975</xdr:colOff>
      <xdr:row>19</xdr:row>
      <xdr:rowOff>12700</xdr:rowOff>
    </xdr:from>
    <xdr:to>
      <xdr:col>9</xdr:col>
      <xdr:colOff>235046</xdr:colOff>
      <xdr:row>19</xdr:row>
      <xdr:rowOff>122604</xdr:rowOff>
    </xdr:to>
    <xdr:sp textlink="">
      <xdr:nvSpPr>
        <xdr:cNvPr id="20" name="AutoShape 19">
          <a:extLst>
            <a:ext uri="{FF2B5EF4-FFF2-40B4-BE49-F238E27FC236}">
              <a16:creationId xmlns:a16="http://schemas.microsoft.com/office/drawing/2014/main" id="{60B347C4-A765-4C47-8D4F-B19693EC5C16}"/>
            </a:ext>
          </a:extLst>
        </xdr:cNvPr>
        <xdr:cNvSpPr>
          <a:spLocks noChangeArrowheads="1"/>
        </xdr:cNvSpPr>
      </xdr:nvSpPr>
      <xdr:spPr bwMode="auto">
        <a:xfrm>
          <a:off x="4572000" y="4229100"/>
          <a:ext cx="1019175" cy="161925"/>
        </a:xfrm>
        <a:prstGeom prst="homePlate">
          <a:avLst>
            <a:gd name="adj" fmla="val 15735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Ｐゴシック"/>
              <a:ea typeface="ＭＳ Ｐゴシック"/>
            </a:rPr>
            <a:t>ﾊﾟｯｹｰｼﾞﾝｸﾞ</a:t>
          </a:r>
        </a:p>
      </xdr:txBody>
    </xdr:sp>
    <xdr:clientData/>
  </xdr:twoCellAnchor>
  <xdr:twoCellAnchor>
    <xdr:from>
      <xdr:col>9</xdr:col>
      <xdr:colOff>234950</xdr:colOff>
      <xdr:row>19</xdr:row>
      <xdr:rowOff>12700</xdr:rowOff>
    </xdr:from>
    <xdr:to>
      <xdr:col>10</xdr:col>
      <xdr:colOff>66675</xdr:colOff>
      <xdr:row>19</xdr:row>
      <xdr:rowOff>146050</xdr:rowOff>
    </xdr:to>
    <xdr:sp textlink="">
      <xdr:nvSpPr>
        <xdr:cNvPr id="21" name="Rectangle 20">
          <a:extLst>
            <a:ext uri="{FF2B5EF4-FFF2-40B4-BE49-F238E27FC236}">
              <a16:creationId xmlns:a16="http://schemas.microsoft.com/office/drawing/2014/main" id="{F3961545-A90A-4531-AA4D-15414E30F508}"/>
            </a:ext>
          </a:extLst>
        </xdr:cNvPr>
        <xdr:cNvSpPr>
          <a:spLocks noChangeArrowheads="1"/>
        </xdr:cNvSpPr>
      </xdr:nvSpPr>
      <xdr:spPr bwMode="auto">
        <a:xfrm>
          <a:off x="5600700" y="4229100"/>
          <a:ext cx="4381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Ｐゴシック"/>
              <a:ea typeface="ＭＳ Ｐゴシック"/>
            </a:rPr>
            <a:t>出荷</a:t>
          </a:r>
        </a:p>
      </xdr:txBody>
    </xdr:sp>
    <xdr:clientData/>
  </xdr:twoCellAnchor>
  <xdr:twoCellAnchor>
    <xdr:from>
      <xdr:col>4</xdr:col>
      <xdr:colOff>6350</xdr:colOff>
      <xdr:row>19</xdr:row>
      <xdr:rowOff>127000</xdr:rowOff>
    </xdr:from>
    <xdr:to>
      <xdr:col>4</xdr:col>
      <xdr:colOff>6350</xdr:colOff>
      <xdr:row>21</xdr:row>
      <xdr:rowOff>6350</xdr:rowOff>
    </xdr:to>
    <xdr:sp textlink="">
      <xdr:nvSpPr>
        <xdr:cNvPr id="51338" name="Line 21">
          <a:extLst>
            <a:ext uri="{FF2B5EF4-FFF2-40B4-BE49-F238E27FC236}">
              <a16:creationId xmlns:a16="http://schemas.microsoft.com/office/drawing/2014/main" id="{C692F306-02D4-40E1-825A-FEFDA3391003}"/>
            </a:ext>
          </a:extLst>
        </xdr:cNvPr>
        <xdr:cNvSpPr>
          <a:spLocks noChangeShapeType="1"/>
        </xdr:cNvSpPr>
      </xdr:nvSpPr>
      <xdr:spPr bwMode="auto">
        <a:xfrm>
          <a:off x="1447800" y="4337050"/>
          <a:ext cx="0" cy="336550"/>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88900</xdr:colOff>
      <xdr:row>19</xdr:row>
      <xdr:rowOff>127000</xdr:rowOff>
    </xdr:from>
    <xdr:to>
      <xdr:col>9</xdr:col>
      <xdr:colOff>88900</xdr:colOff>
      <xdr:row>21</xdr:row>
      <xdr:rowOff>6350</xdr:rowOff>
    </xdr:to>
    <xdr:sp textlink="">
      <xdr:nvSpPr>
        <xdr:cNvPr id="51339" name="Line 22">
          <a:extLst>
            <a:ext uri="{FF2B5EF4-FFF2-40B4-BE49-F238E27FC236}">
              <a16:creationId xmlns:a16="http://schemas.microsoft.com/office/drawing/2014/main" id="{0191FB23-BE4A-4007-8BE7-264843C6AF4A}"/>
            </a:ext>
          </a:extLst>
        </xdr:cNvPr>
        <xdr:cNvSpPr>
          <a:spLocks noChangeShapeType="1"/>
        </xdr:cNvSpPr>
      </xdr:nvSpPr>
      <xdr:spPr bwMode="auto">
        <a:xfrm>
          <a:off x="4832350" y="4337050"/>
          <a:ext cx="0" cy="336550"/>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234950</xdr:colOff>
      <xdr:row>19</xdr:row>
      <xdr:rowOff>139700</xdr:rowOff>
    </xdr:from>
    <xdr:to>
      <xdr:col>7</xdr:col>
      <xdr:colOff>234950</xdr:colOff>
      <xdr:row>21</xdr:row>
      <xdr:rowOff>12700</xdr:rowOff>
    </xdr:to>
    <xdr:sp textlink="">
      <xdr:nvSpPr>
        <xdr:cNvPr id="51340" name="Line 23">
          <a:extLst>
            <a:ext uri="{FF2B5EF4-FFF2-40B4-BE49-F238E27FC236}">
              <a16:creationId xmlns:a16="http://schemas.microsoft.com/office/drawing/2014/main" id="{41115EA3-CCA7-4C20-AD3D-81A0A0A9D055}"/>
            </a:ext>
          </a:extLst>
        </xdr:cNvPr>
        <xdr:cNvSpPr>
          <a:spLocks noChangeShapeType="1"/>
        </xdr:cNvSpPr>
      </xdr:nvSpPr>
      <xdr:spPr bwMode="auto">
        <a:xfrm>
          <a:off x="3657600" y="4349750"/>
          <a:ext cx="0" cy="330200"/>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6350</xdr:colOff>
      <xdr:row>21</xdr:row>
      <xdr:rowOff>0</xdr:rowOff>
    </xdr:from>
    <xdr:to>
      <xdr:col>5</xdr:col>
      <xdr:colOff>25400</xdr:colOff>
      <xdr:row>22</xdr:row>
      <xdr:rowOff>13010</xdr:rowOff>
    </xdr:to>
    <xdr:sp textlink="">
      <xdr:nvSpPr>
        <xdr:cNvPr id="25" name="Oval 24">
          <a:extLst>
            <a:ext uri="{FF2B5EF4-FFF2-40B4-BE49-F238E27FC236}">
              <a16:creationId xmlns:a16="http://schemas.microsoft.com/office/drawing/2014/main" id="{70647207-8C34-420E-98AA-BBAA075AEF7F}"/>
            </a:ext>
          </a:extLst>
        </xdr:cNvPr>
        <xdr:cNvSpPr>
          <a:spLocks noChangeArrowheads="1"/>
        </xdr:cNvSpPr>
      </xdr:nvSpPr>
      <xdr:spPr bwMode="auto">
        <a:xfrm>
          <a:off x="866775" y="4667250"/>
          <a:ext cx="1485900" cy="2571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コーヒー粕／茶粕</a:t>
          </a: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8</xdr:col>
      <xdr:colOff>219075</xdr:colOff>
      <xdr:row>21</xdr:row>
      <xdr:rowOff>6350</xdr:rowOff>
    </xdr:from>
    <xdr:to>
      <xdr:col>9</xdr:col>
      <xdr:colOff>406400</xdr:colOff>
      <xdr:row>21</xdr:row>
      <xdr:rowOff>139700</xdr:rowOff>
    </xdr:to>
    <xdr:sp textlink="">
      <xdr:nvSpPr>
        <xdr:cNvPr id="26" name="Oval 25">
          <a:extLst>
            <a:ext uri="{FF2B5EF4-FFF2-40B4-BE49-F238E27FC236}">
              <a16:creationId xmlns:a16="http://schemas.microsoft.com/office/drawing/2014/main" id="{C9CF0334-18E0-4660-8062-964F0D943DC5}"/>
            </a:ext>
          </a:extLst>
        </xdr:cNvPr>
        <xdr:cNvSpPr>
          <a:spLocks noChangeArrowheads="1"/>
        </xdr:cNvSpPr>
      </xdr:nvSpPr>
      <xdr:spPr bwMode="auto">
        <a:xfrm>
          <a:off x="4838700" y="4676775"/>
          <a:ext cx="1028700" cy="2095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紙・段ﾎﾞｰﾙ</a:t>
          </a:r>
        </a:p>
      </xdr:txBody>
    </xdr:sp>
    <xdr:clientData/>
  </xdr:twoCellAnchor>
  <xdr:twoCellAnchor>
    <xdr:from>
      <xdr:col>6</xdr:col>
      <xdr:colOff>425450</xdr:colOff>
      <xdr:row>21</xdr:row>
      <xdr:rowOff>6350</xdr:rowOff>
    </xdr:from>
    <xdr:to>
      <xdr:col>8</xdr:col>
      <xdr:colOff>67436</xdr:colOff>
      <xdr:row>22</xdr:row>
      <xdr:rowOff>12528</xdr:rowOff>
    </xdr:to>
    <xdr:sp textlink="">
      <xdr:nvSpPr>
        <xdr:cNvPr id="27" name="Oval 26">
          <a:extLst>
            <a:ext uri="{FF2B5EF4-FFF2-40B4-BE49-F238E27FC236}">
              <a16:creationId xmlns:a16="http://schemas.microsoft.com/office/drawing/2014/main" id="{DE336BE8-2FCA-4630-9F21-DBD517760574}"/>
            </a:ext>
          </a:extLst>
        </xdr:cNvPr>
        <xdr:cNvSpPr>
          <a:spLocks noChangeArrowheads="1"/>
        </xdr:cNvSpPr>
      </xdr:nvSpPr>
      <xdr:spPr bwMode="auto">
        <a:xfrm>
          <a:off x="3743325" y="4676775"/>
          <a:ext cx="847725" cy="2381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アルミ缶</a:t>
          </a:r>
        </a:p>
      </xdr:txBody>
    </xdr:sp>
    <xdr:clientData/>
  </xdr:twoCellAnchor>
  <xdr:twoCellAnchor>
    <xdr:from>
      <xdr:col>6</xdr:col>
      <xdr:colOff>387350</xdr:colOff>
      <xdr:row>22</xdr:row>
      <xdr:rowOff>12700</xdr:rowOff>
    </xdr:from>
    <xdr:to>
      <xdr:col>8</xdr:col>
      <xdr:colOff>105555</xdr:colOff>
      <xdr:row>23</xdr:row>
      <xdr:rowOff>12887</xdr:rowOff>
    </xdr:to>
    <xdr:sp textlink="">
      <xdr:nvSpPr>
        <xdr:cNvPr id="28" name="Oval 27">
          <a:extLst>
            <a:ext uri="{FF2B5EF4-FFF2-40B4-BE49-F238E27FC236}">
              <a16:creationId xmlns:a16="http://schemas.microsoft.com/office/drawing/2014/main" id="{6FC705F3-83C3-4EA9-9ACB-48444B095204}"/>
            </a:ext>
          </a:extLst>
        </xdr:cNvPr>
        <xdr:cNvSpPr>
          <a:spLocks noChangeArrowheads="1"/>
        </xdr:cNvSpPr>
      </xdr:nvSpPr>
      <xdr:spPr bwMode="auto">
        <a:xfrm>
          <a:off x="3686175" y="4924425"/>
          <a:ext cx="962025" cy="2190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スチール缶</a:t>
          </a:r>
        </a:p>
      </xdr:txBody>
    </xdr:sp>
    <xdr:clientData/>
  </xdr:twoCellAnchor>
  <xdr:twoCellAnchor>
    <xdr:from>
      <xdr:col>6</xdr:col>
      <xdr:colOff>412750</xdr:colOff>
      <xdr:row>23</xdr:row>
      <xdr:rowOff>12700</xdr:rowOff>
    </xdr:from>
    <xdr:to>
      <xdr:col>8</xdr:col>
      <xdr:colOff>126865</xdr:colOff>
      <xdr:row>24</xdr:row>
      <xdr:rowOff>12700</xdr:rowOff>
    </xdr:to>
    <xdr:sp textlink="">
      <xdr:nvSpPr>
        <xdr:cNvPr id="29" name="Oval 28">
          <a:extLst>
            <a:ext uri="{FF2B5EF4-FFF2-40B4-BE49-F238E27FC236}">
              <a16:creationId xmlns:a16="http://schemas.microsoft.com/office/drawing/2014/main" id="{D243B097-EC27-4DA2-9784-522F19381D65}"/>
            </a:ext>
          </a:extLst>
        </xdr:cNvPr>
        <xdr:cNvSpPr>
          <a:spLocks noChangeArrowheads="1"/>
        </xdr:cNvSpPr>
      </xdr:nvSpPr>
      <xdr:spPr bwMode="auto">
        <a:xfrm>
          <a:off x="3695700" y="5143500"/>
          <a:ext cx="981075" cy="228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ペットボトル</a:t>
          </a:r>
        </a:p>
      </xdr:txBody>
    </xdr:sp>
    <xdr:clientData/>
  </xdr:twoCellAnchor>
  <xdr:twoCellAnchor>
    <xdr:from>
      <xdr:col>8</xdr:col>
      <xdr:colOff>254000</xdr:colOff>
      <xdr:row>11</xdr:row>
      <xdr:rowOff>6350</xdr:rowOff>
    </xdr:from>
    <xdr:to>
      <xdr:col>9</xdr:col>
      <xdr:colOff>216001</xdr:colOff>
      <xdr:row>12</xdr:row>
      <xdr:rowOff>0</xdr:rowOff>
    </xdr:to>
    <xdr:sp textlink="">
      <xdr:nvSpPr>
        <xdr:cNvPr id="30" name="Oval 29">
          <a:extLst>
            <a:ext uri="{FF2B5EF4-FFF2-40B4-BE49-F238E27FC236}">
              <a16:creationId xmlns:a16="http://schemas.microsoft.com/office/drawing/2014/main" id="{EF8C776C-7643-46D3-84FE-C0B81FA5C71B}"/>
            </a:ext>
          </a:extLst>
        </xdr:cNvPr>
        <xdr:cNvSpPr>
          <a:spLocks noChangeArrowheads="1"/>
        </xdr:cNvSpPr>
      </xdr:nvSpPr>
      <xdr:spPr bwMode="auto">
        <a:xfrm>
          <a:off x="4905375" y="2466975"/>
          <a:ext cx="666750" cy="2190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廃プラ</a:t>
          </a:r>
        </a:p>
      </xdr:txBody>
    </xdr:sp>
    <xdr:clientData/>
  </xdr:twoCellAnchor>
  <xdr:twoCellAnchor>
    <xdr:from>
      <xdr:col>8</xdr:col>
      <xdr:colOff>161925</xdr:colOff>
      <xdr:row>21</xdr:row>
      <xdr:rowOff>146050</xdr:rowOff>
    </xdr:from>
    <xdr:to>
      <xdr:col>9</xdr:col>
      <xdr:colOff>120650</xdr:colOff>
      <xdr:row>22</xdr:row>
      <xdr:rowOff>127000</xdr:rowOff>
    </xdr:to>
    <xdr:sp textlink="">
      <xdr:nvSpPr>
        <xdr:cNvPr id="31" name="Oval 30">
          <a:extLst>
            <a:ext uri="{FF2B5EF4-FFF2-40B4-BE49-F238E27FC236}">
              <a16:creationId xmlns:a16="http://schemas.microsoft.com/office/drawing/2014/main" id="{F35E6359-9A07-41F7-86E6-4C2E66C207A1}"/>
            </a:ext>
          </a:extLst>
        </xdr:cNvPr>
        <xdr:cNvSpPr>
          <a:spLocks noChangeArrowheads="1"/>
        </xdr:cNvSpPr>
      </xdr:nvSpPr>
      <xdr:spPr bwMode="auto">
        <a:xfrm>
          <a:off x="4743450" y="4876800"/>
          <a:ext cx="666750" cy="2095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廃プラ</a:t>
          </a:r>
        </a:p>
      </xdr:txBody>
    </xdr:sp>
    <xdr:clientData/>
  </xdr:twoCellAnchor>
  <xdr:twoCellAnchor>
    <xdr:from>
      <xdr:col>1</xdr:col>
      <xdr:colOff>60325</xdr:colOff>
      <xdr:row>19</xdr:row>
      <xdr:rowOff>12700</xdr:rowOff>
    </xdr:from>
    <xdr:to>
      <xdr:col>3</xdr:col>
      <xdr:colOff>254521</xdr:colOff>
      <xdr:row>19</xdr:row>
      <xdr:rowOff>141948</xdr:rowOff>
    </xdr:to>
    <xdr:sp textlink="">
      <xdr:nvSpPr>
        <xdr:cNvPr id="32" name="AutoShape 31">
          <a:extLst>
            <a:ext uri="{FF2B5EF4-FFF2-40B4-BE49-F238E27FC236}">
              <a16:creationId xmlns:a16="http://schemas.microsoft.com/office/drawing/2014/main" id="{88427758-823E-4185-A745-7A2AC02FB60F}"/>
            </a:ext>
          </a:extLst>
        </xdr:cNvPr>
        <xdr:cNvSpPr>
          <a:spLocks noChangeArrowheads="1"/>
        </xdr:cNvSpPr>
      </xdr:nvSpPr>
      <xdr:spPr bwMode="auto">
        <a:xfrm>
          <a:off x="381000" y="4229100"/>
          <a:ext cx="904875" cy="200025"/>
        </a:xfrm>
        <a:prstGeom prst="rightArrowCallout">
          <a:avLst>
            <a:gd name="adj1" fmla="val 23806"/>
            <a:gd name="adj2" fmla="val 45236"/>
            <a:gd name="adj3" fmla="val 90476"/>
            <a:gd name="adj4" fmla="val 6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Ｐゴシック"/>
              <a:ea typeface="ＭＳ Ｐゴシック"/>
            </a:rPr>
            <a:t>原料・水</a:t>
          </a:r>
        </a:p>
      </xdr:txBody>
    </xdr:sp>
    <xdr:clientData/>
  </xdr:twoCellAnchor>
  <xdr:twoCellAnchor>
    <xdr:from>
      <xdr:col>5</xdr:col>
      <xdr:colOff>104775</xdr:colOff>
      <xdr:row>28</xdr:row>
      <xdr:rowOff>146050</xdr:rowOff>
    </xdr:from>
    <xdr:to>
      <xdr:col>9</xdr:col>
      <xdr:colOff>238125</xdr:colOff>
      <xdr:row>29</xdr:row>
      <xdr:rowOff>120452</xdr:rowOff>
    </xdr:to>
    <xdr:sp textlink="">
      <xdr:nvSpPr>
        <xdr:cNvPr id="33" name="AutoShape 32">
          <a:extLst>
            <a:ext uri="{FF2B5EF4-FFF2-40B4-BE49-F238E27FC236}">
              <a16:creationId xmlns:a16="http://schemas.microsoft.com/office/drawing/2014/main" id="{4B0E4141-2ACD-47D5-95CD-D3840F42109D}"/>
            </a:ext>
          </a:extLst>
        </xdr:cNvPr>
        <xdr:cNvSpPr>
          <a:spLocks noChangeArrowheads="1"/>
        </xdr:cNvSpPr>
      </xdr:nvSpPr>
      <xdr:spPr bwMode="auto">
        <a:xfrm>
          <a:off x="2476500" y="6477000"/>
          <a:ext cx="3105150" cy="200025"/>
        </a:xfrm>
        <a:prstGeom prst="homePlate">
          <a:avLst>
            <a:gd name="adj" fmla="val 4794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Ｐゴシック"/>
              <a:ea typeface="ＭＳ Ｐゴシック"/>
            </a:rPr>
            <a:t>　　　　　　　管理部門関連業務</a:t>
          </a:r>
        </a:p>
      </xdr:txBody>
    </xdr:sp>
    <xdr:clientData/>
  </xdr:twoCellAnchor>
  <xdr:twoCellAnchor>
    <xdr:from>
      <xdr:col>5</xdr:col>
      <xdr:colOff>222250</xdr:colOff>
      <xdr:row>29</xdr:row>
      <xdr:rowOff>127000</xdr:rowOff>
    </xdr:from>
    <xdr:to>
      <xdr:col>5</xdr:col>
      <xdr:colOff>222250</xdr:colOff>
      <xdr:row>31</xdr:row>
      <xdr:rowOff>6350</xdr:rowOff>
    </xdr:to>
    <xdr:sp textlink="">
      <xdr:nvSpPr>
        <xdr:cNvPr id="51350" name="Line 33">
          <a:extLst>
            <a:ext uri="{FF2B5EF4-FFF2-40B4-BE49-F238E27FC236}">
              <a16:creationId xmlns:a16="http://schemas.microsoft.com/office/drawing/2014/main" id="{77DBB3EB-3016-46FE-9EC5-9D2445A6329D}"/>
            </a:ext>
          </a:extLst>
        </xdr:cNvPr>
        <xdr:cNvSpPr>
          <a:spLocks noChangeShapeType="1"/>
        </xdr:cNvSpPr>
      </xdr:nvSpPr>
      <xdr:spPr bwMode="auto">
        <a:xfrm>
          <a:off x="2324100" y="6623050"/>
          <a:ext cx="0" cy="336550"/>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203200</xdr:colOff>
      <xdr:row>29</xdr:row>
      <xdr:rowOff>133350</xdr:rowOff>
    </xdr:from>
    <xdr:to>
      <xdr:col>7</xdr:col>
      <xdr:colOff>203200</xdr:colOff>
      <xdr:row>31</xdr:row>
      <xdr:rowOff>12700</xdr:rowOff>
    </xdr:to>
    <xdr:sp textlink="">
      <xdr:nvSpPr>
        <xdr:cNvPr id="51351" name="Line 34">
          <a:extLst>
            <a:ext uri="{FF2B5EF4-FFF2-40B4-BE49-F238E27FC236}">
              <a16:creationId xmlns:a16="http://schemas.microsoft.com/office/drawing/2014/main" id="{A9FD1B4E-3968-454F-AA07-1E1CBAB89E72}"/>
            </a:ext>
          </a:extLst>
        </xdr:cNvPr>
        <xdr:cNvSpPr>
          <a:spLocks noChangeShapeType="1"/>
        </xdr:cNvSpPr>
      </xdr:nvSpPr>
      <xdr:spPr bwMode="auto">
        <a:xfrm>
          <a:off x="3625850" y="6629400"/>
          <a:ext cx="0" cy="336550"/>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368300</xdr:colOff>
      <xdr:row>31</xdr:row>
      <xdr:rowOff>6350</xdr:rowOff>
    </xdr:from>
    <xdr:to>
      <xdr:col>6</xdr:col>
      <xdr:colOff>67296</xdr:colOff>
      <xdr:row>31</xdr:row>
      <xdr:rowOff>139700</xdr:rowOff>
    </xdr:to>
    <xdr:sp textlink="">
      <xdr:nvSpPr>
        <xdr:cNvPr id="36" name="Oval 35">
          <a:extLst>
            <a:ext uri="{FF2B5EF4-FFF2-40B4-BE49-F238E27FC236}">
              <a16:creationId xmlns:a16="http://schemas.microsoft.com/office/drawing/2014/main" id="{FDFBC1AD-C26E-45C5-86E8-C070130CA699}"/>
            </a:ext>
          </a:extLst>
        </xdr:cNvPr>
        <xdr:cNvSpPr>
          <a:spLocks noChangeArrowheads="1"/>
        </xdr:cNvSpPr>
      </xdr:nvSpPr>
      <xdr:spPr bwMode="auto">
        <a:xfrm>
          <a:off x="2200275" y="6962775"/>
          <a:ext cx="933450" cy="2095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紙・段ﾎﾞｰﾙ</a:t>
          </a:r>
        </a:p>
      </xdr:txBody>
    </xdr:sp>
    <xdr:clientData/>
  </xdr:twoCellAnchor>
  <xdr:twoCellAnchor>
    <xdr:from>
      <xdr:col>7</xdr:col>
      <xdr:colOff>19050</xdr:colOff>
      <xdr:row>31</xdr:row>
      <xdr:rowOff>6350</xdr:rowOff>
    </xdr:from>
    <xdr:to>
      <xdr:col>7</xdr:col>
      <xdr:colOff>427524</xdr:colOff>
      <xdr:row>31</xdr:row>
      <xdr:rowOff>139700</xdr:rowOff>
    </xdr:to>
    <xdr:sp textlink="">
      <xdr:nvSpPr>
        <xdr:cNvPr id="37" name="Oval 36">
          <a:extLst>
            <a:ext uri="{FF2B5EF4-FFF2-40B4-BE49-F238E27FC236}">
              <a16:creationId xmlns:a16="http://schemas.microsoft.com/office/drawing/2014/main" id="{3E70CB0F-0A72-47FE-836A-43501B88BE13}"/>
            </a:ext>
          </a:extLst>
        </xdr:cNvPr>
        <xdr:cNvSpPr>
          <a:spLocks noChangeArrowheads="1"/>
        </xdr:cNvSpPr>
      </xdr:nvSpPr>
      <xdr:spPr bwMode="auto">
        <a:xfrm>
          <a:off x="3781425" y="6962775"/>
          <a:ext cx="676275" cy="2095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廃プラ</a:t>
          </a:r>
        </a:p>
      </xdr:txBody>
    </xdr:sp>
    <xdr:clientData/>
  </xdr:twoCellAnchor>
  <xdr:twoCellAnchor>
    <xdr:from>
      <xdr:col>2</xdr:col>
      <xdr:colOff>47625</xdr:colOff>
      <xdr:row>28</xdr:row>
      <xdr:rowOff>88900</xdr:rowOff>
    </xdr:from>
    <xdr:to>
      <xdr:col>5</xdr:col>
      <xdr:colOff>85700</xdr:colOff>
      <xdr:row>30</xdr:row>
      <xdr:rowOff>44450</xdr:rowOff>
    </xdr:to>
    <xdr:sp textlink="">
      <xdr:nvSpPr>
        <xdr:cNvPr id="38" name="AutoShape 37">
          <a:extLst>
            <a:ext uri="{FF2B5EF4-FFF2-40B4-BE49-F238E27FC236}">
              <a16:creationId xmlns:a16="http://schemas.microsoft.com/office/drawing/2014/main" id="{C6CCF5B6-63B3-4F2A-B783-36DD90B5ADF9}"/>
            </a:ext>
          </a:extLst>
        </xdr:cNvPr>
        <xdr:cNvSpPr>
          <a:spLocks noChangeArrowheads="1"/>
        </xdr:cNvSpPr>
      </xdr:nvSpPr>
      <xdr:spPr bwMode="auto">
        <a:xfrm>
          <a:off x="657225" y="6410325"/>
          <a:ext cx="1781175" cy="381000"/>
        </a:xfrm>
        <a:prstGeom prst="rightArrowCallout">
          <a:avLst>
            <a:gd name="adj1" fmla="val 25000"/>
            <a:gd name="adj2" fmla="val 25000"/>
            <a:gd name="adj3" fmla="val 77917"/>
            <a:gd name="adj4" fmla="val 6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事務用品・消耗副資材</a:t>
          </a:r>
        </a:p>
      </xdr:txBody>
    </xdr:sp>
    <xdr:clientData/>
  </xdr:twoCellAnchor>
  <xdr:twoCellAnchor>
    <xdr:from>
      <xdr:col>8</xdr:col>
      <xdr:colOff>190500</xdr:colOff>
      <xdr:row>29</xdr:row>
      <xdr:rowOff>120650</xdr:rowOff>
    </xdr:from>
    <xdr:to>
      <xdr:col>8</xdr:col>
      <xdr:colOff>190500</xdr:colOff>
      <xdr:row>31</xdr:row>
      <xdr:rowOff>6350</xdr:rowOff>
    </xdr:to>
    <xdr:sp textlink="">
      <xdr:nvSpPr>
        <xdr:cNvPr id="51355" name="Line 38">
          <a:extLst>
            <a:ext uri="{FF2B5EF4-FFF2-40B4-BE49-F238E27FC236}">
              <a16:creationId xmlns:a16="http://schemas.microsoft.com/office/drawing/2014/main" id="{54D90E86-FBA9-449A-B9EA-F2FC789582B5}"/>
            </a:ext>
          </a:extLst>
        </xdr:cNvPr>
        <xdr:cNvSpPr>
          <a:spLocks noChangeShapeType="1"/>
        </xdr:cNvSpPr>
      </xdr:nvSpPr>
      <xdr:spPr bwMode="auto">
        <a:xfrm>
          <a:off x="4273550" y="6616700"/>
          <a:ext cx="0" cy="342900"/>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63500</xdr:colOff>
      <xdr:row>29</xdr:row>
      <xdr:rowOff>95250</xdr:rowOff>
    </xdr:from>
    <xdr:to>
      <xdr:col>9</xdr:col>
      <xdr:colOff>63500</xdr:colOff>
      <xdr:row>31</xdr:row>
      <xdr:rowOff>6350</xdr:rowOff>
    </xdr:to>
    <xdr:sp textlink="">
      <xdr:nvSpPr>
        <xdr:cNvPr id="51356" name="Line 39">
          <a:extLst>
            <a:ext uri="{FF2B5EF4-FFF2-40B4-BE49-F238E27FC236}">
              <a16:creationId xmlns:a16="http://schemas.microsoft.com/office/drawing/2014/main" id="{EF8829CC-7B76-4FF5-BED1-7F2D24555F3C}"/>
            </a:ext>
          </a:extLst>
        </xdr:cNvPr>
        <xdr:cNvSpPr>
          <a:spLocks noChangeShapeType="1"/>
        </xdr:cNvSpPr>
      </xdr:nvSpPr>
      <xdr:spPr bwMode="auto">
        <a:xfrm>
          <a:off x="4806950" y="6591300"/>
          <a:ext cx="0" cy="368300"/>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406400</xdr:colOff>
      <xdr:row>31</xdr:row>
      <xdr:rowOff>12700</xdr:rowOff>
    </xdr:from>
    <xdr:to>
      <xdr:col>9</xdr:col>
      <xdr:colOff>428747</xdr:colOff>
      <xdr:row>32</xdr:row>
      <xdr:rowOff>0</xdr:rowOff>
    </xdr:to>
    <xdr:sp textlink="">
      <xdr:nvSpPr>
        <xdr:cNvPr id="41" name="Oval 40">
          <a:extLst>
            <a:ext uri="{FF2B5EF4-FFF2-40B4-BE49-F238E27FC236}">
              <a16:creationId xmlns:a16="http://schemas.microsoft.com/office/drawing/2014/main" id="{568760A0-3787-455D-A4FC-675656D79ACE}"/>
            </a:ext>
          </a:extLst>
        </xdr:cNvPr>
        <xdr:cNvSpPr>
          <a:spLocks noChangeArrowheads="1"/>
        </xdr:cNvSpPr>
      </xdr:nvSpPr>
      <xdr:spPr bwMode="auto">
        <a:xfrm>
          <a:off x="5153025" y="6972300"/>
          <a:ext cx="752475" cy="2095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ガラス屑</a:t>
          </a:r>
        </a:p>
      </xdr:txBody>
    </xdr:sp>
    <xdr:clientData/>
  </xdr:twoCellAnchor>
  <xdr:twoCellAnchor>
    <xdr:from>
      <xdr:col>8</xdr:col>
      <xdr:colOff>6350</xdr:colOff>
      <xdr:row>31</xdr:row>
      <xdr:rowOff>6350</xdr:rowOff>
    </xdr:from>
    <xdr:to>
      <xdr:col>8</xdr:col>
      <xdr:colOff>410510</xdr:colOff>
      <xdr:row>32</xdr:row>
      <xdr:rowOff>0</xdr:rowOff>
    </xdr:to>
    <xdr:sp textlink="">
      <xdr:nvSpPr>
        <xdr:cNvPr id="42" name="Oval 41">
          <a:extLst>
            <a:ext uri="{FF2B5EF4-FFF2-40B4-BE49-F238E27FC236}">
              <a16:creationId xmlns:a16="http://schemas.microsoft.com/office/drawing/2014/main" id="{316CBA09-8F86-4408-9836-FBB6E7564769}"/>
            </a:ext>
          </a:extLst>
        </xdr:cNvPr>
        <xdr:cNvSpPr>
          <a:spLocks noChangeArrowheads="1"/>
        </xdr:cNvSpPr>
      </xdr:nvSpPr>
      <xdr:spPr bwMode="auto">
        <a:xfrm>
          <a:off x="4486275" y="6962775"/>
          <a:ext cx="657225" cy="2190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金属屑</a:t>
          </a:r>
        </a:p>
      </xdr:txBody>
    </xdr:sp>
    <xdr:clientData/>
  </xdr:twoCellAnchor>
  <xdr:oneCellAnchor>
    <xdr:from>
      <xdr:col>2</xdr:col>
      <xdr:colOff>0</xdr:colOff>
      <xdr:row>95</xdr:row>
      <xdr:rowOff>0</xdr:rowOff>
    </xdr:from>
    <xdr:ext cx="546635" cy="255836"/>
    <xdr:sp textlink="">
      <xdr:nvSpPr>
        <xdr:cNvPr id="43" name="Rectangle 42">
          <a:extLst>
            <a:ext uri="{FF2B5EF4-FFF2-40B4-BE49-F238E27FC236}">
              <a16:creationId xmlns:a16="http://schemas.microsoft.com/office/drawing/2014/main" id="{DD861CC3-E607-4765-A974-17CFE86AD22A}"/>
            </a:ext>
          </a:extLst>
        </xdr:cNvPr>
        <xdr:cNvSpPr>
          <a:spLocks noChangeArrowheads="1"/>
        </xdr:cNvSpPr>
      </xdr:nvSpPr>
      <xdr:spPr bwMode="auto">
        <a:xfrm>
          <a:off x="571500" y="20554950"/>
          <a:ext cx="527159" cy="268171"/>
        </a:xfrm>
        <a:prstGeom prst="rect">
          <a:avLst/>
        </a:prstGeom>
        <a:solidFill>
          <a:srgbClr xmlns:mc="http://schemas.openxmlformats.org/markup-compatibility/2006" xmlns:a14="http://schemas.microsoft.com/office/drawing/2010/main" val="FFFFFF" mc:Ignorable="a14" a14:legacySpreadsheetColorIndex="9"/>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22860" rIns="27432" bIns="22860"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発生源</a:t>
          </a:r>
        </a:p>
      </xdr:txBody>
    </xdr:sp>
    <xdr:clientData/>
  </xdr:oneCellAnchor>
  <xdr:oneCellAnchor>
    <xdr:from>
      <xdr:col>5</xdr:col>
      <xdr:colOff>200025</xdr:colOff>
      <xdr:row>95</xdr:row>
      <xdr:rowOff>0</xdr:rowOff>
    </xdr:from>
    <xdr:ext cx="735988" cy="255836"/>
    <xdr:sp textlink="">
      <xdr:nvSpPr>
        <xdr:cNvPr id="44" name="Rectangle 43">
          <a:extLst>
            <a:ext uri="{FF2B5EF4-FFF2-40B4-BE49-F238E27FC236}">
              <a16:creationId xmlns:a16="http://schemas.microsoft.com/office/drawing/2014/main" id="{D7328FD2-01E3-4E04-AC2A-8B5B438E79A4}"/>
            </a:ext>
          </a:extLst>
        </xdr:cNvPr>
        <xdr:cNvSpPr>
          <a:spLocks noChangeArrowheads="1"/>
        </xdr:cNvSpPr>
      </xdr:nvSpPr>
      <xdr:spPr bwMode="auto">
        <a:xfrm>
          <a:off x="2647950" y="20554950"/>
          <a:ext cx="703536" cy="268171"/>
        </a:xfrm>
        <a:prstGeom prst="rect">
          <a:avLst/>
        </a:prstGeom>
        <a:solidFill>
          <a:srgbClr xmlns:mc="http://schemas.openxmlformats.org/markup-compatibility/2006" xmlns:a14="http://schemas.microsoft.com/office/drawing/2010/main" val="FFFFFF" mc:Ignorable="a14" a14:legacySpreadsheetColorIndex="9"/>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22860" rIns="27432" bIns="22860"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排　出　物</a:t>
          </a:r>
        </a:p>
      </xdr:txBody>
    </xdr:sp>
    <xdr:clientData/>
  </xdr:oneCellAnchor>
  <xdr:oneCellAnchor>
    <xdr:from>
      <xdr:col>9</xdr:col>
      <xdr:colOff>133350</xdr:colOff>
      <xdr:row>95</xdr:row>
      <xdr:rowOff>0</xdr:rowOff>
    </xdr:from>
    <xdr:ext cx="763927" cy="255836"/>
    <xdr:sp textlink="">
      <xdr:nvSpPr>
        <xdr:cNvPr id="45" name="Rectangle 44">
          <a:extLst>
            <a:ext uri="{FF2B5EF4-FFF2-40B4-BE49-F238E27FC236}">
              <a16:creationId xmlns:a16="http://schemas.microsoft.com/office/drawing/2014/main" id="{F35B2EBB-4014-4D6C-932E-9638803A9B52}"/>
            </a:ext>
          </a:extLst>
        </xdr:cNvPr>
        <xdr:cNvSpPr>
          <a:spLocks noChangeArrowheads="1"/>
        </xdr:cNvSpPr>
      </xdr:nvSpPr>
      <xdr:spPr bwMode="auto">
        <a:xfrm>
          <a:off x="5419725" y="20554950"/>
          <a:ext cx="732111" cy="268171"/>
        </a:xfrm>
        <a:prstGeom prst="rect">
          <a:avLst/>
        </a:prstGeom>
        <a:solidFill>
          <a:srgbClr xmlns:mc="http://schemas.openxmlformats.org/markup-compatibility/2006" xmlns:a14="http://schemas.microsoft.com/office/drawing/2010/main" val="FFFFFF" mc:Ignorable="a14" a14:legacySpreadsheetColorIndex="9"/>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22860" rIns="27432" bIns="22860"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処理・処分</a:t>
          </a:r>
        </a:p>
      </xdr:txBody>
    </xdr:sp>
    <xdr:clientData/>
  </xdr:oneCellAnchor>
  <xdr:twoCellAnchor>
    <xdr:from>
      <xdr:col>2</xdr:col>
      <xdr:colOff>0</xdr:colOff>
      <xdr:row>125</xdr:row>
      <xdr:rowOff>101600</xdr:rowOff>
    </xdr:from>
    <xdr:to>
      <xdr:col>3</xdr:col>
      <xdr:colOff>174625</xdr:colOff>
      <xdr:row>128</xdr:row>
      <xdr:rowOff>101600</xdr:rowOff>
    </xdr:to>
    <xdr:sp textlink="">
      <xdr:nvSpPr>
        <xdr:cNvPr id="46" name="Rectangle 45">
          <a:extLst>
            <a:ext uri="{FF2B5EF4-FFF2-40B4-BE49-F238E27FC236}">
              <a16:creationId xmlns:a16="http://schemas.microsoft.com/office/drawing/2014/main" id="{35D098C0-131A-4FF8-A8C4-98A1A4EADEC1}"/>
            </a:ext>
          </a:extLst>
        </xdr:cNvPr>
        <xdr:cNvSpPr>
          <a:spLocks noChangeArrowheads="1"/>
        </xdr:cNvSpPr>
      </xdr:nvSpPr>
      <xdr:spPr bwMode="auto">
        <a:xfrm>
          <a:off x="571500" y="27574875"/>
          <a:ext cx="571500" cy="68580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ビール</a:t>
          </a:r>
        </a:p>
        <a:p>
          <a:pPr algn="ctr" rtl="0">
            <a:lnSpc>
              <a:spcPts val="1100"/>
            </a:lnSpc>
            <a:defRPr sz="1000"/>
          </a:pPr>
          <a:r>
            <a:rPr lang="ja-JP" altLang="en-US" sz="900" b="0" i="0" u="none" strike="noStrike" baseline="0">
              <a:solidFill>
                <a:srgbClr val="000000"/>
              </a:solidFill>
              <a:latin typeface="ＭＳ Ｐゴシック"/>
              <a:ea typeface="ＭＳ Ｐゴシック"/>
            </a:rPr>
            <a:t>発泡酒</a:t>
          </a:r>
        </a:p>
        <a:p>
          <a:pPr algn="ctr" rtl="0">
            <a:lnSpc>
              <a:spcPts val="1100"/>
            </a:lnSpc>
            <a:defRPr sz="1000"/>
          </a:pPr>
          <a:r>
            <a:rPr lang="ja-JP" altLang="en-US" sz="900" b="0" i="0" u="none" strike="noStrike" baseline="0">
              <a:solidFill>
                <a:srgbClr val="000000"/>
              </a:solidFill>
              <a:latin typeface="ＭＳ Ｐゴシック"/>
              <a:ea typeface="ＭＳ Ｐゴシック"/>
            </a:rPr>
            <a:t>工程</a:t>
          </a:r>
        </a:p>
        <a:p>
          <a:pPr algn="ctr" rtl="0">
            <a:lnSpc>
              <a:spcPts val="1000"/>
            </a:lnSpc>
            <a:defRPr sz="1000"/>
          </a:pPr>
          <a:r>
            <a:rPr lang="ja-JP" altLang="en-US" sz="900" b="0" i="0" u="none" strike="noStrike" baseline="0">
              <a:solidFill>
                <a:srgbClr val="000000"/>
              </a:solidFill>
              <a:latin typeface="ＭＳ Ｐゴシック"/>
              <a:ea typeface="ＭＳ Ｐゴシック"/>
            </a:rPr>
            <a:t>（図１）</a:t>
          </a:r>
        </a:p>
      </xdr:txBody>
    </xdr:sp>
    <xdr:clientData/>
  </xdr:twoCellAnchor>
  <xdr:twoCellAnchor>
    <xdr:from>
      <xdr:col>2</xdr:col>
      <xdr:colOff>0</xdr:colOff>
      <xdr:row>98</xdr:row>
      <xdr:rowOff>0</xdr:rowOff>
    </xdr:from>
    <xdr:to>
      <xdr:col>3</xdr:col>
      <xdr:colOff>188576</xdr:colOff>
      <xdr:row>101</xdr:row>
      <xdr:rowOff>0</xdr:rowOff>
    </xdr:to>
    <xdr:sp textlink="">
      <xdr:nvSpPr>
        <xdr:cNvPr id="47" name="Rectangle 46">
          <a:extLst>
            <a:ext uri="{FF2B5EF4-FFF2-40B4-BE49-F238E27FC236}">
              <a16:creationId xmlns:a16="http://schemas.microsoft.com/office/drawing/2014/main" id="{EE85551C-0B40-4F2D-9B59-6250E542242C}"/>
            </a:ext>
          </a:extLst>
        </xdr:cNvPr>
        <xdr:cNvSpPr>
          <a:spLocks noChangeArrowheads="1"/>
        </xdr:cNvSpPr>
      </xdr:nvSpPr>
      <xdr:spPr bwMode="auto">
        <a:xfrm>
          <a:off x="571500" y="21240750"/>
          <a:ext cx="600075" cy="68580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清涼</a:t>
          </a:r>
        </a:p>
        <a:p>
          <a:pPr algn="ctr" rtl="0">
            <a:lnSpc>
              <a:spcPts val="1100"/>
            </a:lnSpc>
            <a:defRPr sz="1000"/>
          </a:pPr>
          <a:r>
            <a:rPr lang="ja-JP" altLang="en-US" sz="900" b="0" i="0" u="none" strike="noStrike" baseline="0">
              <a:solidFill>
                <a:srgbClr val="000000"/>
              </a:solidFill>
              <a:latin typeface="ＭＳ Ｐゴシック"/>
              <a:ea typeface="ＭＳ Ｐゴシック"/>
            </a:rPr>
            <a:t>飲料水</a:t>
          </a:r>
        </a:p>
        <a:p>
          <a:pPr algn="ctr" rtl="0">
            <a:lnSpc>
              <a:spcPts val="1100"/>
            </a:lnSpc>
            <a:defRPr sz="1000"/>
          </a:pPr>
          <a:r>
            <a:rPr lang="ja-JP" altLang="en-US" sz="900" b="0" i="0" u="none" strike="noStrike" baseline="0">
              <a:solidFill>
                <a:srgbClr val="000000"/>
              </a:solidFill>
              <a:latin typeface="ＭＳ Ｐゴシック"/>
              <a:ea typeface="ＭＳ Ｐゴシック"/>
            </a:rPr>
            <a:t>工程</a:t>
          </a:r>
        </a:p>
        <a:p>
          <a:pPr algn="ctr" rtl="0">
            <a:lnSpc>
              <a:spcPts val="1000"/>
            </a:lnSpc>
            <a:defRPr sz="1000"/>
          </a:pPr>
          <a:r>
            <a:rPr lang="ja-JP" altLang="en-US" sz="900" b="0" i="0" u="none" strike="noStrike" baseline="0">
              <a:solidFill>
                <a:srgbClr val="000000"/>
              </a:solidFill>
              <a:latin typeface="ＭＳ Ｐゴシック"/>
              <a:ea typeface="ＭＳ Ｐゴシック"/>
            </a:rPr>
            <a:t>（図２）</a:t>
          </a:r>
        </a:p>
      </xdr:txBody>
    </xdr:sp>
    <xdr:clientData/>
  </xdr:twoCellAnchor>
  <xdr:twoCellAnchor>
    <xdr:from>
      <xdr:col>2</xdr:col>
      <xdr:colOff>0</xdr:colOff>
      <xdr:row>129</xdr:row>
      <xdr:rowOff>25400</xdr:rowOff>
    </xdr:from>
    <xdr:to>
      <xdr:col>3</xdr:col>
      <xdr:colOff>174625</xdr:colOff>
      <xdr:row>133</xdr:row>
      <xdr:rowOff>120650</xdr:rowOff>
    </xdr:to>
    <xdr:sp textlink="">
      <xdr:nvSpPr>
        <xdr:cNvPr id="48" name="Rectangle 47">
          <a:extLst>
            <a:ext uri="{FF2B5EF4-FFF2-40B4-BE49-F238E27FC236}">
              <a16:creationId xmlns:a16="http://schemas.microsoft.com/office/drawing/2014/main" id="{5AAC773A-C668-4D48-8CF0-6C04FF3F09BF}"/>
            </a:ext>
          </a:extLst>
        </xdr:cNvPr>
        <xdr:cNvSpPr>
          <a:spLocks noChangeArrowheads="1"/>
        </xdr:cNvSpPr>
      </xdr:nvSpPr>
      <xdr:spPr bwMode="auto">
        <a:xfrm>
          <a:off x="571500" y="28374975"/>
          <a:ext cx="571500" cy="104775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排水処理工程</a:t>
          </a:r>
        </a:p>
        <a:p>
          <a:pPr algn="ctr" rtl="0">
            <a:lnSpc>
              <a:spcPts val="900"/>
            </a:lnSpc>
            <a:defRPr sz="1000"/>
          </a:pPr>
          <a:r>
            <a:rPr lang="ja-JP" altLang="en-US" sz="900" b="0" i="0" u="none" strike="noStrike" baseline="0">
              <a:solidFill>
                <a:srgbClr val="000000"/>
              </a:solidFill>
              <a:latin typeface="ＭＳ Ｐゴシック"/>
              <a:ea typeface="ＭＳ Ｐゴシック"/>
            </a:rPr>
            <a:t>（図５）</a:t>
          </a:r>
        </a:p>
      </xdr:txBody>
    </xdr:sp>
    <xdr:clientData/>
  </xdr:twoCellAnchor>
  <xdr:twoCellAnchor>
    <xdr:from>
      <xdr:col>2</xdr:col>
      <xdr:colOff>0</xdr:colOff>
      <xdr:row>114</xdr:row>
      <xdr:rowOff>0</xdr:rowOff>
    </xdr:from>
    <xdr:to>
      <xdr:col>3</xdr:col>
      <xdr:colOff>174625</xdr:colOff>
      <xdr:row>124</xdr:row>
      <xdr:rowOff>89033</xdr:rowOff>
    </xdr:to>
    <xdr:sp textlink="">
      <xdr:nvSpPr>
        <xdr:cNvPr id="49" name="Rectangle 48">
          <a:extLst>
            <a:ext uri="{FF2B5EF4-FFF2-40B4-BE49-F238E27FC236}">
              <a16:creationId xmlns:a16="http://schemas.microsoft.com/office/drawing/2014/main" id="{7048C49B-1FBA-48D2-A420-92BF554A13DA}"/>
            </a:ext>
          </a:extLst>
        </xdr:cNvPr>
        <xdr:cNvSpPr>
          <a:spLocks noChangeArrowheads="1"/>
        </xdr:cNvSpPr>
      </xdr:nvSpPr>
      <xdr:spPr bwMode="auto">
        <a:xfrm>
          <a:off x="571500" y="24898350"/>
          <a:ext cx="571500" cy="2428875"/>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管理部門</a:t>
          </a:r>
        </a:p>
        <a:p>
          <a:pPr algn="ctr" rtl="0">
            <a:lnSpc>
              <a:spcPts val="1000"/>
            </a:lnSpc>
            <a:defRPr sz="1000"/>
          </a:pPr>
          <a:r>
            <a:rPr lang="ja-JP" altLang="en-US" sz="900" b="0" i="0" u="none" strike="noStrike" baseline="0">
              <a:solidFill>
                <a:srgbClr val="000000"/>
              </a:solidFill>
              <a:latin typeface="ＭＳ Ｐゴシック"/>
              <a:ea typeface="ＭＳ Ｐゴシック"/>
            </a:rPr>
            <a:t>関連</a:t>
          </a:r>
        </a:p>
        <a:p>
          <a:pPr algn="ctr" rtl="0">
            <a:lnSpc>
              <a:spcPts val="1000"/>
            </a:lnSpc>
            <a:defRPr sz="1000"/>
          </a:pPr>
          <a:r>
            <a:rPr lang="ja-JP" altLang="en-US" sz="900" b="0" i="0" u="none" strike="noStrike" baseline="0">
              <a:solidFill>
                <a:srgbClr val="000000"/>
              </a:solidFill>
              <a:latin typeface="ＭＳ Ｐゴシック"/>
              <a:ea typeface="ＭＳ Ｐゴシック"/>
            </a:rPr>
            <a:t>（図３）</a:t>
          </a:r>
        </a:p>
      </xdr:txBody>
    </xdr:sp>
    <xdr:clientData/>
  </xdr:twoCellAnchor>
  <xdr:twoCellAnchor>
    <xdr:from>
      <xdr:col>5</xdr:col>
      <xdr:colOff>0</xdr:colOff>
      <xdr:row>98</xdr:row>
      <xdr:rowOff>12700</xdr:rowOff>
    </xdr:from>
    <xdr:to>
      <xdr:col>7</xdr:col>
      <xdr:colOff>0</xdr:colOff>
      <xdr:row>98</xdr:row>
      <xdr:rowOff>144236</xdr:rowOff>
    </xdr:to>
    <xdr:sp textlink="">
      <xdr:nvSpPr>
        <xdr:cNvPr id="50" name="AutoShape 49">
          <a:extLst>
            <a:ext uri="{FF2B5EF4-FFF2-40B4-BE49-F238E27FC236}">
              <a16:creationId xmlns:a16="http://schemas.microsoft.com/office/drawing/2014/main" id="{2A00F7C9-F028-4898-9503-9DA8A0704D62}"/>
            </a:ext>
          </a:extLst>
        </xdr:cNvPr>
        <xdr:cNvSpPr>
          <a:spLocks noChangeArrowheads="1"/>
        </xdr:cNvSpPr>
      </xdr:nvSpPr>
      <xdr:spPr bwMode="auto">
        <a:xfrm>
          <a:off x="2305050" y="21269325"/>
          <a:ext cx="1447800" cy="1809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コーヒー粕/茶粕</a:t>
          </a:r>
        </a:p>
      </xdr:txBody>
    </xdr:sp>
    <xdr:clientData/>
  </xdr:twoCellAnchor>
  <xdr:twoCellAnchor>
    <xdr:from>
      <xdr:col>5</xdr:col>
      <xdr:colOff>0</xdr:colOff>
      <xdr:row>127</xdr:row>
      <xdr:rowOff>12700</xdr:rowOff>
    </xdr:from>
    <xdr:to>
      <xdr:col>7</xdr:col>
      <xdr:colOff>0</xdr:colOff>
      <xdr:row>127</xdr:row>
      <xdr:rowOff>146050</xdr:rowOff>
    </xdr:to>
    <xdr:sp textlink="">
      <xdr:nvSpPr>
        <xdr:cNvPr id="51" name="AutoShape 50">
          <a:extLst>
            <a:ext uri="{FF2B5EF4-FFF2-40B4-BE49-F238E27FC236}">
              <a16:creationId xmlns:a16="http://schemas.microsoft.com/office/drawing/2014/main" id="{332669BB-177C-4D60-8405-CF92AD831F63}"/>
            </a:ext>
          </a:extLst>
        </xdr:cNvPr>
        <xdr:cNvSpPr>
          <a:spLocks noChangeArrowheads="1"/>
        </xdr:cNvSpPr>
      </xdr:nvSpPr>
      <xdr:spPr bwMode="auto">
        <a:xfrm>
          <a:off x="2305050" y="27889200"/>
          <a:ext cx="1447800" cy="1905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麦粕/糖化粕</a:t>
          </a:r>
        </a:p>
      </xdr:txBody>
    </xdr:sp>
    <xdr:clientData/>
  </xdr:twoCellAnchor>
  <xdr:twoCellAnchor>
    <xdr:from>
      <xdr:col>3</xdr:col>
      <xdr:colOff>298450</xdr:colOff>
      <xdr:row>127</xdr:row>
      <xdr:rowOff>76200</xdr:rowOff>
    </xdr:from>
    <xdr:to>
      <xdr:col>5</xdr:col>
      <xdr:colOff>0</xdr:colOff>
      <xdr:row>127</xdr:row>
      <xdr:rowOff>76200</xdr:rowOff>
    </xdr:to>
    <xdr:sp textlink="">
      <xdr:nvSpPr>
        <xdr:cNvPr id="51368" name="Line 51">
          <a:extLst>
            <a:ext uri="{FF2B5EF4-FFF2-40B4-BE49-F238E27FC236}">
              <a16:creationId xmlns:a16="http://schemas.microsoft.com/office/drawing/2014/main" id="{352FAD16-1417-4742-BBE4-29121C712B9A}"/>
            </a:ext>
          </a:extLst>
        </xdr:cNvPr>
        <xdr:cNvSpPr>
          <a:spLocks noChangeShapeType="1"/>
        </xdr:cNvSpPr>
      </xdr:nvSpPr>
      <xdr:spPr bwMode="auto">
        <a:xfrm>
          <a:off x="1079500" y="28860750"/>
          <a:ext cx="1022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425450</xdr:colOff>
      <xdr:row>103</xdr:row>
      <xdr:rowOff>12700</xdr:rowOff>
    </xdr:from>
    <xdr:to>
      <xdr:col>6</xdr:col>
      <xdr:colOff>425450</xdr:colOff>
      <xdr:row>103</xdr:row>
      <xdr:rowOff>144236</xdr:rowOff>
    </xdr:to>
    <xdr:sp textlink="">
      <xdr:nvSpPr>
        <xdr:cNvPr id="53" name="AutoShape 52">
          <a:extLst>
            <a:ext uri="{FF2B5EF4-FFF2-40B4-BE49-F238E27FC236}">
              <a16:creationId xmlns:a16="http://schemas.microsoft.com/office/drawing/2014/main" id="{52BD0951-D11D-43CC-BD76-7E5EB0D8826A}"/>
            </a:ext>
          </a:extLst>
        </xdr:cNvPr>
        <xdr:cNvSpPr>
          <a:spLocks noChangeArrowheads="1"/>
        </xdr:cNvSpPr>
      </xdr:nvSpPr>
      <xdr:spPr bwMode="auto">
        <a:xfrm>
          <a:off x="2295525" y="22412325"/>
          <a:ext cx="1447800" cy="1809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アルミ缶・アルミチップ</a:t>
          </a:r>
        </a:p>
      </xdr:txBody>
    </xdr:sp>
    <xdr:clientData/>
  </xdr:twoCellAnchor>
  <xdr:twoCellAnchor>
    <xdr:from>
      <xdr:col>5</xdr:col>
      <xdr:colOff>0</xdr:colOff>
      <xdr:row>99</xdr:row>
      <xdr:rowOff>12700</xdr:rowOff>
    </xdr:from>
    <xdr:to>
      <xdr:col>7</xdr:col>
      <xdr:colOff>0</xdr:colOff>
      <xdr:row>99</xdr:row>
      <xdr:rowOff>144236</xdr:rowOff>
    </xdr:to>
    <xdr:sp textlink="">
      <xdr:nvSpPr>
        <xdr:cNvPr id="54" name="AutoShape 53">
          <a:extLst>
            <a:ext uri="{FF2B5EF4-FFF2-40B4-BE49-F238E27FC236}">
              <a16:creationId xmlns:a16="http://schemas.microsoft.com/office/drawing/2014/main" id="{92737441-B2EC-4C2A-85D2-BE0ECDBE73AF}"/>
            </a:ext>
          </a:extLst>
        </xdr:cNvPr>
        <xdr:cNvSpPr>
          <a:spLocks noChangeArrowheads="1"/>
        </xdr:cNvSpPr>
      </xdr:nvSpPr>
      <xdr:spPr bwMode="auto">
        <a:xfrm>
          <a:off x="2305050" y="21497925"/>
          <a:ext cx="1447800" cy="1809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ペットチップ</a:t>
          </a:r>
        </a:p>
      </xdr:txBody>
    </xdr:sp>
    <xdr:clientData/>
  </xdr:twoCellAnchor>
  <xdr:twoCellAnchor>
    <xdr:from>
      <xdr:col>5</xdr:col>
      <xdr:colOff>0</xdr:colOff>
      <xdr:row>129</xdr:row>
      <xdr:rowOff>12700</xdr:rowOff>
    </xdr:from>
    <xdr:to>
      <xdr:col>7</xdr:col>
      <xdr:colOff>0</xdr:colOff>
      <xdr:row>129</xdr:row>
      <xdr:rowOff>144236</xdr:rowOff>
    </xdr:to>
    <xdr:sp textlink="">
      <xdr:nvSpPr>
        <xdr:cNvPr id="55" name="AutoShape 54">
          <a:extLst>
            <a:ext uri="{FF2B5EF4-FFF2-40B4-BE49-F238E27FC236}">
              <a16:creationId xmlns:a16="http://schemas.microsoft.com/office/drawing/2014/main" id="{80614E5D-F6F2-4988-BE79-566AB29A49E9}"/>
            </a:ext>
          </a:extLst>
        </xdr:cNvPr>
        <xdr:cNvSpPr>
          <a:spLocks noChangeArrowheads="1"/>
        </xdr:cNvSpPr>
      </xdr:nvSpPr>
      <xdr:spPr bwMode="auto">
        <a:xfrm>
          <a:off x="2305050" y="28355925"/>
          <a:ext cx="1447800" cy="1809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有機性汚泥</a:t>
          </a:r>
        </a:p>
      </xdr:txBody>
    </xdr:sp>
    <xdr:clientData/>
  </xdr:twoCellAnchor>
  <xdr:twoCellAnchor>
    <xdr:from>
      <xdr:col>5</xdr:col>
      <xdr:colOff>0</xdr:colOff>
      <xdr:row>112</xdr:row>
      <xdr:rowOff>12700</xdr:rowOff>
    </xdr:from>
    <xdr:to>
      <xdr:col>7</xdr:col>
      <xdr:colOff>0</xdr:colOff>
      <xdr:row>113</xdr:row>
      <xdr:rowOff>114300</xdr:rowOff>
    </xdr:to>
    <xdr:sp textlink="">
      <xdr:nvSpPr>
        <xdr:cNvPr id="56" name="AutoShape 55">
          <a:extLst>
            <a:ext uri="{FF2B5EF4-FFF2-40B4-BE49-F238E27FC236}">
              <a16:creationId xmlns:a16="http://schemas.microsoft.com/office/drawing/2014/main" id="{232CF1C8-9D50-4F0A-A37B-FAB44DCBE49F}"/>
            </a:ext>
          </a:extLst>
        </xdr:cNvPr>
        <xdr:cNvSpPr>
          <a:spLocks noChangeArrowheads="1"/>
        </xdr:cNvSpPr>
      </xdr:nvSpPr>
      <xdr:spPr bwMode="auto">
        <a:xfrm>
          <a:off x="2305050" y="24460200"/>
          <a:ext cx="1447800" cy="381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紙屑</a:t>
          </a:r>
        </a:p>
      </xdr:txBody>
    </xdr:sp>
    <xdr:clientData/>
  </xdr:twoCellAnchor>
  <xdr:twoCellAnchor>
    <xdr:from>
      <xdr:col>5</xdr:col>
      <xdr:colOff>0</xdr:colOff>
      <xdr:row>114</xdr:row>
      <xdr:rowOff>12700</xdr:rowOff>
    </xdr:from>
    <xdr:to>
      <xdr:col>7</xdr:col>
      <xdr:colOff>0</xdr:colOff>
      <xdr:row>115</xdr:row>
      <xdr:rowOff>127977</xdr:rowOff>
    </xdr:to>
    <xdr:sp textlink="">
      <xdr:nvSpPr>
        <xdr:cNvPr id="57" name="AutoShape 56">
          <a:extLst>
            <a:ext uri="{FF2B5EF4-FFF2-40B4-BE49-F238E27FC236}">
              <a16:creationId xmlns:a16="http://schemas.microsoft.com/office/drawing/2014/main" id="{C557FECD-43E1-4387-B254-0622B9D3175B}"/>
            </a:ext>
          </a:extLst>
        </xdr:cNvPr>
        <xdr:cNvSpPr>
          <a:spLocks noChangeArrowheads="1"/>
        </xdr:cNvSpPr>
      </xdr:nvSpPr>
      <xdr:spPr bwMode="auto">
        <a:xfrm>
          <a:off x="2305050" y="24917400"/>
          <a:ext cx="1447800" cy="4095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廃プラ</a:t>
          </a:r>
        </a:p>
        <a:p>
          <a:pPr algn="l" rtl="0">
            <a:lnSpc>
              <a:spcPts val="10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5</xdr:col>
      <xdr:colOff>0</xdr:colOff>
      <xdr:row>120</xdr:row>
      <xdr:rowOff>6350</xdr:rowOff>
    </xdr:from>
    <xdr:to>
      <xdr:col>7</xdr:col>
      <xdr:colOff>0</xdr:colOff>
      <xdr:row>120</xdr:row>
      <xdr:rowOff>124732</xdr:rowOff>
    </xdr:to>
    <xdr:sp textlink="">
      <xdr:nvSpPr>
        <xdr:cNvPr id="58" name="AutoShape 57">
          <a:extLst>
            <a:ext uri="{FF2B5EF4-FFF2-40B4-BE49-F238E27FC236}">
              <a16:creationId xmlns:a16="http://schemas.microsoft.com/office/drawing/2014/main" id="{00133A2C-5CCD-443E-9C23-A12E6DEA4CAD}"/>
            </a:ext>
          </a:extLst>
        </xdr:cNvPr>
        <xdr:cNvSpPr>
          <a:spLocks noChangeArrowheads="1"/>
        </xdr:cNvSpPr>
      </xdr:nvSpPr>
      <xdr:spPr bwMode="auto">
        <a:xfrm>
          <a:off x="2305050" y="26279475"/>
          <a:ext cx="1447800" cy="1809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金属</a:t>
          </a:r>
        </a:p>
      </xdr:txBody>
    </xdr:sp>
    <xdr:clientData/>
  </xdr:twoCellAnchor>
  <xdr:twoCellAnchor>
    <xdr:from>
      <xdr:col>4</xdr:col>
      <xdr:colOff>247650</xdr:colOff>
      <xdr:row>103</xdr:row>
      <xdr:rowOff>133350</xdr:rowOff>
    </xdr:from>
    <xdr:to>
      <xdr:col>4</xdr:col>
      <xdr:colOff>247650</xdr:colOff>
      <xdr:row>126</xdr:row>
      <xdr:rowOff>82550</xdr:rowOff>
    </xdr:to>
    <xdr:sp textlink="">
      <xdr:nvSpPr>
        <xdr:cNvPr id="51375" name="Line 58">
          <a:extLst>
            <a:ext uri="{FF2B5EF4-FFF2-40B4-BE49-F238E27FC236}">
              <a16:creationId xmlns:a16="http://schemas.microsoft.com/office/drawing/2014/main" id="{FE908D86-F7C9-4F87-8561-99F9328EAD19}"/>
            </a:ext>
          </a:extLst>
        </xdr:cNvPr>
        <xdr:cNvSpPr>
          <a:spLocks noChangeShapeType="1"/>
        </xdr:cNvSpPr>
      </xdr:nvSpPr>
      <xdr:spPr bwMode="auto">
        <a:xfrm flipV="1">
          <a:off x="1689100" y="23431500"/>
          <a:ext cx="0" cy="5207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254000</xdr:colOff>
      <xdr:row>103</xdr:row>
      <xdr:rowOff>133350</xdr:rowOff>
    </xdr:from>
    <xdr:to>
      <xdr:col>5</xdr:col>
      <xdr:colOff>6350</xdr:colOff>
      <xdr:row>103</xdr:row>
      <xdr:rowOff>133350</xdr:rowOff>
    </xdr:to>
    <xdr:sp textlink="">
      <xdr:nvSpPr>
        <xdr:cNvPr id="51376" name="Line 59">
          <a:extLst>
            <a:ext uri="{FF2B5EF4-FFF2-40B4-BE49-F238E27FC236}">
              <a16:creationId xmlns:a16="http://schemas.microsoft.com/office/drawing/2014/main" id="{3AA4EC54-A485-4D6D-B742-004BFE1A36BD}"/>
            </a:ext>
          </a:extLst>
        </xdr:cNvPr>
        <xdr:cNvSpPr>
          <a:spLocks noChangeShapeType="1"/>
        </xdr:cNvSpPr>
      </xdr:nvSpPr>
      <xdr:spPr bwMode="auto">
        <a:xfrm>
          <a:off x="1695450" y="23431500"/>
          <a:ext cx="412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285750</xdr:colOff>
      <xdr:row>112</xdr:row>
      <xdr:rowOff>95250</xdr:rowOff>
    </xdr:from>
    <xdr:to>
      <xdr:col>5</xdr:col>
      <xdr:colOff>0</xdr:colOff>
      <xdr:row>112</xdr:row>
      <xdr:rowOff>95250</xdr:rowOff>
    </xdr:to>
    <xdr:sp textlink="">
      <xdr:nvSpPr>
        <xdr:cNvPr id="51377" name="Line 60">
          <a:extLst>
            <a:ext uri="{FF2B5EF4-FFF2-40B4-BE49-F238E27FC236}">
              <a16:creationId xmlns:a16="http://schemas.microsoft.com/office/drawing/2014/main" id="{087AAFAD-3BB4-4268-83E5-244670652224}"/>
            </a:ext>
          </a:extLst>
        </xdr:cNvPr>
        <xdr:cNvSpPr>
          <a:spLocks noChangeShapeType="1"/>
        </xdr:cNvSpPr>
      </xdr:nvSpPr>
      <xdr:spPr bwMode="auto">
        <a:xfrm>
          <a:off x="1727200" y="25450800"/>
          <a:ext cx="374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285750</xdr:colOff>
      <xdr:row>114</xdr:row>
      <xdr:rowOff>95250</xdr:rowOff>
    </xdr:from>
    <xdr:to>
      <xdr:col>4</xdr:col>
      <xdr:colOff>431800</xdr:colOff>
      <xdr:row>114</xdr:row>
      <xdr:rowOff>95250</xdr:rowOff>
    </xdr:to>
    <xdr:sp textlink="">
      <xdr:nvSpPr>
        <xdr:cNvPr id="51378" name="Line 61">
          <a:extLst>
            <a:ext uri="{FF2B5EF4-FFF2-40B4-BE49-F238E27FC236}">
              <a16:creationId xmlns:a16="http://schemas.microsoft.com/office/drawing/2014/main" id="{1679C88F-9F6E-44F0-B120-B96B81297384}"/>
            </a:ext>
          </a:extLst>
        </xdr:cNvPr>
        <xdr:cNvSpPr>
          <a:spLocks noChangeShapeType="1"/>
        </xdr:cNvSpPr>
      </xdr:nvSpPr>
      <xdr:spPr bwMode="auto">
        <a:xfrm>
          <a:off x="1727200" y="25908000"/>
          <a:ext cx="146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196850</xdr:colOff>
      <xdr:row>99</xdr:row>
      <xdr:rowOff>57150</xdr:rowOff>
    </xdr:from>
    <xdr:to>
      <xdr:col>5</xdr:col>
      <xdr:colOff>0</xdr:colOff>
      <xdr:row>99</xdr:row>
      <xdr:rowOff>57150</xdr:rowOff>
    </xdr:to>
    <xdr:sp textlink="">
      <xdr:nvSpPr>
        <xdr:cNvPr id="51379" name="Line 62">
          <a:extLst>
            <a:ext uri="{FF2B5EF4-FFF2-40B4-BE49-F238E27FC236}">
              <a16:creationId xmlns:a16="http://schemas.microsoft.com/office/drawing/2014/main" id="{63B3289F-448A-471C-BAAB-5A61E0291D00}"/>
            </a:ext>
          </a:extLst>
        </xdr:cNvPr>
        <xdr:cNvSpPr>
          <a:spLocks noChangeShapeType="1"/>
        </xdr:cNvSpPr>
      </xdr:nvSpPr>
      <xdr:spPr bwMode="auto">
        <a:xfrm>
          <a:off x="977900" y="22440900"/>
          <a:ext cx="1123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57150</xdr:colOff>
      <xdr:row>99</xdr:row>
      <xdr:rowOff>57150</xdr:rowOff>
    </xdr:from>
    <xdr:to>
      <xdr:col>4</xdr:col>
      <xdr:colOff>63500</xdr:colOff>
      <xdr:row>118</xdr:row>
      <xdr:rowOff>76200</xdr:rowOff>
    </xdr:to>
    <xdr:sp textlink="">
      <xdr:nvSpPr>
        <xdr:cNvPr id="51380" name="Line 63">
          <a:extLst>
            <a:ext uri="{FF2B5EF4-FFF2-40B4-BE49-F238E27FC236}">
              <a16:creationId xmlns:a16="http://schemas.microsoft.com/office/drawing/2014/main" id="{ADE0AD72-DF13-4BFD-80B6-C4397912041A}"/>
            </a:ext>
          </a:extLst>
        </xdr:cNvPr>
        <xdr:cNvSpPr>
          <a:spLocks noChangeShapeType="1"/>
        </xdr:cNvSpPr>
      </xdr:nvSpPr>
      <xdr:spPr bwMode="auto">
        <a:xfrm>
          <a:off x="1498600" y="22440900"/>
          <a:ext cx="6350" cy="4362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63500</xdr:colOff>
      <xdr:row>103</xdr:row>
      <xdr:rowOff>88900</xdr:rowOff>
    </xdr:from>
    <xdr:to>
      <xdr:col>5</xdr:col>
      <xdr:colOff>0</xdr:colOff>
      <xdr:row>103</xdr:row>
      <xdr:rowOff>88900</xdr:rowOff>
    </xdr:to>
    <xdr:sp textlink="">
      <xdr:nvSpPr>
        <xdr:cNvPr id="51381" name="Line 64">
          <a:extLst>
            <a:ext uri="{FF2B5EF4-FFF2-40B4-BE49-F238E27FC236}">
              <a16:creationId xmlns:a16="http://schemas.microsoft.com/office/drawing/2014/main" id="{674DAE87-105F-43F7-A40C-EF7B09CD7152}"/>
            </a:ext>
          </a:extLst>
        </xdr:cNvPr>
        <xdr:cNvSpPr>
          <a:spLocks noChangeShapeType="1"/>
        </xdr:cNvSpPr>
      </xdr:nvSpPr>
      <xdr:spPr bwMode="auto">
        <a:xfrm>
          <a:off x="1504950" y="23387050"/>
          <a:ext cx="596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190500</xdr:colOff>
      <xdr:row>98</xdr:row>
      <xdr:rowOff>82550</xdr:rowOff>
    </xdr:from>
    <xdr:to>
      <xdr:col>4</xdr:col>
      <xdr:colOff>431800</xdr:colOff>
      <xdr:row>98</xdr:row>
      <xdr:rowOff>82550</xdr:rowOff>
    </xdr:to>
    <xdr:sp textlink="">
      <xdr:nvSpPr>
        <xdr:cNvPr id="51382" name="Line 65">
          <a:extLst>
            <a:ext uri="{FF2B5EF4-FFF2-40B4-BE49-F238E27FC236}">
              <a16:creationId xmlns:a16="http://schemas.microsoft.com/office/drawing/2014/main" id="{0DED5658-1C14-46D8-8CD6-9153ABA14C80}"/>
            </a:ext>
          </a:extLst>
        </xdr:cNvPr>
        <xdr:cNvSpPr>
          <a:spLocks noChangeShapeType="1"/>
        </xdr:cNvSpPr>
      </xdr:nvSpPr>
      <xdr:spPr bwMode="auto">
        <a:xfrm>
          <a:off x="971550" y="22237700"/>
          <a:ext cx="901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323850</xdr:colOff>
      <xdr:row>109</xdr:row>
      <xdr:rowOff>95250</xdr:rowOff>
    </xdr:from>
    <xdr:to>
      <xdr:col>3</xdr:col>
      <xdr:colOff>323850</xdr:colOff>
      <xdr:row>120</xdr:row>
      <xdr:rowOff>25400</xdr:rowOff>
    </xdr:to>
    <xdr:sp textlink="">
      <xdr:nvSpPr>
        <xdr:cNvPr id="51383" name="Line 66">
          <a:extLst>
            <a:ext uri="{FF2B5EF4-FFF2-40B4-BE49-F238E27FC236}">
              <a16:creationId xmlns:a16="http://schemas.microsoft.com/office/drawing/2014/main" id="{1089F80E-A50C-4AD7-93CB-6E807FB0F409}"/>
            </a:ext>
          </a:extLst>
        </xdr:cNvPr>
        <xdr:cNvSpPr>
          <a:spLocks noChangeShapeType="1"/>
        </xdr:cNvSpPr>
      </xdr:nvSpPr>
      <xdr:spPr bwMode="auto">
        <a:xfrm>
          <a:off x="1104900" y="24765000"/>
          <a:ext cx="0" cy="2444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285750</xdr:colOff>
      <xdr:row>120</xdr:row>
      <xdr:rowOff>25400</xdr:rowOff>
    </xdr:from>
    <xdr:to>
      <xdr:col>4</xdr:col>
      <xdr:colOff>203200</xdr:colOff>
      <xdr:row>120</xdr:row>
      <xdr:rowOff>25400</xdr:rowOff>
    </xdr:to>
    <xdr:sp textlink="">
      <xdr:nvSpPr>
        <xdr:cNvPr id="51384" name="Line 67">
          <a:extLst>
            <a:ext uri="{FF2B5EF4-FFF2-40B4-BE49-F238E27FC236}">
              <a16:creationId xmlns:a16="http://schemas.microsoft.com/office/drawing/2014/main" id="{5C39007B-E607-4FFB-9BA1-0C6FCE23B024}"/>
            </a:ext>
          </a:extLst>
        </xdr:cNvPr>
        <xdr:cNvSpPr>
          <a:spLocks noChangeShapeType="1"/>
        </xdr:cNvSpPr>
      </xdr:nvSpPr>
      <xdr:spPr bwMode="auto">
        <a:xfrm>
          <a:off x="1066800" y="27209750"/>
          <a:ext cx="57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330200</xdr:colOff>
      <xdr:row>109</xdr:row>
      <xdr:rowOff>95250</xdr:rowOff>
    </xdr:from>
    <xdr:to>
      <xdr:col>4</xdr:col>
      <xdr:colOff>19050</xdr:colOff>
      <xdr:row>109</xdr:row>
      <xdr:rowOff>95250</xdr:rowOff>
    </xdr:to>
    <xdr:sp textlink="">
      <xdr:nvSpPr>
        <xdr:cNvPr id="51385" name="Line 68">
          <a:extLst>
            <a:ext uri="{FF2B5EF4-FFF2-40B4-BE49-F238E27FC236}">
              <a16:creationId xmlns:a16="http://schemas.microsoft.com/office/drawing/2014/main" id="{C3AB4C59-5A2F-4B46-9F1B-38B581EF0612}"/>
            </a:ext>
          </a:extLst>
        </xdr:cNvPr>
        <xdr:cNvSpPr>
          <a:spLocks noChangeShapeType="1"/>
        </xdr:cNvSpPr>
      </xdr:nvSpPr>
      <xdr:spPr bwMode="auto">
        <a:xfrm>
          <a:off x="1111250" y="24765000"/>
          <a:ext cx="349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285750</xdr:colOff>
      <xdr:row>120</xdr:row>
      <xdr:rowOff>38100</xdr:rowOff>
    </xdr:from>
    <xdr:to>
      <xdr:col>5</xdr:col>
      <xdr:colOff>0</xdr:colOff>
      <xdr:row>120</xdr:row>
      <xdr:rowOff>38100</xdr:rowOff>
    </xdr:to>
    <xdr:sp textlink="">
      <xdr:nvSpPr>
        <xdr:cNvPr id="51386" name="Line 69">
          <a:extLst>
            <a:ext uri="{FF2B5EF4-FFF2-40B4-BE49-F238E27FC236}">
              <a16:creationId xmlns:a16="http://schemas.microsoft.com/office/drawing/2014/main" id="{43DCD5D2-F289-403A-A9A4-31D66C3AC42C}"/>
            </a:ext>
          </a:extLst>
        </xdr:cNvPr>
        <xdr:cNvSpPr>
          <a:spLocks noChangeShapeType="1"/>
        </xdr:cNvSpPr>
      </xdr:nvSpPr>
      <xdr:spPr bwMode="auto">
        <a:xfrm>
          <a:off x="1727200" y="27222450"/>
          <a:ext cx="374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171450</xdr:colOff>
      <xdr:row>129</xdr:row>
      <xdr:rowOff>82550</xdr:rowOff>
    </xdr:from>
    <xdr:to>
      <xdr:col>5</xdr:col>
      <xdr:colOff>0</xdr:colOff>
      <xdr:row>129</xdr:row>
      <xdr:rowOff>82550</xdr:rowOff>
    </xdr:to>
    <xdr:sp textlink="">
      <xdr:nvSpPr>
        <xdr:cNvPr id="51387" name="Line 70">
          <a:extLst>
            <a:ext uri="{FF2B5EF4-FFF2-40B4-BE49-F238E27FC236}">
              <a16:creationId xmlns:a16="http://schemas.microsoft.com/office/drawing/2014/main" id="{EBE88D02-53BB-4447-99A8-750955249518}"/>
            </a:ext>
          </a:extLst>
        </xdr:cNvPr>
        <xdr:cNvSpPr>
          <a:spLocks noChangeShapeType="1"/>
        </xdr:cNvSpPr>
      </xdr:nvSpPr>
      <xdr:spPr bwMode="auto">
        <a:xfrm>
          <a:off x="952500" y="29324300"/>
          <a:ext cx="1149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85725</xdr:colOff>
      <xdr:row>98</xdr:row>
      <xdr:rowOff>12700</xdr:rowOff>
    </xdr:from>
    <xdr:to>
      <xdr:col>10</xdr:col>
      <xdr:colOff>225762</xdr:colOff>
      <xdr:row>98</xdr:row>
      <xdr:rowOff>146050</xdr:rowOff>
    </xdr:to>
    <xdr:sp textlink="">
      <xdr:nvSpPr>
        <xdr:cNvPr id="72" name="Rectangle 71">
          <a:extLst>
            <a:ext uri="{FF2B5EF4-FFF2-40B4-BE49-F238E27FC236}">
              <a16:creationId xmlns:a16="http://schemas.microsoft.com/office/drawing/2014/main" id="{25FE9405-F236-4D21-9641-9966B0682B61}"/>
            </a:ext>
          </a:extLst>
        </xdr:cNvPr>
        <xdr:cNvSpPr>
          <a:spLocks noChangeArrowheads="1"/>
        </xdr:cNvSpPr>
      </xdr:nvSpPr>
      <xdr:spPr bwMode="auto">
        <a:xfrm>
          <a:off x="5334000" y="21259800"/>
          <a:ext cx="962025"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900" b="0" i="0" u="none" strike="noStrike" baseline="0">
              <a:solidFill>
                <a:srgbClr val="000000"/>
              </a:solidFill>
              <a:latin typeface="ＭＳ Ｐゴシック"/>
              <a:ea typeface="ＭＳ Ｐゴシック"/>
            </a:rPr>
            <a:t>発酵・堆肥化</a:t>
          </a:r>
        </a:p>
      </xdr:txBody>
    </xdr:sp>
    <xdr:clientData/>
  </xdr:twoCellAnchor>
  <xdr:twoCellAnchor>
    <xdr:from>
      <xdr:col>9</xdr:col>
      <xdr:colOff>66675</xdr:colOff>
      <xdr:row>110</xdr:row>
      <xdr:rowOff>50800</xdr:rowOff>
    </xdr:from>
    <xdr:to>
      <xdr:col>10</xdr:col>
      <xdr:colOff>219367</xdr:colOff>
      <xdr:row>116</xdr:row>
      <xdr:rowOff>127188</xdr:rowOff>
    </xdr:to>
    <xdr:sp textlink="">
      <xdr:nvSpPr>
        <xdr:cNvPr id="73" name="Rectangle 72">
          <a:extLst>
            <a:ext uri="{FF2B5EF4-FFF2-40B4-BE49-F238E27FC236}">
              <a16:creationId xmlns:a16="http://schemas.microsoft.com/office/drawing/2014/main" id="{95697C23-4519-4D22-88B7-8EED49D571D7}"/>
            </a:ext>
          </a:extLst>
        </xdr:cNvPr>
        <xdr:cNvSpPr>
          <a:spLocks noChangeArrowheads="1"/>
        </xdr:cNvSpPr>
      </xdr:nvSpPr>
      <xdr:spPr bwMode="auto">
        <a:xfrm>
          <a:off x="5314950" y="24060150"/>
          <a:ext cx="962025" cy="149542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lnSpc>
              <a:spcPts val="1000"/>
            </a:lnSpc>
            <a:defRPr sz="1000"/>
          </a:pPr>
          <a:r>
            <a:rPr lang="ja-JP" altLang="en-US" sz="900" b="0" i="0" u="none" strike="noStrike" baseline="0">
              <a:solidFill>
                <a:srgbClr val="000000"/>
              </a:solidFill>
              <a:latin typeface="ＭＳ Ｐゴシック"/>
              <a:ea typeface="ＭＳ Ｐゴシック"/>
            </a:rPr>
            <a:t>セメント・</a:t>
          </a:r>
        </a:p>
        <a:p>
          <a:pPr algn="ctr" rtl="0">
            <a:lnSpc>
              <a:spcPts val="1000"/>
            </a:lnSpc>
            <a:defRPr sz="1000"/>
          </a:pPr>
          <a:r>
            <a:rPr lang="ja-JP" altLang="en-US" sz="900" b="0" i="0" u="none" strike="noStrike" baseline="0">
              <a:solidFill>
                <a:srgbClr val="000000"/>
              </a:solidFill>
              <a:latin typeface="ＭＳ Ｐゴシック"/>
              <a:ea typeface="ＭＳ Ｐゴシック"/>
            </a:rPr>
            <a:t>路盤材原料</a:t>
          </a:r>
        </a:p>
      </xdr:txBody>
    </xdr:sp>
    <xdr:clientData/>
  </xdr:twoCellAnchor>
  <xdr:twoCellAnchor>
    <xdr:from>
      <xdr:col>7</xdr:col>
      <xdr:colOff>0</xdr:colOff>
      <xdr:row>98</xdr:row>
      <xdr:rowOff>82550</xdr:rowOff>
    </xdr:from>
    <xdr:to>
      <xdr:col>9</xdr:col>
      <xdr:colOff>69850</xdr:colOff>
      <xdr:row>98</xdr:row>
      <xdr:rowOff>82550</xdr:rowOff>
    </xdr:to>
    <xdr:sp textlink="">
      <xdr:nvSpPr>
        <xdr:cNvPr id="51390" name="Line 73">
          <a:extLst>
            <a:ext uri="{FF2B5EF4-FFF2-40B4-BE49-F238E27FC236}">
              <a16:creationId xmlns:a16="http://schemas.microsoft.com/office/drawing/2014/main" id="{904A9E37-F42D-4B84-89BE-7FA11757E5B8}"/>
            </a:ext>
          </a:extLst>
        </xdr:cNvPr>
        <xdr:cNvSpPr>
          <a:spLocks noChangeShapeType="1"/>
        </xdr:cNvSpPr>
      </xdr:nvSpPr>
      <xdr:spPr bwMode="auto">
        <a:xfrm>
          <a:off x="3422650" y="22237700"/>
          <a:ext cx="1390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6350</xdr:colOff>
      <xdr:row>109</xdr:row>
      <xdr:rowOff>31750</xdr:rowOff>
    </xdr:from>
    <xdr:to>
      <xdr:col>9</xdr:col>
      <xdr:colOff>69850</xdr:colOff>
      <xdr:row>109</xdr:row>
      <xdr:rowOff>31750</xdr:rowOff>
    </xdr:to>
    <xdr:sp textlink="">
      <xdr:nvSpPr>
        <xdr:cNvPr id="51391" name="Line 74">
          <a:extLst>
            <a:ext uri="{FF2B5EF4-FFF2-40B4-BE49-F238E27FC236}">
              <a16:creationId xmlns:a16="http://schemas.microsoft.com/office/drawing/2014/main" id="{683269FD-655F-4E02-BDBF-29B4A772B03D}"/>
            </a:ext>
          </a:extLst>
        </xdr:cNvPr>
        <xdr:cNvSpPr>
          <a:spLocks noChangeShapeType="1"/>
        </xdr:cNvSpPr>
      </xdr:nvSpPr>
      <xdr:spPr bwMode="auto">
        <a:xfrm>
          <a:off x="3429000" y="24701500"/>
          <a:ext cx="1384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127</xdr:row>
      <xdr:rowOff>88900</xdr:rowOff>
    </xdr:from>
    <xdr:to>
      <xdr:col>7</xdr:col>
      <xdr:colOff>177800</xdr:colOff>
      <xdr:row>127</xdr:row>
      <xdr:rowOff>88900</xdr:rowOff>
    </xdr:to>
    <xdr:sp textlink="">
      <xdr:nvSpPr>
        <xdr:cNvPr id="51392" name="Line 75">
          <a:extLst>
            <a:ext uri="{FF2B5EF4-FFF2-40B4-BE49-F238E27FC236}">
              <a16:creationId xmlns:a16="http://schemas.microsoft.com/office/drawing/2014/main" id="{27C40093-2B29-47CC-A3FA-BD256CE0E8B6}"/>
            </a:ext>
          </a:extLst>
        </xdr:cNvPr>
        <xdr:cNvSpPr>
          <a:spLocks noChangeShapeType="1"/>
        </xdr:cNvSpPr>
      </xdr:nvSpPr>
      <xdr:spPr bwMode="auto">
        <a:xfrm flipV="1">
          <a:off x="3422650" y="28873450"/>
          <a:ext cx="177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317500</xdr:colOff>
      <xdr:row>129</xdr:row>
      <xdr:rowOff>88900</xdr:rowOff>
    </xdr:from>
    <xdr:to>
      <xdr:col>9</xdr:col>
      <xdr:colOff>76200</xdr:colOff>
      <xdr:row>129</xdr:row>
      <xdr:rowOff>88900</xdr:rowOff>
    </xdr:to>
    <xdr:sp textlink="">
      <xdr:nvSpPr>
        <xdr:cNvPr id="51393" name="Line 76">
          <a:extLst>
            <a:ext uri="{FF2B5EF4-FFF2-40B4-BE49-F238E27FC236}">
              <a16:creationId xmlns:a16="http://schemas.microsoft.com/office/drawing/2014/main" id="{FAC6ED9D-1906-4A2E-946B-94C2035103F7}"/>
            </a:ext>
          </a:extLst>
        </xdr:cNvPr>
        <xdr:cNvSpPr>
          <a:spLocks noChangeShapeType="1"/>
        </xdr:cNvSpPr>
      </xdr:nvSpPr>
      <xdr:spPr bwMode="auto">
        <a:xfrm>
          <a:off x="4400550" y="29330650"/>
          <a:ext cx="419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82550</xdr:colOff>
      <xdr:row>99</xdr:row>
      <xdr:rowOff>76200</xdr:rowOff>
    </xdr:from>
    <xdr:to>
      <xdr:col>2</xdr:col>
      <xdr:colOff>0</xdr:colOff>
      <xdr:row>99</xdr:row>
      <xdr:rowOff>76200</xdr:rowOff>
    </xdr:to>
    <xdr:sp textlink="">
      <xdr:nvSpPr>
        <xdr:cNvPr id="51394" name="Line 77">
          <a:extLst>
            <a:ext uri="{FF2B5EF4-FFF2-40B4-BE49-F238E27FC236}">
              <a16:creationId xmlns:a16="http://schemas.microsoft.com/office/drawing/2014/main" id="{0C851966-28A9-41D9-87B2-46B2E96F315B}"/>
            </a:ext>
          </a:extLst>
        </xdr:cNvPr>
        <xdr:cNvSpPr>
          <a:spLocks noChangeShapeType="1"/>
        </xdr:cNvSpPr>
      </xdr:nvSpPr>
      <xdr:spPr bwMode="auto">
        <a:xfrm>
          <a:off x="342900" y="22459950"/>
          <a:ext cx="1778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127</xdr:row>
      <xdr:rowOff>82550</xdr:rowOff>
    </xdr:from>
    <xdr:to>
      <xdr:col>2</xdr:col>
      <xdr:colOff>0</xdr:colOff>
      <xdr:row>127</xdr:row>
      <xdr:rowOff>82550</xdr:rowOff>
    </xdr:to>
    <xdr:sp textlink="">
      <xdr:nvSpPr>
        <xdr:cNvPr id="51395" name="Line 78">
          <a:extLst>
            <a:ext uri="{FF2B5EF4-FFF2-40B4-BE49-F238E27FC236}">
              <a16:creationId xmlns:a16="http://schemas.microsoft.com/office/drawing/2014/main" id="{49B1BEC5-1DC3-4AED-8701-D04A604F3708}"/>
            </a:ext>
          </a:extLst>
        </xdr:cNvPr>
        <xdr:cNvSpPr>
          <a:spLocks noChangeShapeType="1"/>
        </xdr:cNvSpPr>
      </xdr:nvSpPr>
      <xdr:spPr bwMode="auto">
        <a:xfrm>
          <a:off x="336550" y="28867100"/>
          <a:ext cx="1841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99</xdr:row>
      <xdr:rowOff>76200</xdr:rowOff>
    </xdr:from>
    <xdr:to>
      <xdr:col>1</xdr:col>
      <xdr:colOff>76200</xdr:colOff>
      <xdr:row>129</xdr:row>
      <xdr:rowOff>88900</xdr:rowOff>
    </xdr:to>
    <xdr:sp textlink="">
      <xdr:nvSpPr>
        <xdr:cNvPr id="51396" name="Line 79">
          <a:extLst>
            <a:ext uri="{FF2B5EF4-FFF2-40B4-BE49-F238E27FC236}">
              <a16:creationId xmlns:a16="http://schemas.microsoft.com/office/drawing/2014/main" id="{2993D839-5D3C-4392-8CDD-E42CB8D45EF2}"/>
            </a:ext>
          </a:extLst>
        </xdr:cNvPr>
        <xdr:cNvSpPr>
          <a:spLocks noChangeShapeType="1"/>
        </xdr:cNvSpPr>
      </xdr:nvSpPr>
      <xdr:spPr bwMode="auto">
        <a:xfrm>
          <a:off x="336550" y="22459950"/>
          <a:ext cx="0" cy="6870700"/>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a:ln>
        <a:extLst>
          <a:ext uri="{909E8E84-426E-40DD-AFC4-6F175D3DCCD1}">
            <a14:hiddenFill xmlns:a14="http://schemas.microsoft.com/office/drawing/2010/main">
              <a:noFill/>
            </a14:hiddenFill>
          </a:ext>
        </a:extLst>
      </xdr:spPr>
    </xdr:sp>
    <xdr:clientData/>
  </xdr:twoCellAnchor>
  <xdr:oneCellAnchor>
    <xdr:from>
      <xdr:col>7</xdr:col>
      <xdr:colOff>85725</xdr:colOff>
      <xdr:row>95</xdr:row>
      <xdr:rowOff>0</xdr:rowOff>
    </xdr:from>
    <xdr:ext cx="1196894" cy="255836"/>
    <xdr:sp textlink="">
      <xdr:nvSpPr>
        <xdr:cNvPr id="81" name="Rectangle 80">
          <a:extLst>
            <a:ext uri="{FF2B5EF4-FFF2-40B4-BE49-F238E27FC236}">
              <a16:creationId xmlns:a16="http://schemas.microsoft.com/office/drawing/2014/main" id="{C3B174B7-CD19-4CE2-851A-9981C574B17B}"/>
            </a:ext>
          </a:extLst>
        </xdr:cNvPr>
        <xdr:cNvSpPr>
          <a:spLocks noChangeArrowheads="1"/>
        </xdr:cNvSpPr>
      </xdr:nvSpPr>
      <xdr:spPr bwMode="auto">
        <a:xfrm>
          <a:off x="3886200" y="20554950"/>
          <a:ext cx="1151211" cy="268171"/>
        </a:xfrm>
        <a:prstGeom prst="rect">
          <a:avLst/>
        </a:prstGeom>
        <a:solidFill>
          <a:srgbClr xmlns:mc="http://schemas.openxmlformats.org/markup-compatibility/2006" xmlns:a14="http://schemas.microsoft.com/office/drawing/2010/main" val="FFFFFF" mc:Ignorable="a14" a14:legacySpreadsheetColorIndex="9"/>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22860" rIns="27432" bIns="22860"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再生化・中間処理</a:t>
          </a:r>
        </a:p>
      </xdr:txBody>
    </xdr:sp>
    <xdr:clientData/>
  </xdr:oneCellAnchor>
  <xdr:twoCellAnchor>
    <xdr:from>
      <xdr:col>9</xdr:col>
      <xdr:colOff>6350</xdr:colOff>
      <xdr:row>94</xdr:row>
      <xdr:rowOff>6350</xdr:rowOff>
    </xdr:from>
    <xdr:to>
      <xdr:col>10</xdr:col>
      <xdr:colOff>292100</xdr:colOff>
      <xdr:row>94</xdr:row>
      <xdr:rowOff>6350</xdr:rowOff>
    </xdr:to>
    <xdr:sp textlink="">
      <xdr:nvSpPr>
        <xdr:cNvPr id="51398" name="Line 81">
          <a:extLst>
            <a:ext uri="{FF2B5EF4-FFF2-40B4-BE49-F238E27FC236}">
              <a16:creationId xmlns:a16="http://schemas.microsoft.com/office/drawing/2014/main" id="{D02915F2-2A3F-429A-B4C9-25E081925BA4}"/>
            </a:ext>
          </a:extLst>
        </xdr:cNvPr>
        <xdr:cNvSpPr>
          <a:spLocks noChangeShapeType="1"/>
        </xdr:cNvSpPr>
      </xdr:nvSpPr>
      <xdr:spPr bwMode="auto">
        <a:xfrm>
          <a:off x="4749800" y="21247100"/>
          <a:ext cx="946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161925</xdr:colOff>
      <xdr:row>93</xdr:row>
      <xdr:rowOff>38100</xdr:rowOff>
    </xdr:from>
    <xdr:to>
      <xdr:col>10</xdr:col>
      <xdr:colOff>104671</xdr:colOff>
      <xdr:row>94</xdr:row>
      <xdr:rowOff>114300</xdr:rowOff>
    </xdr:to>
    <xdr:sp textlink="">
      <xdr:nvSpPr>
        <xdr:cNvPr id="83" name="Rectangle 82">
          <a:extLst>
            <a:ext uri="{FF2B5EF4-FFF2-40B4-BE49-F238E27FC236}">
              <a16:creationId xmlns:a16="http://schemas.microsoft.com/office/drawing/2014/main" id="{F89F91C4-EB76-4792-995B-20C3AB9DD29E}"/>
            </a:ext>
          </a:extLst>
        </xdr:cNvPr>
        <xdr:cNvSpPr>
          <a:spLocks noChangeArrowheads="1"/>
        </xdr:cNvSpPr>
      </xdr:nvSpPr>
      <xdr:spPr bwMode="auto">
        <a:xfrm>
          <a:off x="5467350" y="20154900"/>
          <a:ext cx="628650" cy="3429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産業</a:t>
          </a:r>
        </a:p>
        <a:p>
          <a:pPr algn="ctr" rtl="0">
            <a:lnSpc>
              <a:spcPts val="1200"/>
            </a:lnSpc>
            <a:defRPr sz="1000"/>
          </a:pPr>
          <a:r>
            <a:rPr lang="ja-JP" altLang="en-US" sz="1000" b="0" i="0" u="none" strike="noStrike" baseline="0">
              <a:solidFill>
                <a:srgbClr val="000000"/>
              </a:solidFill>
              <a:latin typeface="ＭＳ Ｐゴシック"/>
              <a:ea typeface="ＭＳ Ｐゴシック"/>
            </a:rPr>
            <a:t>廃棄物</a:t>
          </a:r>
        </a:p>
      </xdr:txBody>
    </xdr:sp>
    <xdr:clientData/>
  </xdr:twoCellAnchor>
  <xdr:twoCellAnchor>
    <xdr:from>
      <xdr:col>5</xdr:col>
      <xdr:colOff>196850</xdr:colOff>
      <xdr:row>53</xdr:row>
      <xdr:rowOff>95250</xdr:rowOff>
    </xdr:from>
    <xdr:to>
      <xdr:col>6</xdr:col>
      <xdr:colOff>0</xdr:colOff>
      <xdr:row>53</xdr:row>
      <xdr:rowOff>95250</xdr:rowOff>
    </xdr:to>
    <xdr:sp textlink="">
      <xdr:nvSpPr>
        <xdr:cNvPr id="51400" name="Line 83">
          <a:extLst>
            <a:ext uri="{FF2B5EF4-FFF2-40B4-BE49-F238E27FC236}">
              <a16:creationId xmlns:a16="http://schemas.microsoft.com/office/drawing/2014/main" id="{47FE03C4-941E-45B3-935B-0231AD4C5576}"/>
            </a:ext>
          </a:extLst>
        </xdr:cNvPr>
        <xdr:cNvSpPr>
          <a:spLocks noChangeShapeType="1"/>
        </xdr:cNvSpPr>
      </xdr:nvSpPr>
      <xdr:spPr bwMode="auto">
        <a:xfrm>
          <a:off x="2298700" y="11963400"/>
          <a:ext cx="4635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285750</xdr:colOff>
      <xdr:row>53</xdr:row>
      <xdr:rowOff>95250</xdr:rowOff>
    </xdr:from>
    <xdr:to>
      <xdr:col>8</xdr:col>
      <xdr:colOff>107950</xdr:colOff>
      <xdr:row>53</xdr:row>
      <xdr:rowOff>95250</xdr:rowOff>
    </xdr:to>
    <xdr:sp textlink="">
      <xdr:nvSpPr>
        <xdr:cNvPr id="51401" name="Line 84">
          <a:extLst>
            <a:ext uri="{FF2B5EF4-FFF2-40B4-BE49-F238E27FC236}">
              <a16:creationId xmlns:a16="http://schemas.microsoft.com/office/drawing/2014/main" id="{57214283-E006-4676-AE60-3302F9DB475F}"/>
            </a:ext>
          </a:extLst>
        </xdr:cNvPr>
        <xdr:cNvSpPr>
          <a:spLocks noChangeShapeType="1"/>
        </xdr:cNvSpPr>
      </xdr:nvSpPr>
      <xdr:spPr bwMode="auto">
        <a:xfrm>
          <a:off x="3708400" y="11963400"/>
          <a:ext cx="4826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101600</xdr:colOff>
      <xdr:row>53</xdr:row>
      <xdr:rowOff>12700</xdr:rowOff>
    </xdr:from>
    <xdr:to>
      <xdr:col>9</xdr:col>
      <xdr:colOff>307975</xdr:colOff>
      <xdr:row>54</xdr:row>
      <xdr:rowOff>38100</xdr:rowOff>
    </xdr:to>
    <xdr:sp textlink="">
      <xdr:nvSpPr>
        <xdr:cNvPr id="86" name="Oval 85">
          <a:extLst>
            <a:ext uri="{FF2B5EF4-FFF2-40B4-BE49-F238E27FC236}">
              <a16:creationId xmlns:a16="http://schemas.microsoft.com/office/drawing/2014/main" id="{9C489E7F-516E-4675-AC2A-88C0588495A5}"/>
            </a:ext>
          </a:extLst>
        </xdr:cNvPr>
        <xdr:cNvSpPr>
          <a:spLocks noChangeArrowheads="1"/>
        </xdr:cNvSpPr>
      </xdr:nvSpPr>
      <xdr:spPr bwMode="auto">
        <a:xfrm>
          <a:off x="4657725" y="11430000"/>
          <a:ext cx="1066800" cy="2667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脱水汚泥</a:t>
          </a:r>
        </a:p>
      </xdr:txBody>
    </xdr:sp>
    <xdr:clientData/>
  </xdr:twoCellAnchor>
  <xdr:twoCellAnchor>
    <xdr:from>
      <xdr:col>3</xdr:col>
      <xdr:colOff>219075</xdr:colOff>
      <xdr:row>53</xdr:row>
      <xdr:rowOff>6350</xdr:rowOff>
    </xdr:from>
    <xdr:to>
      <xdr:col>5</xdr:col>
      <xdr:colOff>187230</xdr:colOff>
      <xdr:row>54</xdr:row>
      <xdr:rowOff>37657</xdr:rowOff>
    </xdr:to>
    <xdr:sp textlink="">
      <xdr:nvSpPr>
        <xdr:cNvPr id="87" name="Oval 86">
          <a:extLst>
            <a:ext uri="{FF2B5EF4-FFF2-40B4-BE49-F238E27FC236}">
              <a16:creationId xmlns:a16="http://schemas.microsoft.com/office/drawing/2014/main" id="{EF6477E6-8903-4A7F-9ED1-118E261B7CED}"/>
            </a:ext>
          </a:extLst>
        </xdr:cNvPr>
        <xdr:cNvSpPr>
          <a:spLocks noChangeArrowheads="1"/>
        </xdr:cNvSpPr>
      </xdr:nvSpPr>
      <xdr:spPr bwMode="auto">
        <a:xfrm>
          <a:off x="1219200" y="11420475"/>
          <a:ext cx="140017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有機性汚泥</a:t>
          </a:r>
        </a:p>
      </xdr:txBody>
    </xdr:sp>
    <xdr:clientData/>
  </xdr:twoCellAnchor>
  <xdr:twoCellAnchor>
    <xdr:from>
      <xdr:col>2</xdr:col>
      <xdr:colOff>28575</xdr:colOff>
      <xdr:row>48</xdr:row>
      <xdr:rowOff>0</xdr:rowOff>
    </xdr:from>
    <xdr:to>
      <xdr:col>4</xdr:col>
      <xdr:colOff>70</xdr:colOff>
      <xdr:row>50</xdr:row>
      <xdr:rowOff>0</xdr:rowOff>
    </xdr:to>
    <xdr:sp textlink="">
      <xdr:nvSpPr>
        <xdr:cNvPr id="88" name="AutoShape 87">
          <a:extLst>
            <a:ext uri="{FF2B5EF4-FFF2-40B4-BE49-F238E27FC236}">
              <a16:creationId xmlns:a16="http://schemas.microsoft.com/office/drawing/2014/main" id="{5DC55F92-99B2-45E6-9FCC-96E71E10660D}"/>
            </a:ext>
          </a:extLst>
        </xdr:cNvPr>
        <xdr:cNvSpPr>
          <a:spLocks noChangeArrowheads="1"/>
        </xdr:cNvSpPr>
      </xdr:nvSpPr>
      <xdr:spPr bwMode="auto">
        <a:xfrm>
          <a:off x="628650" y="10344150"/>
          <a:ext cx="952500" cy="381000"/>
        </a:xfrm>
        <a:prstGeom prst="rightArrowCallout">
          <a:avLst>
            <a:gd name="adj1" fmla="val 23639"/>
            <a:gd name="adj2" fmla="val 28181"/>
            <a:gd name="adj3" fmla="val 42407"/>
            <a:gd name="adj4" fmla="val 6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各工程</a:t>
          </a:r>
        </a:p>
        <a:p>
          <a:pPr algn="ctr" rtl="0">
            <a:lnSpc>
              <a:spcPts val="1100"/>
            </a:lnSpc>
            <a:defRPr sz="1000"/>
          </a:pPr>
          <a:r>
            <a:rPr lang="ja-JP" altLang="en-US" sz="1100" b="0" i="0" u="none" strike="noStrike" baseline="0">
              <a:solidFill>
                <a:srgbClr val="000000"/>
              </a:solidFill>
              <a:latin typeface="ＭＳ Ｐゴシック"/>
              <a:ea typeface="ＭＳ Ｐゴシック"/>
            </a:rPr>
            <a:t>排水</a:t>
          </a:r>
        </a:p>
      </xdr:txBody>
    </xdr:sp>
    <xdr:clientData/>
  </xdr:twoCellAnchor>
  <xdr:twoCellAnchor>
    <xdr:from>
      <xdr:col>4</xdr:col>
      <xdr:colOff>203200</xdr:colOff>
      <xdr:row>50</xdr:row>
      <xdr:rowOff>0</xdr:rowOff>
    </xdr:from>
    <xdr:to>
      <xdr:col>4</xdr:col>
      <xdr:colOff>203200</xdr:colOff>
      <xdr:row>53</xdr:row>
      <xdr:rowOff>0</xdr:rowOff>
    </xdr:to>
    <xdr:sp textlink="">
      <xdr:nvSpPr>
        <xdr:cNvPr id="51405" name="Line 88">
          <a:extLst>
            <a:ext uri="{FF2B5EF4-FFF2-40B4-BE49-F238E27FC236}">
              <a16:creationId xmlns:a16="http://schemas.microsoft.com/office/drawing/2014/main" id="{D024E62B-2FB3-4E65-82FE-3AACB5917114}"/>
            </a:ext>
          </a:extLst>
        </xdr:cNvPr>
        <xdr:cNvSpPr>
          <a:spLocks noChangeShapeType="1"/>
        </xdr:cNvSpPr>
      </xdr:nvSpPr>
      <xdr:spPr bwMode="auto">
        <a:xfrm>
          <a:off x="1644650" y="11182350"/>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203200</xdr:colOff>
      <xdr:row>51</xdr:row>
      <xdr:rowOff>82550</xdr:rowOff>
    </xdr:from>
    <xdr:to>
      <xdr:col>8</xdr:col>
      <xdr:colOff>222250</xdr:colOff>
      <xdr:row>51</xdr:row>
      <xdr:rowOff>82550</xdr:rowOff>
    </xdr:to>
    <xdr:sp textlink="">
      <xdr:nvSpPr>
        <xdr:cNvPr id="51406" name="Line 89">
          <a:extLst>
            <a:ext uri="{FF2B5EF4-FFF2-40B4-BE49-F238E27FC236}">
              <a16:creationId xmlns:a16="http://schemas.microsoft.com/office/drawing/2014/main" id="{126EF5A8-08F6-4507-84F1-3976C24CE98A}"/>
            </a:ext>
          </a:extLst>
        </xdr:cNvPr>
        <xdr:cNvSpPr>
          <a:spLocks noChangeShapeType="1"/>
        </xdr:cNvSpPr>
      </xdr:nvSpPr>
      <xdr:spPr bwMode="auto">
        <a:xfrm>
          <a:off x="1644650" y="11493500"/>
          <a:ext cx="26606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222250</xdr:colOff>
      <xdr:row>50</xdr:row>
      <xdr:rowOff>0</xdr:rowOff>
    </xdr:from>
    <xdr:to>
      <xdr:col>8</xdr:col>
      <xdr:colOff>222250</xdr:colOff>
      <xdr:row>51</xdr:row>
      <xdr:rowOff>82550</xdr:rowOff>
    </xdr:to>
    <xdr:sp textlink="">
      <xdr:nvSpPr>
        <xdr:cNvPr id="51407" name="Line 90">
          <a:extLst>
            <a:ext uri="{FF2B5EF4-FFF2-40B4-BE49-F238E27FC236}">
              <a16:creationId xmlns:a16="http://schemas.microsoft.com/office/drawing/2014/main" id="{C67F9E90-EE68-417E-BA94-ED4E7376C18A}"/>
            </a:ext>
          </a:extLst>
        </xdr:cNvPr>
        <xdr:cNvSpPr>
          <a:spLocks noChangeShapeType="1"/>
        </xdr:cNvSpPr>
      </xdr:nvSpPr>
      <xdr:spPr bwMode="auto">
        <a:xfrm flipV="1">
          <a:off x="4305300" y="11182350"/>
          <a:ext cx="0" cy="31115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0</xdr:colOff>
      <xdr:row>52</xdr:row>
      <xdr:rowOff>114300</xdr:rowOff>
    </xdr:from>
    <xdr:to>
      <xdr:col>7</xdr:col>
      <xdr:colOff>273603</xdr:colOff>
      <xdr:row>54</xdr:row>
      <xdr:rowOff>82257</xdr:rowOff>
    </xdr:to>
    <xdr:sp textlink="">
      <xdr:nvSpPr>
        <xdr:cNvPr id="92" name="AutoShape 91">
          <a:extLst>
            <a:ext uri="{FF2B5EF4-FFF2-40B4-BE49-F238E27FC236}">
              <a16:creationId xmlns:a16="http://schemas.microsoft.com/office/drawing/2014/main" id="{0D34CD94-E4F8-4403-BFFB-ECCC015C5968}"/>
            </a:ext>
          </a:extLst>
        </xdr:cNvPr>
        <xdr:cNvSpPr>
          <a:spLocks noChangeArrowheads="1"/>
        </xdr:cNvSpPr>
      </xdr:nvSpPr>
      <xdr:spPr bwMode="auto">
        <a:xfrm>
          <a:off x="3028950" y="11353800"/>
          <a:ext cx="1190625" cy="409575"/>
        </a:xfrm>
        <a:prstGeom prst="bevel">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36576" tIns="22860" rIns="36576" bIns="22860"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汚泥脱水施設</a:t>
          </a:r>
        </a:p>
      </xdr:txBody>
    </xdr:sp>
    <xdr:clientData/>
  </xdr:twoCellAnchor>
  <xdr:twoCellAnchor>
    <xdr:from>
      <xdr:col>1</xdr:col>
      <xdr:colOff>12700</xdr:colOff>
      <xdr:row>58</xdr:row>
      <xdr:rowOff>12700</xdr:rowOff>
    </xdr:from>
    <xdr:to>
      <xdr:col>11</xdr:col>
      <xdr:colOff>0</xdr:colOff>
      <xdr:row>74</xdr:row>
      <xdr:rowOff>146050</xdr:rowOff>
    </xdr:to>
    <xdr:grpSp>
      <xdr:nvGrpSpPr>
        <xdr:cNvPr id="51409" name="Group 92">
          <a:extLst>
            <a:ext uri="{FF2B5EF4-FFF2-40B4-BE49-F238E27FC236}">
              <a16:creationId xmlns:a16="http://schemas.microsoft.com/office/drawing/2014/main" id="{E6A6D392-AD5A-498B-9C9D-B1ABEEDF255D}"/>
            </a:ext>
          </a:extLst>
        </xdr:cNvPr>
        <xdr:cNvGrpSpPr>
          <a:grpSpLocks/>
        </xdr:cNvGrpSpPr>
      </xdr:nvGrpSpPr>
      <xdr:grpSpPr bwMode="auto">
        <a:xfrm>
          <a:off x="273050" y="13023850"/>
          <a:ext cx="5575300" cy="3790950"/>
          <a:chOff x="36" y="3005"/>
          <a:chExt cx="718" cy="507"/>
        </a:xfrm>
      </xdr:grpSpPr>
      <xdr:pic>
        <xdr:nvPicPr>
          <xdr:cNvPr id="51681" name="Picture 93" descr="3000">
            <a:extLst>
              <a:ext uri="{FF2B5EF4-FFF2-40B4-BE49-F238E27FC236}">
                <a16:creationId xmlns:a16="http://schemas.microsoft.com/office/drawing/2014/main" id="{D910D37D-13C7-4269-94BB-13E5F6D7AA1C}"/>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0521" t="46510" r="33453" b="12630"/>
          <a:stretch>
            <a:fillRect/>
          </a:stretch>
        </xdr:blipFill>
        <xdr:spPr bwMode="auto">
          <a:xfrm>
            <a:off x="36" y="3005"/>
            <a:ext cx="718" cy="507"/>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sp textlink="">
        <xdr:nvSpPr>
          <xdr:cNvPr id="95" name="Text Box 94">
            <a:extLst>
              <a:ext uri="{FF2B5EF4-FFF2-40B4-BE49-F238E27FC236}">
                <a16:creationId xmlns:a16="http://schemas.microsoft.com/office/drawing/2014/main" id="{B42486E1-0085-4966-B99E-8C110A361C81}"/>
              </a:ext>
            </a:extLst>
          </xdr:cNvPr>
          <xdr:cNvSpPr txBox="1">
            <a:spLocks noChangeAspect="1" noChangeArrowheads="1"/>
          </xdr:cNvSpPr>
        </xdr:nvSpPr>
        <xdr:spPr bwMode="auto">
          <a:xfrm>
            <a:off x="118" y="3222"/>
            <a:ext cx="128" cy="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18288" rIns="27432" bIns="18288" anchor="ctr" upright="1">
            <a:spAutoFit/>
          </a:bodyPr>
          <a:lstStyle/>
          <a:p>
            <a:pPr algn="ctr" rtl="0">
              <a:defRPr sz="1000"/>
            </a:pPr>
            <a:r>
              <a:rPr lang="ja-JP" altLang="en-US" sz="800" b="1" i="0" u="none" strike="noStrike" baseline="0">
                <a:solidFill>
                  <a:srgbClr val="000000"/>
                </a:solidFill>
                <a:latin typeface="ＭＳ Ｐゴシック"/>
                <a:ea typeface="ＭＳ Ｐゴシック"/>
              </a:rPr>
              <a:t>清涼飲料生産工程</a:t>
            </a:r>
          </a:p>
        </xdr:txBody>
      </xdr:sp>
      <xdr:sp textlink="">
        <xdr:nvSpPr>
          <xdr:cNvPr id="96" name="Text Box 95">
            <a:extLst>
              <a:ext uri="{FF2B5EF4-FFF2-40B4-BE49-F238E27FC236}">
                <a16:creationId xmlns:a16="http://schemas.microsoft.com/office/drawing/2014/main" id="{DE4D8A83-CC99-4312-8605-B6C4690C45C5}"/>
              </a:ext>
            </a:extLst>
          </xdr:cNvPr>
          <xdr:cNvSpPr txBox="1">
            <a:spLocks noChangeAspect="1" noChangeArrowheads="1"/>
          </xdr:cNvSpPr>
        </xdr:nvSpPr>
        <xdr:spPr bwMode="auto">
          <a:xfrm>
            <a:off x="278" y="3084"/>
            <a:ext cx="83" cy="24"/>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18288" rIns="27432" bIns="18288" anchor="ctr" upright="1">
            <a:spAutoFit/>
          </a:bodyPr>
          <a:lstStyle/>
          <a:p>
            <a:pPr algn="ctr" rtl="0">
              <a:defRPr sz="1000"/>
            </a:pPr>
            <a:r>
              <a:rPr lang="ja-JP" altLang="en-US" sz="800" b="1" i="0" u="none" strike="noStrike" baseline="0">
                <a:solidFill>
                  <a:srgbClr val="000000"/>
                </a:solidFill>
                <a:latin typeface="ＭＳ Ｐゴシック"/>
                <a:ea typeface="ＭＳ Ｐゴシック"/>
              </a:rPr>
              <a:t>醗酵貯酒棟</a:t>
            </a:r>
          </a:p>
        </xdr:txBody>
      </xdr:sp>
      <xdr:sp textlink="">
        <xdr:nvSpPr>
          <xdr:cNvPr id="97" name="Text Box 96">
            <a:extLst>
              <a:ext uri="{FF2B5EF4-FFF2-40B4-BE49-F238E27FC236}">
                <a16:creationId xmlns:a16="http://schemas.microsoft.com/office/drawing/2014/main" id="{FFB28806-04D6-4470-B70B-76EB34826C66}"/>
              </a:ext>
            </a:extLst>
          </xdr:cNvPr>
          <xdr:cNvSpPr txBox="1">
            <a:spLocks noChangeAspect="1" noChangeArrowheads="1"/>
          </xdr:cNvSpPr>
        </xdr:nvSpPr>
        <xdr:spPr bwMode="auto">
          <a:xfrm>
            <a:off x="393" y="3089"/>
            <a:ext cx="54" cy="24"/>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18288" rIns="27432" bIns="18288" anchor="ctr" upright="1">
            <a:spAutoFit/>
          </a:bodyPr>
          <a:lstStyle/>
          <a:p>
            <a:pPr algn="ctr" rtl="0">
              <a:defRPr sz="1000"/>
            </a:pPr>
            <a:r>
              <a:rPr lang="ja-JP" altLang="en-US" sz="800" b="1" i="0" u="none" strike="noStrike" baseline="0">
                <a:solidFill>
                  <a:srgbClr val="000000"/>
                </a:solidFill>
                <a:latin typeface="ＭＳ Ｐゴシック"/>
                <a:ea typeface="ＭＳ Ｐゴシック"/>
              </a:rPr>
              <a:t>原動棟</a:t>
            </a:r>
          </a:p>
        </xdr:txBody>
      </xdr:sp>
      <xdr:sp textlink="">
        <xdr:nvSpPr>
          <xdr:cNvPr id="98" name="Text Box 97">
            <a:extLst>
              <a:ext uri="{FF2B5EF4-FFF2-40B4-BE49-F238E27FC236}">
                <a16:creationId xmlns:a16="http://schemas.microsoft.com/office/drawing/2014/main" id="{1853C77C-3544-4C9D-9955-E71C8FD4F1C6}"/>
              </a:ext>
            </a:extLst>
          </xdr:cNvPr>
          <xdr:cNvSpPr txBox="1">
            <a:spLocks noChangeAspect="1" noChangeArrowheads="1"/>
          </xdr:cNvSpPr>
        </xdr:nvSpPr>
        <xdr:spPr bwMode="auto">
          <a:xfrm>
            <a:off x="144" y="3265"/>
            <a:ext cx="93" cy="24"/>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800" b="1" i="0" u="none" strike="noStrike" baseline="0">
                <a:solidFill>
                  <a:srgbClr val="000000"/>
                </a:solidFill>
                <a:latin typeface="ＭＳ Ｐゴシック"/>
                <a:ea typeface="ＭＳ Ｐゴシック"/>
              </a:rPr>
              <a:t>用水処理設備</a:t>
            </a:r>
          </a:p>
        </xdr:txBody>
      </xdr:sp>
      <xdr:sp textlink="">
        <xdr:nvSpPr>
          <xdr:cNvPr id="99" name="Text Box 98" descr="5%">
            <a:extLst>
              <a:ext uri="{FF2B5EF4-FFF2-40B4-BE49-F238E27FC236}">
                <a16:creationId xmlns:a16="http://schemas.microsoft.com/office/drawing/2014/main" id="{0111547E-722C-429B-8837-4BD9F91FA217}"/>
              </a:ext>
            </a:extLst>
          </xdr:cNvPr>
          <xdr:cNvSpPr txBox="1">
            <a:spLocks noChangeAspect="1" noChangeArrowheads="1"/>
          </xdr:cNvSpPr>
        </xdr:nvSpPr>
        <xdr:spPr bwMode="auto">
          <a:xfrm>
            <a:off x="180" y="3305"/>
            <a:ext cx="99" cy="29"/>
          </a:xfrm>
          <a:prstGeom prst="rect">
            <a:avLst/>
          </a:prstGeom>
          <a:pattFill prst="pct5">
            <a:fgClr>
              <a:srgbClr val="000000"/>
            </a:fgClr>
            <a:bgClr>
              <a:srgbClr val="FFFFFF"/>
            </a:bgClr>
          </a:patt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000" b="1" i="1" u="none" strike="noStrike" baseline="0">
                <a:solidFill>
                  <a:srgbClr val="000000"/>
                </a:solidFill>
                <a:latin typeface="ＭＳ Ｐゴシック"/>
                <a:ea typeface="ＭＳ Ｐゴシック"/>
              </a:rPr>
              <a:t>ｴｺｾﾝﾀｰ棟</a:t>
            </a:r>
          </a:p>
        </xdr:txBody>
      </xdr:sp>
      <xdr:sp textlink="">
        <xdr:nvSpPr>
          <xdr:cNvPr id="100" name="Text Box 99" descr="10%">
            <a:extLst>
              <a:ext uri="{FF2B5EF4-FFF2-40B4-BE49-F238E27FC236}">
                <a16:creationId xmlns:a16="http://schemas.microsoft.com/office/drawing/2014/main" id="{CAE1D7EF-5759-4779-8CF4-51A1AAE5F065}"/>
              </a:ext>
            </a:extLst>
          </xdr:cNvPr>
          <xdr:cNvSpPr txBox="1">
            <a:spLocks noChangeAspect="1" noChangeArrowheads="1"/>
          </xdr:cNvSpPr>
        </xdr:nvSpPr>
        <xdr:spPr bwMode="auto">
          <a:xfrm>
            <a:off x="232" y="3351"/>
            <a:ext cx="150" cy="30"/>
          </a:xfrm>
          <a:prstGeom prst="rect">
            <a:avLst/>
          </a:prstGeom>
          <a:pattFill prst="pct10">
            <a:fgClr>
              <a:srgbClr val="000000"/>
            </a:fgClr>
            <a:bgClr>
              <a:srgbClr val="FFFFFF"/>
            </a:bgClr>
          </a:patt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22860" rIns="27432" bIns="22860" anchor="ctr" upright="1">
            <a:spAutoFit/>
          </a:bodyPr>
          <a:lstStyle/>
          <a:p>
            <a:pPr algn="ctr" rtl="0">
              <a:defRPr sz="1000"/>
            </a:pPr>
            <a:r>
              <a:rPr lang="ja-JP" altLang="en-US" sz="1000" b="1" i="1" u="none" strike="noStrike" baseline="0">
                <a:solidFill>
                  <a:srgbClr val="000000"/>
                </a:solidFill>
                <a:latin typeface="ＭＳ Ｐゴシック"/>
                <a:ea typeface="ＭＳ Ｐゴシック"/>
              </a:rPr>
              <a:t>不良品保管処理場</a:t>
            </a:r>
          </a:p>
        </xdr:txBody>
      </xdr:sp>
      <xdr:sp textlink="">
        <xdr:nvSpPr>
          <xdr:cNvPr id="51688" name="Line 100">
            <a:extLst>
              <a:ext uri="{FF2B5EF4-FFF2-40B4-BE49-F238E27FC236}">
                <a16:creationId xmlns:a16="http://schemas.microsoft.com/office/drawing/2014/main" id="{0AFA2843-E75F-49B1-AB38-0CD02B2F4FAD}"/>
              </a:ext>
            </a:extLst>
          </xdr:cNvPr>
          <xdr:cNvSpPr>
            <a:spLocks noChangeAspect="1" noChangeShapeType="1"/>
          </xdr:cNvSpPr>
        </xdr:nvSpPr>
        <xdr:spPr bwMode="auto">
          <a:xfrm flipV="1">
            <a:off x="345" y="3308"/>
            <a:ext cx="0" cy="43"/>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textlink="">
        <xdr:nvSpPr>
          <xdr:cNvPr id="102" name="Text Box 101" descr="ひし形 (点)">
            <a:extLst>
              <a:ext uri="{FF2B5EF4-FFF2-40B4-BE49-F238E27FC236}">
                <a16:creationId xmlns:a16="http://schemas.microsoft.com/office/drawing/2014/main" id="{433AE44A-6214-49D1-8F3D-4988D4A9195D}"/>
              </a:ext>
            </a:extLst>
          </xdr:cNvPr>
          <xdr:cNvSpPr txBox="1">
            <a:spLocks noChangeAspect="1" noChangeArrowheads="1"/>
          </xdr:cNvSpPr>
        </xdr:nvSpPr>
        <xdr:spPr bwMode="auto">
          <a:xfrm>
            <a:off x="465" y="3426"/>
            <a:ext cx="97" cy="28"/>
          </a:xfrm>
          <a:prstGeom prst="rect">
            <a:avLst/>
          </a:prstGeom>
          <a:pattFill prst="dotDmnd">
            <a:fgClr>
              <a:srgbClr val="000000"/>
            </a:fgClr>
            <a:bgClr>
              <a:srgbClr val="FFFFFF"/>
            </a:bgClr>
          </a:patt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22860" rIns="27432" bIns="22860" anchor="ctr" upright="1">
            <a:spAutoFit/>
          </a:bodyPr>
          <a:lstStyle/>
          <a:p>
            <a:pPr algn="ctr" rtl="0">
              <a:defRPr sz="1000"/>
            </a:pPr>
            <a:r>
              <a:rPr lang="ja-JP" altLang="en-US" sz="1000" b="1" i="1" u="none" strike="noStrike" baseline="0">
                <a:solidFill>
                  <a:srgbClr val="000000"/>
                </a:solidFill>
                <a:latin typeface="ＭＳ Ｐゴシック"/>
                <a:ea typeface="ＭＳ Ｐゴシック"/>
              </a:rPr>
              <a:t>排水処理棟</a:t>
            </a:r>
          </a:p>
        </xdr:txBody>
      </xdr:sp>
      <xdr:sp textlink="">
        <xdr:nvSpPr>
          <xdr:cNvPr id="103" name="Text Box 102">
            <a:extLst>
              <a:ext uri="{FF2B5EF4-FFF2-40B4-BE49-F238E27FC236}">
                <a16:creationId xmlns:a16="http://schemas.microsoft.com/office/drawing/2014/main" id="{CFC0D4F7-5D6B-4BA8-AD3A-2AD612F880DB}"/>
              </a:ext>
            </a:extLst>
          </xdr:cNvPr>
          <xdr:cNvSpPr txBox="1">
            <a:spLocks noChangeAspect="1" noChangeArrowheads="1"/>
          </xdr:cNvSpPr>
        </xdr:nvSpPr>
        <xdr:spPr bwMode="auto">
          <a:xfrm>
            <a:off x="326" y="3020"/>
            <a:ext cx="166" cy="36"/>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Ｐゴシック"/>
                <a:ea typeface="ＭＳ Ｐゴシック"/>
              </a:rPr>
              <a:t>工場全体配置図</a:t>
            </a:r>
          </a:p>
        </xdr:txBody>
      </xdr:sp>
      <xdr:sp textlink="">
        <xdr:nvSpPr>
          <xdr:cNvPr id="51691" name="Rectangle 103" descr="ひし形 (点)">
            <a:extLst>
              <a:ext uri="{FF2B5EF4-FFF2-40B4-BE49-F238E27FC236}">
                <a16:creationId xmlns:a16="http://schemas.microsoft.com/office/drawing/2014/main" id="{64DD9222-53B8-40BC-9E86-4F391F87E184}"/>
              </a:ext>
            </a:extLst>
          </xdr:cNvPr>
          <xdr:cNvSpPr>
            <a:spLocks noChangeAspect="1" noChangeArrowheads="1"/>
          </xdr:cNvSpPr>
        </xdr:nvSpPr>
        <xdr:spPr bwMode="auto">
          <a:xfrm>
            <a:off x="481" y="3375"/>
            <a:ext cx="53" cy="27"/>
          </a:xfrm>
          <a:prstGeom prst="rect">
            <a:avLst/>
          </a:prstGeom>
          <a:blipFill dpi="0" rotWithShape="0">
            <a:blip xmlns:r="http://schemas.openxmlformats.org/officeDocument/2006/relationships" r:embed="rId2"/>
            <a:srcRect/>
            <a:tile tx="0" ty="0" sx="100000" sy="100000" flip="none" algn="tl"/>
          </a:blipFill>
          <a:ln w="19050">
            <a:solidFill>
              <a:srgbClr xmlns:mc="http://schemas.openxmlformats.org/markup-compatibility/2006" xmlns:a14="http://schemas.microsoft.com/office/drawing/2010/main" val="000000" mc:Ignorable="a14" a14:legacySpreadsheetColorIndex="64"/>
            </a:solidFill>
            <a:miter lim="800000"/>
            <a:headEnd/>
            <a:tailEnd/>
          </a:ln>
        </xdr:spPr>
      </xdr:sp>
      <xdr:sp textlink="">
        <xdr:nvSpPr>
          <xdr:cNvPr id="105" name="Text Box 104">
            <a:extLst>
              <a:ext uri="{FF2B5EF4-FFF2-40B4-BE49-F238E27FC236}">
                <a16:creationId xmlns:a16="http://schemas.microsoft.com/office/drawing/2014/main" id="{BBBDCA2E-1881-4D62-BBDC-00C2658CB10C}"/>
              </a:ext>
            </a:extLst>
          </xdr:cNvPr>
          <xdr:cNvSpPr txBox="1">
            <a:spLocks noChangeAspect="1" noChangeArrowheads="1"/>
          </xdr:cNvSpPr>
        </xdr:nvSpPr>
        <xdr:spPr bwMode="auto">
          <a:xfrm>
            <a:off x="128" y="3183"/>
            <a:ext cx="111" cy="24"/>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18288" rIns="27432" bIns="18288" anchor="ctr" upright="1">
            <a:spAutoFit/>
          </a:bodyPr>
          <a:lstStyle/>
          <a:p>
            <a:pPr algn="ctr" rtl="0">
              <a:defRPr sz="1000"/>
            </a:pPr>
            <a:r>
              <a:rPr lang="ja-JP" altLang="en-US" sz="800" b="1" i="0" u="none" strike="noStrike" baseline="0">
                <a:solidFill>
                  <a:srgbClr val="000000"/>
                </a:solidFill>
                <a:latin typeface="ＭＳ Ｐゴシック"/>
                <a:ea typeface="ＭＳ Ｐゴシック"/>
              </a:rPr>
              <a:t>ビール生産工程</a:t>
            </a:r>
          </a:p>
        </xdr:txBody>
      </xdr:sp>
      <xdr:sp textlink="">
        <xdr:nvSpPr>
          <xdr:cNvPr id="51693" name="Rectangle 105">
            <a:extLst>
              <a:ext uri="{FF2B5EF4-FFF2-40B4-BE49-F238E27FC236}">
                <a16:creationId xmlns:a16="http://schemas.microsoft.com/office/drawing/2014/main" id="{7A33ED62-14AD-40AE-887D-DF5D163FACF4}"/>
              </a:ext>
            </a:extLst>
          </xdr:cNvPr>
          <xdr:cNvSpPr>
            <a:spLocks noChangeArrowheads="1"/>
          </xdr:cNvSpPr>
        </xdr:nvSpPr>
        <xdr:spPr bwMode="auto">
          <a:xfrm>
            <a:off x="625" y="3479"/>
            <a:ext cx="118" cy="3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textlink="">
        <xdr:nvSpPr>
          <xdr:cNvPr id="51694" name="Rectangle 106">
            <a:extLst>
              <a:ext uri="{FF2B5EF4-FFF2-40B4-BE49-F238E27FC236}">
                <a16:creationId xmlns:a16="http://schemas.microsoft.com/office/drawing/2014/main" id="{51FE3A5D-BF7B-4717-8281-0211CEEA9454}"/>
              </a:ext>
            </a:extLst>
          </xdr:cNvPr>
          <xdr:cNvSpPr>
            <a:spLocks noChangeArrowheads="1"/>
          </xdr:cNvSpPr>
        </xdr:nvSpPr>
        <xdr:spPr bwMode="auto">
          <a:xfrm>
            <a:off x="277" y="3256"/>
            <a:ext cx="32" cy="35"/>
          </a:xfrm>
          <a:prstGeom prst="rect">
            <a:avLst/>
          </a:prstGeom>
          <a:solidFill>
            <a:srgbClr xmlns:mc="http://schemas.openxmlformats.org/markup-compatibility/2006" xmlns:a14="http://schemas.microsoft.com/office/drawing/2010/main" val="FFFFFF" mc:Ignorable="a14" a14:legacySpreadsheetColorIndex="9">
              <a:alpha val="50195"/>
            </a:srgbClr>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textlink="">
        <xdr:nvSpPr>
          <xdr:cNvPr id="51695" name="Line 107">
            <a:extLst>
              <a:ext uri="{FF2B5EF4-FFF2-40B4-BE49-F238E27FC236}">
                <a16:creationId xmlns:a16="http://schemas.microsoft.com/office/drawing/2014/main" id="{0DF2274E-F29A-42C2-B4E4-C4EDEAF0BB2A}"/>
              </a:ext>
            </a:extLst>
          </xdr:cNvPr>
          <xdr:cNvSpPr>
            <a:spLocks noChangeShapeType="1"/>
          </xdr:cNvSpPr>
        </xdr:nvSpPr>
        <xdr:spPr bwMode="auto">
          <a:xfrm flipV="1">
            <a:off x="234" y="3266"/>
            <a:ext cx="41" cy="1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textlink="">
        <xdr:nvSpPr>
          <xdr:cNvPr id="51696" name="Rectangle 108" descr="5%">
            <a:extLst>
              <a:ext uri="{FF2B5EF4-FFF2-40B4-BE49-F238E27FC236}">
                <a16:creationId xmlns:a16="http://schemas.microsoft.com/office/drawing/2014/main" id="{99AEDE69-F3CD-4F3C-BDBB-4DF9CF30AF11}"/>
              </a:ext>
            </a:extLst>
          </xdr:cNvPr>
          <xdr:cNvSpPr>
            <a:spLocks noChangeArrowheads="1"/>
          </xdr:cNvSpPr>
        </xdr:nvSpPr>
        <xdr:spPr bwMode="auto">
          <a:xfrm>
            <a:off x="317" y="3281"/>
            <a:ext cx="8" cy="19"/>
          </a:xfrm>
          <a:prstGeom prst="rect">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textlink="">
        <xdr:nvSpPr>
          <xdr:cNvPr id="51697" name="Line 109">
            <a:extLst>
              <a:ext uri="{FF2B5EF4-FFF2-40B4-BE49-F238E27FC236}">
                <a16:creationId xmlns:a16="http://schemas.microsoft.com/office/drawing/2014/main" id="{72593BAD-A58F-48CF-933A-C29A77630BE2}"/>
              </a:ext>
            </a:extLst>
          </xdr:cNvPr>
          <xdr:cNvSpPr>
            <a:spLocks noChangeShapeType="1"/>
          </xdr:cNvSpPr>
        </xdr:nvSpPr>
        <xdr:spPr bwMode="auto">
          <a:xfrm flipV="1">
            <a:off x="279" y="3300"/>
            <a:ext cx="37" cy="1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textlink="">
        <xdr:nvSpPr>
          <xdr:cNvPr id="111" name="Text Box 110">
            <a:extLst>
              <a:ext uri="{FF2B5EF4-FFF2-40B4-BE49-F238E27FC236}">
                <a16:creationId xmlns:a16="http://schemas.microsoft.com/office/drawing/2014/main" id="{D65D70D9-890E-4CED-BA48-B946BFBD62AB}"/>
              </a:ext>
            </a:extLst>
          </xdr:cNvPr>
          <xdr:cNvSpPr txBox="1">
            <a:spLocks noChangeArrowheads="1"/>
          </xdr:cNvSpPr>
        </xdr:nvSpPr>
        <xdr:spPr bwMode="auto">
          <a:xfrm>
            <a:off x="203" y="3416"/>
            <a:ext cx="54" cy="25"/>
          </a:xfrm>
          <a:prstGeom prst="rect">
            <a:avLst/>
          </a:prstGeom>
          <a:solidFill>
            <a:srgbClr val="FFFFFF">
              <a:alpha val="50000"/>
            </a:srgbClr>
          </a:solidFill>
          <a:ln w="19050">
            <a:solidFill>
              <a:srgbClr val="000000"/>
            </a:solidFill>
            <a:miter lim="800000"/>
            <a:headEnd/>
            <a:tailEnd/>
          </a:ln>
        </xdr:spPr>
        <xdr:txBody>
          <a:bodyPr wrap="none" lIns="27432" tIns="18288" rIns="27432" bIns="18288" anchor="ctr" upright="1">
            <a:spAutoFit/>
          </a:bodyPr>
          <a:lstStyle/>
          <a:p>
            <a:pPr algn="ctr" rtl="0">
              <a:defRPr sz="1000"/>
            </a:pPr>
            <a:r>
              <a:rPr lang="ja-JP" altLang="en-US" sz="800" b="1" i="0" u="none" strike="noStrike" baseline="0">
                <a:solidFill>
                  <a:srgbClr val="000000"/>
                </a:solidFill>
                <a:latin typeface="ＭＳ Ｐゴシック"/>
                <a:ea typeface="ＭＳ Ｐゴシック"/>
              </a:rPr>
              <a:t>調整池</a:t>
            </a:r>
          </a:p>
        </xdr:txBody>
      </xdr:sp>
      <xdr:sp textlink="">
        <xdr:nvSpPr>
          <xdr:cNvPr id="51699" name="Rectangle 111" descr="10%">
            <a:extLst>
              <a:ext uri="{FF2B5EF4-FFF2-40B4-BE49-F238E27FC236}">
                <a16:creationId xmlns:a16="http://schemas.microsoft.com/office/drawing/2014/main" id="{C4B00A21-477A-4455-B04B-A9105D3F16F5}"/>
              </a:ext>
            </a:extLst>
          </xdr:cNvPr>
          <xdr:cNvSpPr>
            <a:spLocks noChangeArrowheads="1"/>
          </xdr:cNvSpPr>
        </xdr:nvSpPr>
        <xdr:spPr bwMode="auto">
          <a:xfrm>
            <a:off x="331" y="3295"/>
            <a:ext cx="31" cy="13"/>
          </a:xfrm>
          <a:prstGeom prst="rect">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textlink="">
        <xdr:nvSpPr>
          <xdr:cNvPr id="51700" name="Line 112">
            <a:extLst>
              <a:ext uri="{FF2B5EF4-FFF2-40B4-BE49-F238E27FC236}">
                <a16:creationId xmlns:a16="http://schemas.microsoft.com/office/drawing/2014/main" id="{81679E4C-DAFE-48B4-B4C8-4899FA21A18A}"/>
              </a:ext>
            </a:extLst>
          </xdr:cNvPr>
          <xdr:cNvSpPr>
            <a:spLocks noChangeShapeType="1"/>
          </xdr:cNvSpPr>
        </xdr:nvSpPr>
        <xdr:spPr bwMode="auto">
          <a:xfrm flipV="1">
            <a:off x="494" y="3402"/>
            <a:ext cx="7" cy="23"/>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textlink="">
        <xdr:nvSpPr>
          <xdr:cNvPr id="51701" name="Rectangle 113">
            <a:extLst>
              <a:ext uri="{FF2B5EF4-FFF2-40B4-BE49-F238E27FC236}">
                <a16:creationId xmlns:a16="http://schemas.microsoft.com/office/drawing/2014/main" id="{61EEB874-1008-452B-87F5-A64FE809D4D9}"/>
              </a:ext>
            </a:extLst>
          </xdr:cNvPr>
          <xdr:cNvSpPr>
            <a:spLocks noChangeArrowheads="1"/>
          </xdr:cNvSpPr>
        </xdr:nvSpPr>
        <xdr:spPr bwMode="auto">
          <a:xfrm>
            <a:off x="425" y="3166"/>
            <a:ext cx="45" cy="110"/>
          </a:xfrm>
          <a:prstGeom prst="rect">
            <a:avLst/>
          </a:prstGeom>
          <a:solidFill>
            <a:srgbClr xmlns:mc="http://schemas.openxmlformats.org/markup-compatibility/2006" xmlns:a14="http://schemas.microsoft.com/office/drawing/2010/main" val="FFFFFF" mc:Ignorable="a14" a14:legacySpreadsheetColorIndex="9">
              <a:alpha val="50195"/>
            </a:srgbClr>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textlink="">
        <xdr:nvSpPr>
          <xdr:cNvPr id="51702" name="Rectangle 114">
            <a:extLst>
              <a:ext uri="{FF2B5EF4-FFF2-40B4-BE49-F238E27FC236}">
                <a16:creationId xmlns:a16="http://schemas.microsoft.com/office/drawing/2014/main" id="{F390A012-6565-44DE-9B1D-C28BDDC6FF52}"/>
              </a:ext>
            </a:extLst>
          </xdr:cNvPr>
          <xdr:cNvSpPr>
            <a:spLocks noChangeArrowheads="1"/>
          </xdr:cNvSpPr>
        </xdr:nvSpPr>
        <xdr:spPr bwMode="auto">
          <a:xfrm>
            <a:off x="482" y="3166"/>
            <a:ext cx="45" cy="110"/>
          </a:xfrm>
          <a:prstGeom prst="rect">
            <a:avLst/>
          </a:prstGeom>
          <a:solidFill>
            <a:srgbClr xmlns:mc="http://schemas.openxmlformats.org/markup-compatibility/2006" xmlns:a14="http://schemas.microsoft.com/office/drawing/2010/main" val="FFFFFF" mc:Ignorable="a14" a14:legacySpreadsheetColorIndex="9">
              <a:alpha val="50195"/>
            </a:srgbClr>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textlink="">
        <xdr:nvSpPr>
          <xdr:cNvPr id="116" name="Text Box 115">
            <a:extLst>
              <a:ext uri="{FF2B5EF4-FFF2-40B4-BE49-F238E27FC236}">
                <a16:creationId xmlns:a16="http://schemas.microsoft.com/office/drawing/2014/main" id="{6CF4B036-4B71-4C5D-BC7B-F462A961DD3C}"/>
              </a:ext>
            </a:extLst>
          </xdr:cNvPr>
          <xdr:cNvSpPr txBox="1">
            <a:spLocks noChangeAspect="1" noChangeArrowheads="1"/>
          </xdr:cNvSpPr>
        </xdr:nvSpPr>
        <xdr:spPr bwMode="auto">
          <a:xfrm>
            <a:off x="435" y="3212"/>
            <a:ext cx="108" cy="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18288" rIns="27432" bIns="18288" anchor="ctr" upright="1">
            <a:spAutoFit/>
          </a:bodyPr>
          <a:lstStyle/>
          <a:p>
            <a:pPr algn="ctr" rtl="0">
              <a:defRPr sz="1000"/>
            </a:pPr>
            <a:r>
              <a:rPr lang="ja-JP" altLang="en-US" sz="800" b="1" i="0" u="none" strike="noStrike" baseline="0">
                <a:solidFill>
                  <a:srgbClr val="000000"/>
                </a:solidFill>
                <a:latin typeface="ＭＳ Ｐゴシック"/>
                <a:ea typeface="ＭＳ Ｐゴシック"/>
              </a:rPr>
              <a:t>配送センター棟</a:t>
            </a:r>
          </a:p>
        </xdr:txBody>
      </xdr:sp>
      <xdr:sp textlink="">
        <xdr:nvSpPr>
          <xdr:cNvPr id="51704" name="Rectangle 116">
            <a:extLst>
              <a:ext uri="{FF2B5EF4-FFF2-40B4-BE49-F238E27FC236}">
                <a16:creationId xmlns:a16="http://schemas.microsoft.com/office/drawing/2014/main" id="{08AD60AA-0F2E-4E95-B4D4-E60FFFC8C9BF}"/>
              </a:ext>
            </a:extLst>
          </xdr:cNvPr>
          <xdr:cNvSpPr>
            <a:spLocks noChangeArrowheads="1"/>
          </xdr:cNvSpPr>
        </xdr:nvSpPr>
        <xdr:spPr bwMode="auto">
          <a:xfrm>
            <a:off x="374" y="3150"/>
            <a:ext cx="19" cy="43"/>
          </a:xfrm>
          <a:prstGeom prst="rect">
            <a:avLst/>
          </a:prstGeom>
          <a:solidFill>
            <a:srgbClr xmlns:mc="http://schemas.openxmlformats.org/markup-compatibility/2006" xmlns:a14="http://schemas.microsoft.com/office/drawing/2010/main" val="FFFFFF" mc:Ignorable="a14" a14:legacySpreadsheetColorIndex="9">
              <a:alpha val="50195"/>
            </a:srgbClr>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textlink="">
        <xdr:nvSpPr>
          <xdr:cNvPr id="51705" name="Line 117">
            <a:extLst>
              <a:ext uri="{FF2B5EF4-FFF2-40B4-BE49-F238E27FC236}">
                <a16:creationId xmlns:a16="http://schemas.microsoft.com/office/drawing/2014/main" id="{D8BFFA6D-608A-4B60-89DA-FC6C6853D8CD}"/>
              </a:ext>
            </a:extLst>
          </xdr:cNvPr>
          <xdr:cNvSpPr>
            <a:spLocks noChangeShapeType="1"/>
          </xdr:cNvSpPr>
        </xdr:nvSpPr>
        <xdr:spPr bwMode="auto">
          <a:xfrm flipH="1">
            <a:off x="393" y="3110"/>
            <a:ext cx="19" cy="4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textlink="">
        <xdr:nvSpPr>
          <xdr:cNvPr id="51706" name="Rectangle 118">
            <a:extLst>
              <a:ext uri="{FF2B5EF4-FFF2-40B4-BE49-F238E27FC236}">
                <a16:creationId xmlns:a16="http://schemas.microsoft.com/office/drawing/2014/main" id="{DCDA38CA-08DE-4643-AA45-19B3651E9545}"/>
              </a:ext>
            </a:extLst>
          </xdr:cNvPr>
          <xdr:cNvSpPr>
            <a:spLocks noChangeArrowheads="1"/>
          </xdr:cNvSpPr>
        </xdr:nvSpPr>
        <xdr:spPr bwMode="auto">
          <a:xfrm>
            <a:off x="325" y="3150"/>
            <a:ext cx="45" cy="43"/>
          </a:xfrm>
          <a:prstGeom prst="rect">
            <a:avLst/>
          </a:prstGeom>
          <a:solidFill>
            <a:srgbClr xmlns:mc="http://schemas.openxmlformats.org/markup-compatibility/2006" xmlns:a14="http://schemas.microsoft.com/office/drawing/2010/main" val="FFFFFF" mc:Ignorable="a14" a14:legacySpreadsheetColorIndex="9">
              <a:alpha val="50195"/>
            </a:srgbClr>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textlink="">
        <xdr:nvSpPr>
          <xdr:cNvPr id="51707" name="Line 119">
            <a:extLst>
              <a:ext uri="{FF2B5EF4-FFF2-40B4-BE49-F238E27FC236}">
                <a16:creationId xmlns:a16="http://schemas.microsoft.com/office/drawing/2014/main" id="{7976EEEE-92A0-491A-8128-ECA8F5610F62}"/>
              </a:ext>
            </a:extLst>
          </xdr:cNvPr>
          <xdr:cNvSpPr>
            <a:spLocks noChangeShapeType="1"/>
          </xdr:cNvSpPr>
        </xdr:nvSpPr>
        <xdr:spPr bwMode="auto">
          <a:xfrm>
            <a:off x="315" y="3109"/>
            <a:ext cx="11" cy="4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textlink="">
        <xdr:nvSpPr>
          <xdr:cNvPr id="51708" name="Rectangle 120">
            <a:extLst>
              <a:ext uri="{FF2B5EF4-FFF2-40B4-BE49-F238E27FC236}">
                <a16:creationId xmlns:a16="http://schemas.microsoft.com/office/drawing/2014/main" id="{4A963DD5-F483-4EB6-A0C6-889E89F79909}"/>
              </a:ext>
            </a:extLst>
          </xdr:cNvPr>
          <xdr:cNvSpPr>
            <a:spLocks noChangeArrowheads="1"/>
          </xdr:cNvSpPr>
        </xdr:nvSpPr>
        <xdr:spPr bwMode="auto">
          <a:xfrm>
            <a:off x="273" y="3203"/>
            <a:ext cx="93" cy="36"/>
          </a:xfrm>
          <a:prstGeom prst="rect">
            <a:avLst/>
          </a:prstGeom>
          <a:solidFill>
            <a:srgbClr xmlns:mc="http://schemas.openxmlformats.org/markup-compatibility/2006" xmlns:a14="http://schemas.microsoft.com/office/drawing/2010/main" val="FFFFFF" mc:Ignorable="a14" a14:legacySpreadsheetColorIndex="9">
              <a:alpha val="50195"/>
            </a:srgbClr>
          </a:solidFill>
          <a:ln w="15875">
            <a:solidFill>
              <a:srgbClr xmlns:mc="http://schemas.openxmlformats.org/markup-compatibility/2006" xmlns:a14="http://schemas.microsoft.com/office/drawing/2010/main" val="000000" mc:Ignorable="a14" a14:legacySpreadsheetColorIndex="64"/>
            </a:solidFill>
            <a:prstDash val="dash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textlink="">
        <xdr:nvSpPr>
          <xdr:cNvPr id="51709" name="Line 121">
            <a:extLst>
              <a:ext uri="{FF2B5EF4-FFF2-40B4-BE49-F238E27FC236}">
                <a16:creationId xmlns:a16="http://schemas.microsoft.com/office/drawing/2014/main" id="{5F853DE3-012A-4D7B-A13E-B5F1D1712AF9}"/>
              </a:ext>
            </a:extLst>
          </xdr:cNvPr>
          <xdr:cNvSpPr>
            <a:spLocks noChangeShapeType="1"/>
          </xdr:cNvSpPr>
        </xdr:nvSpPr>
        <xdr:spPr bwMode="auto">
          <a:xfrm>
            <a:off x="244" y="3190"/>
            <a:ext cx="29" cy="1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textlink="">
        <xdr:nvSpPr>
          <xdr:cNvPr id="51710" name="Rectangle 122">
            <a:extLst>
              <a:ext uri="{FF2B5EF4-FFF2-40B4-BE49-F238E27FC236}">
                <a16:creationId xmlns:a16="http://schemas.microsoft.com/office/drawing/2014/main" id="{D5BD905A-C43F-42D8-ABCC-87820034EAB3}"/>
              </a:ext>
            </a:extLst>
          </xdr:cNvPr>
          <xdr:cNvSpPr>
            <a:spLocks noChangeArrowheads="1"/>
          </xdr:cNvSpPr>
        </xdr:nvSpPr>
        <xdr:spPr bwMode="auto">
          <a:xfrm>
            <a:off x="317" y="3240"/>
            <a:ext cx="49" cy="33"/>
          </a:xfrm>
          <a:prstGeom prst="rect">
            <a:avLst/>
          </a:prstGeom>
          <a:solidFill>
            <a:srgbClr xmlns:mc="http://schemas.openxmlformats.org/markup-compatibility/2006" xmlns:a14="http://schemas.microsoft.com/office/drawing/2010/main" val="FFFFFF" mc:Ignorable="a14" a14:legacySpreadsheetColorIndex="9">
              <a:alpha val="50195"/>
            </a:srgbClr>
          </a:solidFill>
          <a:ln w="19050">
            <a:solidFill>
              <a:srgbClr xmlns:mc="http://schemas.openxmlformats.org/markup-compatibility/2006" xmlns:a14="http://schemas.microsoft.com/office/drawing/2010/main" val="000000" mc:Ignorable="a14" a14:legacySpreadsheetColorIndex="64"/>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textlink="">
        <xdr:nvSpPr>
          <xdr:cNvPr id="51711" name="Line 123">
            <a:extLst>
              <a:ext uri="{FF2B5EF4-FFF2-40B4-BE49-F238E27FC236}">
                <a16:creationId xmlns:a16="http://schemas.microsoft.com/office/drawing/2014/main" id="{35D9B75D-E0AF-4D78-B857-0D1109CAC052}"/>
              </a:ext>
            </a:extLst>
          </xdr:cNvPr>
          <xdr:cNvSpPr>
            <a:spLocks noChangeShapeType="1"/>
          </xdr:cNvSpPr>
        </xdr:nvSpPr>
        <xdr:spPr bwMode="auto">
          <a:xfrm>
            <a:off x="257" y="3244"/>
            <a:ext cx="60" cy="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textlink="">
        <xdr:nvSpPr>
          <xdr:cNvPr id="51712" name="Rectangle 124">
            <a:extLst>
              <a:ext uri="{FF2B5EF4-FFF2-40B4-BE49-F238E27FC236}">
                <a16:creationId xmlns:a16="http://schemas.microsoft.com/office/drawing/2014/main" id="{FC70B95F-F1E3-419F-82F0-55B6B659B65B}"/>
              </a:ext>
            </a:extLst>
          </xdr:cNvPr>
          <xdr:cNvSpPr>
            <a:spLocks noChangeArrowheads="1"/>
          </xdr:cNvSpPr>
        </xdr:nvSpPr>
        <xdr:spPr bwMode="auto">
          <a:xfrm>
            <a:off x="371" y="3201"/>
            <a:ext cx="43" cy="108"/>
          </a:xfrm>
          <a:prstGeom prst="rect">
            <a:avLst/>
          </a:prstGeom>
          <a:solidFill>
            <a:srgbClr xmlns:mc="http://schemas.openxmlformats.org/markup-compatibility/2006" xmlns:a14="http://schemas.microsoft.com/office/drawing/2010/main" val="FFFFFF" mc:Ignorable="a14" a14:legacySpreadsheetColorIndex="65">
              <a:alpha val="50195"/>
            </a:srgbClr>
          </a:solidFill>
          <a:ln w="15875">
            <a:solidFill>
              <a:srgbClr xmlns:mc="http://schemas.openxmlformats.org/markup-compatibility/2006" xmlns:a14="http://schemas.microsoft.com/office/drawing/2010/main" val="000000" mc:Ignorable="a14" a14:legacySpreadsheetColorIndex="64"/>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textlink="">
        <xdr:nvSpPr>
          <xdr:cNvPr id="126" name="Text Box 125">
            <a:extLst>
              <a:ext uri="{FF2B5EF4-FFF2-40B4-BE49-F238E27FC236}">
                <a16:creationId xmlns:a16="http://schemas.microsoft.com/office/drawing/2014/main" id="{2F7D44CF-E96F-4516-85C9-5C4E27405173}"/>
              </a:ext>
            </a:extLst>
          </xdr:cNvPr>
          <xdr:cNvSpPr txBox="1">
            <a:spLocks noChangeAspect="1" noChangeArrowheads="1"/>
          </xdr:cNvSpPr>
        </xdr:nvSpPr>
        <xdr:spPr bwMode="auto">
          <a:xfrm>
            <a:off x="410" y="3346"/>
            <a:ext cx="164" cy="24"/>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18288" rIns="27432" bIns="18288" anchor="ctr" upright="1">
            <a:spAutoFit/>
          </a:bodyPr>
          <a:lstStyle/>
          <a:p>
            <a:pPr algn="ctr" rtl="0">
              <a:defRPr sz="1000"/>
            </a:pPr>
            <a:r>
              <a:rPr lang="ja-JP" altLang="en-US" sz="800" b="1" i="0" u="none" strike="noStrike" baseline="0">
                <a:solidFill>
                  <a:srgbClr val="000000"/>
                </a:solidFill>
                <a:latin typeface="ＭＳ Ｐゴシック"/>
                <a:ea typeface="ＭＳ Ｐゴシック"/>
              </a:rPr>
              <a:t>パッケージング生産工程</a:t>
            </a:r>
          </a:p>
        </xdr:txBody>
      </xdr:sp>
      <xdr:sp textlink="">
        <xdr:nvSpPr>
          <xdr:cNvPr id="51714" name="Line 126">
            <a:extLst>
              <a:ext uri="{FF2B5EF4-FFF2-40B4-BE49-F238E27FC236}">
                <a16:creationId xmlns:a16="http://schemas.microsoft.com/office/drawing/2014/main" id="{355569E1-47E2-4663-8B99-32CAA8CD1FB1}"/>
              </a:ext>
            </a:extLst>
          </xdr:cNvPr>
          <xdr:cNvSpPr>
            <a:spLocks noChangeShapeType="1"/>
          </xdr:cNvSpPr>
        </xdr:nvSpPr>
        <xdr:spPr bwMode="auto">
          <a:xfrm flipH="1" flipV="1">
            <a:off x="401" y="3310"/>
            <a:ext cx="16" cy="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oneCellAnchor>
    <xdr:from>
      <xdr:col>1</xdr:col>
      <xdr:colOff>21684</xdr:colOff>
      <xdr:row>121</xdr:row>
      <xdr:rowOff>82550</xdr:rowOff>
    </xdr:from>
    <xdr:ext cx="209058" cy="298158"/>
    <xdr:sp textlink="">
      <xdr:nvSpPr>
        <xdr:cNvPr id="128" name="Text Box 127">
          <a:extLst>
            <a:ext uri="{FF2B5EF4-FFF2-40B4-BE49-F238E27FC236}">
              <a16:creationId xmlns:a16="http://schemas.microsoft.com/office/drawing/2014/main" id="{E0AB9FA7-825D-460E-8653-A132C45B0577}"/>
            </a:ext>
          </a:extLst>
        </xdr:cNvPr>
        <xdr:cNvSpPr txBox="1">
          <a:spLocks noChangeArrowheads="1"/>
        </xdr:cNvSpPr>
      </xdr:nvSpPr>
      <xdr:spPr bwMode="auto">
        <a:xfrm>
          <a:off x="318986" y="26441197"/>
          <a:ext cx="199555" cy="26930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wordArtVertRtl" wrap="none" lIns="27432" tIns="0" rIns="27432" bIns="0"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排水</a:t>
          </a:r>
        </a:p>
      </xdr:txBody>
    </xdr:sp>
    <xdr:clientData/>
  </xdr:oneCellAnchor>
  <xdr:twoCellAnchor>
    <xdr:from>
      <xdr:col>1</xdr:col>
      <xdr:colOff>76200</xdr:colOff>
      <xdr:row>129</xdr:row>
      <xdr:rowOff>88900</xdr:rowOff>
    </xdr:from>
    <xdr:to>
      <xdr:col>2</xdr:col>
      <xdr:colOff>0</xdr:colOff>
      <xdr:row>129</xdr:row>
      <xdr:rowOff>88900</xdr:rowOff>
    </xdr:to>
    <xdr:sp textlink="">
      <xdr:nvSpPr>
        <xdr:cNvPr id="51411" name="Line 128">
          <a:extLst>
            <a:ext uri="{FF2B5EF4-FFF2-40B4-BE49-F238E27FC236}">
              <a16:creationId xmlns:a16="http://schemas.microsoft.com/office/drawing/2014/main" id="{DE670016-2FCF-460A-964E-607025037957}"/>
            </a:ext>
          </a:extLst>
        </xdr:cNvPr>
        <xdr:cNvSpPr>
          <a:spLocks noChangeShapeType="1"/>
        </xdr:cNvSpPr>
      </xdr:nvSpPr>
      <xdr:spPr bwMode="auto">
        <a:xfrm>
          <a:off x="336550" y="29330650"/>
          <a:ext cx="184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9</xdr:col>
      <xdr:colOff>361950</xdr:colOff>
      <xdr:row>99</xdr:row>
      <xdr:rowOff>0</xdr:rowOff>
    </xdr:from>
    <xdr:ext cx="428835" cy="151836"/>
    <xdr:sp textlink="">
      <xdr:nvSpPr>
        <xdr:cNvPr id="130" name="Text Box 129">
          <a:extLst>
            <a:ext uri="{FF2B5EF4-FFF2-40B4-BE49-F238E27FC236}">
              <a16:creationId xmlns:a16="http://schemas.microsoft.com/office/drawing/2014/main" id="{DB20D1B5-B016-40D7-B326-196BF11AFED1}"/>
            </a:ext>
          </a:extLst>
        </xdr:cNvPr>
        <xdr:cNvSpPr txBox="1">
          <a:spLocks noChangeArrowheads="1"/>
        </xdr:cNvSpPr>
      </xdr:nvSpPr>
      <xdr:spPr bwMode="auto">
        <a:xfrm>
          <a:off x="5076825" y="22383750"/>
          <a:ext cx="428835" cy="151836"/>
        </a:xfrm>
        <a:prstGeom prst="rect">
          <a:avLst/>
        </a:prstGeom>
        <a:noFill/>
        <a:ln>
          <a:noFill/>
        </a:ln>
        <a:effec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（再利用）</a:t>
          </a:r>
        </a:p>
      </xdr:txBody>
    </xdr:sp>
    <xdr:clientData/>
  </xdr:oneCellAnchor>
  <xdr:twoCellAnchor editAs="oneCell">
    <xdr:from>
      <xdr:col>7</xdr:col>
      <xdr:colOff>161925</xdr:colOff>
      <xdr:row>103</xdr:row>
      <xdr:rowOff>12700</xdr:rowOff>
    </xdr:from>
    <xdr:to>
      <xdr:col>8</xdr:col>
      <xdr:colOff>314698</xdr:colOff>
      <xdr:row>103</xdr:row>
      <xdr:rowOff>144236</xdr:rowOff>
    </xdr:to>
    <xdr:sp textlink="">
      <xdr:nvSpPr>
        <xdr:cNvPr id="131" name="Text Box 130">
          <a:extLst>
            <a:ext uri="{FF2B5EF4-FFF2-40B4-BE49-F238E27FC236}">
              <a16:creationId xmlns:a16="http://schemas.microsoft.com/office/drawing/2014/main" id="{FB795557-9062-4D73-A636-9EE4C9CFBC14}"/>
            </a:ext>
          </a:extLst>
        </xdr:cNvPr>
        <xdr:cNvSpPr txBox="1">
          <a:spLocks noChangeArrowheads="1"/>
        </xdr:cNvSpPr>
      </xdr:nvSpPr>
      <xdr:spPr bwMode="auto">
        <a:xfrm>
          <a:off x="4019550" y="22412325"/>
          <a:ext cx="981075" cy="180975"/>
        </a:xfrm>
        <a:prstGeom prst="rect">
          <a:avLst/>
        </a:prstGeom>
        <a:solidFill>
          <a:srgbClr xmlns:mc="http://schemas.openxmlformats.org/markup-compatibility/2006" xmlns:a14="http://schemas.microsoft.com/office/drawing/2010/main" val="000000" mc:Ignorable="a14" a14:legacySpreadsheetColorIndex="8"/>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900" b="0" i="0" u="none" strike="noStrike" baseline="0">
              <a:solidFill>
                <a:srgbClr val="FFFFFF"/>
              </a:solidFill>
              <a:latin typeface="ＭＳ Ｐゴシック"/>
              <a:ea typeface="ＭＳ Ｐゴシック"/>
            </a:rPr>
            <a:t>有価物（再利用）</a:t>
          </a:r>
        </a:p>
      </xdr:txBody>
    </xdr:sp>
    <xdr:clientData/>
  </xdr:twoCellAnchor>
  <xdr:twoCellAnchor>
    <xdr:from>
      <xdr:col>7</xdr:col>
      <xdr:colOff>0</xdr:colOff>
      <xdr:row>113</xdr:row>
      <xdr:rowOff>38100</xdr:rowOff>
    </xdr:from>
    <xdr:to>
      <xdr:col>7</xdr:col>
      <xdr:colOff>171450</xdr:colOff>
      <xdr:row>113</xdr:row>
      <xdr:rowOff>38100</xdr:rowOff>
    </xdr:to>
    <xdr:sp textlink="">
      <xdr:nvSpPr>
        <xdr:cNvPr id="51414" name="Line 131">
          <a:extLst>
            <a:ext uri="{FF2B5EF4-FFF2-40B4-BE49-F238E27FC236}">
              <a16:creationId xmlns:a16="http://schemas.microsoft.com/office/drawing/2014/main" id="{D4D45EBC-90E2-4571-9AEC-625453B22C63}"/>
            </a:ext>
          </a:extLst>
        </xdr:cNvPr>
        <xdr:cNvSpPr>
          <a:spLocks noChangeShapeType="1"/>
        </xdr:cNvSpPr>
      </xdr:nvSpPr>
      <xdr:spPr bwMode="auto">
        <a:xfrm>
          <a:off x="3422650" y="256222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xdr:col>
      <xdr:colOff>171450</xdr:colOff>
      <xdr:row>112</xdr:row>
      <xdr:rowOff>127000</xdr:rowOff>
    </xdr:from>
    <xdr:to>
      <xdr:col>8</xdr:col>
      <xdr:colOff>314325</xdr:colOff>
      <xdr:row>113</xdr:row>
      <xdr:rowOff>88462</xdr:rowOff>
    </xdr:to>
    <xdr:sp textlink="">
      <xdr:nvSpPr>
        <xdr:cNvPr id="133" name="Text Box 132">
          <a:extLst>
            <a:ext uri="{FF2B5EF4-FFF2-40B4-BE49-F238E27FC236}">
              <a16:creationId xmlns:a16="http://schemas.microsoft.com/office/drawing/2014/main" id="{F7377E71-E250-4361-838A-B8F487E718CF}"/>
            </a:ext>
          </a:extLst>
        </xdr:cNvPr>
        <xdr:cNvSpPr txBox="1">
          <a:spLocks noChangeArrowheads="1"/>
        </xdr:cNvSpPr>
      </xdr:nvSpPr>
      <xdr:spPr bwMode="auto">
        <a:xfrm>
          <a:off x="4029075" y="24631650"/>
          <a:ext cx="971550" cy="180975"/>
        </a:xfrm>
        <a:prstGeom prst="rect">
          <a:avLst/>
        </a:prstGeom>
        <a:solidFill>
          <a:srgbClr xmlns:mc="http://schemas.openxmlformats.org/markup-compatibility/2006" xmlns:a14="http://schemas.microsoft.com/office/drawing/2010/main" val="000000" mc:Ignorable="a14" a14:legacySpreadsheetColorIndex="8"/>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900" b="0" i="0" u="none" strike="noStrike" baseline="0">
              <a:solidFill>
                <a:srgbClr val="FFFFFF"/>
              </a:solidFill>
              <a:latin typeface="ＭＳ Ｐゴシック"/>
              <a:ea typeface="ＭＳ Ｐゴシック"/>
            </a:rPr>
            <a:t>一廃（再利用）</a:t>
          </a:r>
        </a:p>
      </xdr:txBody>
    </xdr:sp>
    <xdr:clientData/>
  </xdr:twoCellAnchor>
  <xdr:twoCellAnchor>
    <xdr:from>
      <xdr:col>6</xdr:col>
      <xdr:colOff>431800</xdr:colOff>
      <xdr:row>114</xdr:row>
      <xdr:rowOff>88900</xdr:rowOff>
    </xdr:from>
    <xdr:to>
      <xdr:col>7</xdr:col>
      <xdr:colOff>279400</xdr:colOff>
      <xdr:row>114</xdr:row>
      <xdr:rowOff>88900</xdr:rowOff>
    </xdr:to>
    <xdr:sp textlink="">
      <xdr:nvSpPr>
        <xdr:cNvPr id="51416" name="Line 133">
          <a:extLst>
            <a:ext uri="{FF2B5EF4-FFF2-40B4-BE49-F238E27FC236}">
              <a16:creationId xmlns:a16="http://schemas.microsoft.com/office/drawing/2014/main" id="{95BB5E98-BAB9-4152-AF82-A24B5612E9AC}"/>
            </a:ext>
          </a:extLst>
        </xdr:cNvPr>
        <xdr:cNvSpPr>
          <a:spLocks noChangeShapeType="1"/>
        </xdr:cNvSpPr>
      </xdr:nvSpPr>
      <xdr:spPr bwMode="auto">
        <a:xfrm>
          <a:off x="3194050" y="25901650"/>
          <a:ext cx="508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9</xdr:col>
      <xdr:colOff>349250</xdr:colOff>
      <xdr:row>116</xdr:row>
      <xdr:rowOff>146050</xdr:rowOff>
    </xdr:from>
    <xdr:to>
      <xdr:col>10</xdr:col>
      <xdr:colOff>219281</xdr:colOff>
      <xdr:row>117</xdr:row>
      <xdr:rowOff>76200</xdr:rowOff>
    </xdr:to>
    <xdr:sp textlink="">
      <xdr:nvSpPr>
        <xdr:cNvPr id="135" name="Text Box 134">
          <a:extLst>
            <a:ext uri="{FF2B5EF4-FFF2-40B4-BE49-F238E27FC236}">
              <a16:creationId xmlns:a16="http://schemas.microsoft.com/office/drawing/2014/main" id="{22009229-04EF-4ACE-84FB-484CF83B3B1B}"/>
            </a:ext>
          </a:extLst>
        </xdr:cNvPr>
        <xdr:cNvSpPr txBox="1">
          <a:spLocks noChangeArrowheads="1"/>
        </xdr:cNvSpPr>
      </xdr:nvSpPr>
      <xdr:spPr bwMode="auto">
        <a:xfrm>
          <a:off x="5781675" y="25565100"/>
          <a:ext cx="504825" cy="133350"/>
        </a:xfrm>
        <a:prstGeom prst="rect">
          <a:avLst/>
        </a:prstGeom>
        <a:noFill/>
        <a:ln>
          <a:noFill/>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（再利用）</a:t>
          </a:r>
        </a:p>
      </xdr:txBody>
    </xdr:sp>
    <xdr:clientData/>
  </xdr:twoCellAnchor>
  <xdr:twoCellAnchor>
    <xdr:from>
      <xdr:col>7</xdr:col>
      <xdr:colOff>187325</xdr:colOff>
      <xdr:row>127</xdr:row>
      <xdr:rowOff>12700</xdr:rowOff>
    </xdr:from>
    <xdr:to>
      <xdr:col>8</xdr:col>
      <xdr:colOff>333037</xdr:colOff>
      <xdr:row>127</xdr:row>
      <xdr:rowOff>144236</xdr:rowOff>
    </xdr:to>
    <xdr:sp textlink="">
      <xdr:nvSpPr>
        <xdr:cNvPr id="136" name="Rectangle 135">
          <a:extLst>
            <a:ext uri="{FF2B5EF4-FFF2-40B4-BE49-F238E27FC236}">
              <a16:creationId xmlns:a16="http://schemas.microsoft.com/office/drawing/2014/main" id="{69F61261-7FFB-44CE-B1A1-0C92DD919501}"/>
            </a:ext>
          </a:extLst>
        </xdr:cNvPr>
        <xdr:cNvSpPr>
          <a:spLocks noChangeArrowheads="1"/>
        </xdr:cNvSpPr>
      </xdr:nvSpPr>
      <xdr:spPr bwMode="auto">
        <a:xfrm>
          <a:off x="4067175" y="27898725"/>
          <a:ext cx="962025" cy="180975"/>
        </a:xfrm>
        <a:prstGeom prst="rect">
          <a:avLst/>
        </a:prstGeom>
        <a:solidFill>
          <a:srgbClr xmlns:mc="http://schemas.openxmlformats.org/markup-compatibility/2006" xmlns:a14="http://schemas.microsoft.com/office/drawing/2010/main" val="000000" mc:Ignorable="a14" a14:legacySpreadsheetColorIndex="8"/>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FFFF"/>
              </a:solidFill>
              <a:latin typeface="ＭＳ Ｐゴシック"/>
              <a:ea typeface="ＭＳ Ｐゴシック"/>
            </a:rPr>
            <a:t>有価物（飼料）</a:t>
          </a:r>
        </a:p>
      </xdr:txBody>
    </xdr:sp>
    <xdr:clientData/>
  </xdr:twoCellAnchor>
  <xdr:twoCellAnchor editAs="oneCell">
    <xdr:from>
      <xdr:col>7</xdr:col>
      <xdr:colOff>292100</xdr:colOff>
      <xdr:row>114</xdr:row>
      <xdr:rowOff>50800</xdr:rowOff>
    </xdr:from>
    <xdr:to>
      <xdr:col>8</xdr:col>
      <xdr:colOff>200109</xdr:colOff>
      <xdr:row>117</xdr:row>
      <xdr:rowOff>127347</xdr:rowOff>
    </xdr:to>
    <xdr:sp textlink="">
      <xdr:nvSpPr>
        <xdr:cNvPr id="137" name="Text Box 136">
          <a:extLst>
            <a:ext uri="{FF2B5EF4-FFF2-40B4-BE49-F238E27FC236}">
              <a16:creationId xmlns:a16="http://schemas.microsoft.com/office/drawing/2014/main" id="{3636C7AF-2A98-44D1-A05C-F59B800CFD7A}"/>
            </a:ext>
          </a:extLst>
        </xdr:cNvPr>
        <xdr:cNvSpPr txBox="1">
          <a:spLocks noChangeArrowheads="1"/>
        </xdr:cNvSpPr>
      </xdr:nvSpPr>
      <xdr:spPr bwMode="auto">
        <a:xfrm>
          <a:off x="4238625" y="24974550"/>
          <a:ext cx="581025" cy="8096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36576" tIns="18288" rIns="36576" bIns="18288" anchor="ctr" upright="1"/>
        <a:lstStyle/>
        <a:p>
          <a:pPr algn="ctr" rtl="0">
            <a:lnSpc>
              <a:spcPts val="1000"/>
            </a:lnSpc>
            <a:defRPr sz="1000"/>
          </a:pPr>
          <a:r>
            <a:rPr lang="ja-JP" altLang="en-US" sz="900" b="0" i="0" u="none" strike="noStrike" baseline="0">
              <a:solidFill>
                <a:srgbClr val="000000"/>
              </a:solidFill>
              <a:latin typeface="ＭＳ Ｐゴシック"/>
              <a:ea typeface="ＭＳ Ｐゴシック"/>
            </a:rPr>
            <a:t>焼成処理</a:t>
          </a:r>
        </a:p>
      </xdr:txBody>
    </xdr:sp>
    <xdr:clientData/>
  </xdr:twoCellAnchor>
  <xdr:twoCellAnchor>
    <xdr:from>
      <xdr:col>8</xdr:col>
      <xdr:colOff>215900</xdr:colOff>
      <xdr:row>115</xdr:row>
      <xdr:rowOff>88900</xdr:rowOff>
    </xdr:from>
    <xdr:to>
      <xdr:col>9</xdr:col>
      <xdr:colOff>76200</xdr:colOff>
      <xdr:row>115</xdr:row>
      <xdr:rowOff>88900</xdr:rowOff>
    </xdr:to>
    <xdr:sp textlink="">
      <xdr:nvSpPr>
        <xdr:cNvPr id="51420" name="Line 137">
          <a:extLst>
            <a:ext uri="{FF2B5EF4-FFF2-40B4-BE49-F238E27FC236}">
              <a16:creationId xmlns:a16="http://schemas.microsoft.com/office/drawing/2014/main" id="{641E6DC8-7B1C-42B8-AEA7-52CD5C100A50}"/>
            </a:ext>
          </a:extLst>
        </xdr:cNvPr>
        <xdr:cNvSpPr>
          <a:spLocks noChangeShapeType="1"/>
        </xdr:cNvSpPr>
      </xdr:nvSpPr>
      <xdr:spPr bwMode="auto">
        <a:xfrm>
          <a:off x="4298950" y="26130250"/>
          <a:ext cx="520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6350</xdr:colOff>
      <xdr:row>129</xdr:row>
      <xdr:rowOff>88900</xdr:rowOff>
    </xdr:from>
    <xdr:to>
      <xdr:col>7</xdr:col>
      <xdr:colOff>101600</xdr:colOff>
      <xdr:row>129</xdr:row>
      <xdr:rowOff>88900</xdr:rowOff>
    </xdr:to>
    <xdr:sp textlink="">
      <xdr:nvSpPr>
        <xdr:cNvPr id="51421" name="Line 138">
          <a:extLst>
            <a:ext uri="{FF2B5EF4-FFF2-40B4-BE49-F238E27FC236}">
              <a16:creationId xmlns:a16="http://schemas.microsoft.com/office/drawing/2014/main" id="{01C149AC-A300-4EFA-9C42-E17106A31D5A}"/>
            </a:ext>
          </a:extLst>
        </xdr:cNvPr>
        <xdr:cNvSpPr>
          <a:spLocks noChangeShapeType="1"/>
        </xdr:cNvSpPr>
      </xdr:nvSpPr>
      <xdr:spPr bwMode="auto">
        <a:xfrm>
          <a:off x="3429000" y="29330650"/>
          <a:ext cx="95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xdr:col>
      <xdr:colOff>95250</xdr:colOff>
      <xdr:row>129</xdr:row>
      <xdr:rowOff>0</xdr:rowOff>
    </xdr:from>
    <xdr:to>
      <xdr:col>7</xdr:col>
      <xdr:colOff>439439</xdr:colOff>
      <xdr:row>130</xdr:row>
      <xdr:rowOff>69850</xdr:rowOff>
    </xdr:to>
    <xdr:sp textlink="">
      <xdr:nvSpPr>
        <xdr:cNvPr id="140" name="Text Box 139">
          <a:extLst>
            <a:ext uri="{FF2B5EF4-FFF2-40B4-BE49-F238E27FC236}">
              <a16:creationId xmlns:a16="http://schemas.microsoft.com/office/drawing/2014/main" id="{12E22390-9011-46D5-9FCA-6FDD9343746A}"/>
            </a:ext>
          </a:extLst>
        </xdr:cNvPr>
        <xdr:cNvSpPr txBox="1">
          <a:spLocks noChangeArrowheads="1"/>
        </xdr:cNvSpPr>
      </xdr:nvSpPr>
      <xdr:spPr bwMode="auto">
        <a:xfrm>
          <a:off x="3914775" y="28327350"/>
          <a:ext cx="56197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36576" tIns="18288" rIns="36576" bIns="18288" anchor="ctr" upright="1"/>
        <a:lstStyle/>
        <a:p>
          <a:pPr algn="ctr" rtl="0">
            <a:lnSpc>
              <a:spcPts val="700"/>
            </a:lnSpc>
            <a:defRPr sz="1000"/>
          </a:pPr>
          <a:r>
            <a:rPr lang="ja-JP" altLang="en-US" sz="900" b="0" i="0" u="none" strike="noStrike" baseline="0">
              <a:solidFill>
                <a:srgbClr val="000000"/>
              </a:solidFill>
              <a:latin typeface="ＭＳ Ｐゴシック"/>
              <a:ea typeface="ＭＳ Ｐゴシック"/>
            </a:rPr>
            <a:t>汚泥</a:t>
          </a:r>
        </a:p>
        <a:p>
          <a:pPr algn="ctr" rtl="0">
            <a:lnSpc>
              <a:spcPts val="800"/>
            </a:lnSpc>
            <a:defRPr sz="1000"/>
          </a:pPr>
          <a:r>
            <a:rPr lang="ja-JP" altLang="en-US" sz="900" b="0" i="0" u="none" strike="noStrike" baseline="0">
              <a:solidFill>
                <a:srgbClr val="000000"/>
              </a:solidFill>
              <a:latin typeface="ＭＳ Ｐゴシック"/>
              <a:ea typeface="ＭＳ Ｐゴシック"/>
            </a:rPr>
            <a:t>脱水施設</a:t>
          </a:r>
        </a:p>
      </xdr:txBody>
    </xdr:sp>
    <xdr:clientData/>
  </xdr:twoCellAnchor>
  <xdr:twoCellAnchor>
    <xdr:from>
      <xdr:col>8</xdr:col>
      <xdr:colOff>15875</xdr:colOff>
      <xdr:row>128</xdr:row>
      <xdr:rowOff>127000</xdr:rowOff>
    </xdr:from>
    <xdr:to>
      <xdr:col>8</xdr:col>
      <xdr:colOff>314519</xdr:colOff>
      <xdr:row>130</xdr:row>
      <xdr:rowOff>43611</xdr:rowOff>
    </xdr:to>
    <xdr:sp textlink="">
      <xdr:nvSpPr>
        <xdr:cNvPr id="141" name="AutoShape 140">
          <a:extLst>
            <a:ext uri="{FF2B5EF4-FFF2-40B4-BE49-F238E27FC236}">
              <a16:creationId xmlns:a16="http://schemas.microsoft.com/office/drawing/2014/main" id="{D72DE11B-A71A-4D72-92D9-AD0E01BC28D3}"/>
            </a:ext>
          </a:extLst>
        </xdr:cNvPr>
        <xdr:cNvSpPr>
          <a:spLocks noChangeArrowheads="1"/>
        </xdr:cNvSpPr>
      </xdr:nvSpPr>
      <xdr:spPr bwMode="auto">
        <a:xfrm>
          <a:off x="4514850" y="28289250"/>
          <a:ext cx="485775" cy="3333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wrap="square" lIns="36576" tIns="18288" rIns="36576" bIns="0" anchor="t" upright="1"/>
        <a:lstStyle/>
        <a:p>
          <a:pPr algn="ctr" rtl="0">
            <a:lnSpc>
              <a:spcPts val="900"/>
            </a:lnSpc>
            <a:defRPr sz="1000"/>
          </a:pPr>
          <a:r>
            <a:rPr lang="ja-JP" altLang="en-US" sz="900" b="0" i="0" u="none" strike="noStrike" baseline="0">
              <a:solidFill>
                <a:srgbClr val="000000"/>
              </a:solidFill>
              <a:latin typeface="ＭＳ Ｐゴシック"/>
              <a:ea typeface="ＭＳ Ｐゴシック"/>
            </a:rPr>
            <a:t>脱水</a:t>
          </a:r>
        </a:p>
        <a:p>
          <a:pPr algn="ctr" rtl="0">
            <a:lnSpc>
              <a:spcPts val="800"/>
            </a:lnSpc>
            <a:defRPr sz="1000"/>
          </a:pPr>
          <a:r>
            <a:rPr lang="ja-JP" altLang="en-US" sz="900" b="0" i="0" u="none" strike="noStrike" baseline="0">
              <a:solidFill>
                <a:srgbClr val="000000"/>
              </a:solidFill>
              <a:latin typeface="ＭＳ Ｐゴシック"/>
              <a:ea typeface="ＭＳ Ｐゴシック"/>
            </a:rPr>
            <a:t>汚泥</a:t>
          </a:r>
        </a:p>
      </xdr:txBody>
    </xdr:sp>
    <xdr:clientData/>
  </xdr:twoCellAnchor>
  <xdr:twoCellAnchor>
    <xdr:from>
      <xdr:col>9</xdr:col>
      <xdr:colOff>73025</xdr:colOff>
      <xdr:row>129</xdr:row>
      <xdr:rowOff>31750</xdr:rowOff>
    </xdr:from>
    <xdr:to>
      <xdr:col>10</xdr:col>
      <xdr:colOff>218737</xdr:colOff>
      <xdr:row>129</xdr:row>
      <xdr:rowOff>142176</xdr:rowOff>
    </xdr:to>
    <xdr:sp textlink="">
      <xdr:nvSpPr>
        <xdr:cNvPr id="142" name="Rectangle 141">
          <a:extLst>
            <a:ext uri="{FF2B5EF4-FFF2-40B4-BE49-F238E27FC236}">
              <a16:creationId xmlns:a16="http://schemas.microsoft.com/office/drawing/2014/main" id="{B1365CE1-FE45-4C1B-94CE-248676240FB3}"/>
            </a:ext>
          </a:extLst>
        </xdr:cNvPr>
        <xdr:cNvSpPr>
          <a:spLocks noChangeArrowheads="1"/>
        </xdr:cNvSpPr>
      </xdr:nvSpPr>
      <xdr:spPr bwMode="auto">
        <a:xfrm>
          <a:off x="5324475" y="28365450"/>
          <a:ext cx="962025" cy="18097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900" b="0" i="0" u="none" strike="noStrike" baseline="0">
              <a:solidFill>
                <a:srgbClr val="000000"/>
              </a:solidFill>
              <a:latin typeface="ＭＳ Ｐゴシック"/>
              <a:ea typeface="ＭＳ Ｐゴシック"/>
            </a:rPr>
            <a:t>発酵・堆肥化</a:t>
          </a:r>
        </a:p>
      </xdr:txBody>
    </xdr:sp>
    <xdr:clientData/>
  </xdr:twoCellAnchor>
  <xdr:oneCellAnchor>
    <xdr:from>
      <xdr:col>9</xdr:col>
      <xdr:colOff>339725</xdr:colOff>
      <xdr:row>130</xdr:row>
      <xdr:rowOff>0</xdr:rowOff>
    </xdr:from>
    <xdr:ext cx="428835" cy="151836"/>
    <xdr:sp textlink="">
      <xdr:nvSpPr>
        <xdr:cNvPr id="143" name="Text Box 142">
          <a:extLst>
            <a:ext uri="{FF2B5EF4-FFF2-40B4-BE49-F238E27FC236}">
              <a16:creationId xmlns:a16="http://schemas.microsoft.com/office/drawing/2014/main" id="{B7CA9F6E-3EBC-47EF-A8E0-B3BD6D9C4360}"/>
            </a:ext>
          </a:extLst>
        </xdr:cNvPr>
        <xdr:cNvSpPr txBox="1">
          <a:spLocks noChangeArrowheads="1"/>
        </xdr:cNvSpPr>
      </xdr:nvSpPr>
      <xdr:spPr bwMode="auto">
        <a:xfrm>
          <a:off x="5054600" y="29470350"/>
          <a:ext cx="428835" cy="151836"/>
        </a:xfrm>
        <a:prstGeom prst="rect">
          <a:avLst/>
        </a:prstGeom>
        <a:noFill/>
        <a:ln>
          <a:noFill/>
        </a:ln>
        <a:effec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（再利用）</a:t>
          </a:r>
        </a:p>
      </xdr:txBody>
    </xdr:sp>
    <xdr:clientData/>
  </xdr:oneCellAnchor>
  <xdr:twoCellAnchor>
    <xdr:from>
      <xdr:col>8</xdr:col>
      <xdr:colOff>387350</xdr:colOff>
      <xdr:row>97</xdr:row>
      <xdr:rowOff>25400</xdr:rowOff>
    </xdr:from>
    <xdr:to>
      <xdr:col>10</xdr:col>
      <xdr:colOff>247650</xdr:colOff>
      <xdr:row>97</xdr:row>
      <xdr:rowOff>25400</xdr:rowOff>
    </xdr:to>
    <xdr:sp textlink="">
      <xdr:nvSpPr>
        <xdr:cNvPr id="51426" name="Line 143">
          <a:extLst>
            <a:ext uri="{FF2B5EF4-FFF2-40B4-BE49-F238E27FC236}">
              <a16:creationId xmlns:a16="http://schemas.microsoft.com/office/drawing/2014/main" id="{9E5876C9-B8E8-48DB-916A-4694ED6BFB96}"/>
            </a:ext>
          </a:extLst>
        </xdr:cNvPr>
        <xdr:cNvSpPr>
          <a:spLocks noChangeShapeType="1"/>
        </xdr:cNvSpPr>
      </xdr:nvSpPr>
      <xdr:spPr bwMode="auto">
        <a:xfrm flipH="1">
          <a:off x="4470400" y="21951950"/>
          <a:ext cx="1181100" cy="0"/>
        </a:xfrm>
        <a:prstGeom prst="line">
          <a:avLst/>
        </a:prstGeom>
        <a:noFill/>
        <a:ln w="38100"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247650</xdr:colOff>
      <xdr:row>97</xdr:row>
      <xdr:rowOff>19050</xdr:rowOff>
    </xdr:from>
    <xdr:to>
      <xdr:col>10</xdr:col>
      <xdr:colOff>247650</xdr:colOff>
      <xdr:row>134</xdr:row>
      <xdr:rowOff>101600</xdr:rowOff>
    </xdr:to>
    <xdr:sp textlink="">
      <xdr:nvSpPr>
        <xdr:cNvPr id="51427" name="Line 144">
          <a:extLst>
            <a:ext uri="{FF2B5EF4-FFF2-40B4-BE49-F238E27FC236}">
              <a16:creationId xmlns:a16="http://schemas.microsoft.com/office/drawing/2014/main" id="{D25ECD1A-0208-4EB4-8623-024522F23ABE}"/>
            </a:ext>
          </a:extLst>
        </xdr:cNvPr>
        <xdr:cNvSpPr>
          <a:spLocks noChangeShapeType="1"/>
        </xdr:cNvSpPr>
      </xdr:nvSpPr>
      <xdr:spPr bwMode="auto">
        <a:xfrm>
          <a:off x="5651500" y="21945600"/>
          <a:ext cx="0" cy="8540750"/>
        </a:xfrm>
        <a:prstGeom prst="line">
          <a:avLst/>
        </a:prstGeom>
        <a:noFill/>
        <a:ln w="38100"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152400</xdr:colOff>
      <xdr:row>134</xdr:row>
      <xdr:rowOff>101600</xdr:rowOff>
    </xdr:from>
    <xdr:to>
      <xdr:col>10</xdr:col>
      <xdr:colOff>247650</xdr:colOff>
      <xdr:row>134</xdr:row>
      <xdr:rowOff>107950</xdr:rowOff>
    </xdr:to>
    <xdr:sp textlink="">
      <xdr:nvSpPr>
        <xdr:cNvPr id="51428" name="Line 145">
          <a:extLst>
            <a:ext uri="{FF2B5EF4-FFF2-40B4-BE49-F238E27FC236}">
              <a16:creationId xmlns:a16="http://schemas.microsoft.com/office/drawing/2014/main" id="{69ACC392-E1CB-4CC6-9470-6D7F91CC36C2}"/>
            </a:ext>
          </a:extLst>
        </xdr:cNvPr>
        <xdr:cNvSpPr>
          <a:spLocks noChangeShapeType="1"/>
        </xdr:cNvSpPr>
      </xdr:nvSpPr>
      <xdr:spPr bwMode="auto">
        <a:xfrm flipH="1" flipV="1">
          <a:off x="3575050" y="30486350"/>
          <a:ext cx="2076450" cy="6350"/>
        </a:xfrm>
        <a:prstGeom prst="line">
          <a:avLst/>
        </a:prstGeom>
        <a:noFill/>
        <a:ln w="38100"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419100</xdr:colOff>
      <xdr:row>119</xdr:row>
      <xdr:rowOff>127000</xdr:rowOff>
    </xdr:from>
    <xdr:to>
      <xdr:col>8</xdr:col>
      <xdr:colOff>419100</xdr:colOff>
      <xdr:row>131</xdr:row>
      <xdr:rowOff>6350</xdr:rowOff>
    </xdr:to>
    <xdr:sp textlink="">
      <xdr:nvSpPr>
        <xdr:cNvPr id="51429" name="Line 146">
          <a:extLst>
            <a:ext uri="{FF2B5EF4-FFF2-40B4-BE49-F238E27FC236}">
              <a16:creationId xmlns:a16="http://schemas.microsoft.com/office/drawing/2014/main" id="{B5EFDBB6-FFA7-44DB-9DA8-1548DEA177C3}"/>
            </a:ext>
          </a:extLst>
        </xdr:cNvPr>
        <xdr:cNvSpPr>
          <a:spLocks noChangeShapeType="1"/>
        </xdr:cNvSpPr>
      </xdr:nvSpPr>
      <xdr:spPr bwMode="auto">
        <a:xfrm flipV="1">
          <a:off x="4502150" y="27082750"/>
          <a:ext cx="0" cy="2622550"/>
        </a:xfrm>
        <a:prstGeom prst="line">
          <a:avLst/>
        </a:prstGeom>
        <a:noFill/>
        <a:ln w="38100"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114300</xdr:colOff>
      <xdr:row>119</xdr:row>
      <xdr:rowOff>133350</xdr:rowOff>
    </xdr:from>
    <xdr:to>
      <xdr:col>8</xdr:col>
      <xdr:colOff>425450</xdr:colOff>
      <xdr:row>119</xdr:row>
      <xdr:rowOff>133350</xdr:rowOff>
    </xdr:to>
    <xdr:sp textlink="">
      <xdr:nvSpPr>
        <xdr:cNvPr id="51430" name="Line 147">
          <a:extLst>
            <a:ext uri="{FF2B5EF4-FFF2-40B4-BE49-F238E27FC236}">
              <a16:creationId xmlns:a16="http://schemas.microsoft.com/office/drawing/2014/main" id="{C9FBA58B-0676-4C3B-AF91-41232B239535}"/>
            </a:ext>
          </a:extLst>
        </xdr:cNvPr>
        <xdr:cNvSpPr>
          <a:spLocks noChangeShapeType="1"/>
        </xdr:cNvSpPr>
      </xdr:nvSpPr>
      <xdr:spPr bwMode="auto">
        <a:xfrm>
          <a:off x="3536950" y="27089100"/>
          <a:ext cx="971550" cy="0"/>
        </a:xfrm>
        <a:prstGeom prst="line">
          <a:avLst/>
        </a:prstGeom>
        <a:noFill/>
        <a:ln w="38100"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9</xdr:col>
      <xdr:colOff>6454</xdr:colOff>
      <xdr:row>96</xdr:row>
      <xdr:rowOff>76014</xdr:rowOff>
    </xdr:from>
    <xdr:ext cx="827919" cy="212879"/>
    <xdr:sp textlink="">
      <xdr:nvSpPr>
        <xdr:cNvPr id="149" name="Text Box 148">
          <a:extLst>
            <a:ext uri="{FF2B5EF4-FFF2-40B4-BE49-F238E27FC236}">
              <a16:creationId xmlns:a16="http://schemas.microsoft.com/office/drawing/2014/main" id="{BF2BCD02-2D17-4BA3-AEAC-093118921AA5}"/>
            </a:ext>
          </a:extLst>
        </xdr:cNvPr>
        <xdr:cNvSpPr txBox="1">
          <a:spLocks noChangeArrowheads="1"/>
        </xdr:cNvSpPr>
      </xdr:nvSpPr>
      <xdr:spPr bwMode="auto">
        <a:xfrm>
          <a:off x="4721329" y="21773964"/>
          <a:ext cx="827919" cy="212879"/>
        </a:xfrm>
        <a:prstGeom prst="rect">
          <a:avLst/>
        </a:prstGeom>
        <a:solidFill>
          <a:srgbClr xmlns:mc="http://schemas.openxmlformats.org/markup-compatibility/2006" xmlns:a14="http://schemas.microsoft.com/office/drawing/2010/main" val="FFFFFF" mc:Ignorable="a14" a14:legacySpreadsheetColorIndex="65"/>
        </a:solidFill>
        <a:ln>
          <a:noFill/>
        </a:ln>
        <a:effectLst/>
      </xdr:spPr>
      <xdr:txBody>
        <a:bodyPr wrap="none" lIns="27432" tIns="22860" rIns="27432" bIns="22860" anchor="ctr" upright="1">
          <a:spAutoFit/>
        </a:bodyPr>
        <a:lstStyle/>
        <a:p>
          <a:pPr algn="ctr" rtl="0">
            <a:defRPr sz="1000"/>
          </a:pPr>
          <a:r>
            <a:rPr lang="ja-JP" altLang="en-US" sz="1000" b="1" i="1" u="sng" strike="noStrike" baseline="0">
              <a:solidFill>
                <a:srgbClr val="000000"/>
              </a:solidFill>
              <a:latin typeface="ＭＳ Ｐゴシック"/>
              <a:ea typeface="ＭＳ Ｐゴシック"/>
            </a:rPr>
            <a:t>委託処理部分</a:t>
          </a:r>
        </a:p>
      </xdr:txBody>
    </xdr:sp>
    <xdr:clientData/>
  </xdr:oneCellAnchor>
  <xdr:twoCellAnchor>
    <xdr:from>
      <xdr:col>5</xdr:col>
      <xdr:colOff>0</xdr:colOff>
      <xdr:row>101</xdr:row>
      <xdr:rowOff>12700</xdr:rowOff>
    </xdr:from>
    <xdr:to>
      <xdr:col>7</xdr:col>
      <xdr:colOff>0</xdr:colOff>
      <xdr:row>101</xdr:row>
      <xdr:rowOff>144236</xdr:rowOff>
    </xdr:to>
    <xdr:sp textlink="">
      <xdr:nvSpPr>
        <xdr:cNvPr id="150" name="AutoShape 150">
          <a:extLst>
            <a:ext uri="{FF2B5EF4-FFF2-40B4-BE49-F238E27FC236}">
              <a16:creationId xmlns:a16="http://schemas.microsoft.com/office/drawing/2014/main" id="{CDF0BC6A-1B98-4A40-9A46-FB2DC93121EB}"/>
            </a:ext>
          </a:extLst>
        </xdr:cNvPr>
        <xdr:cNvSpPr>
          <a:spLocks noChangeArrowheads="1"/>
        </xdr:cNvSpPr>
      </xdr:nvSpPr>
      <xdr:spPr bwMode="auto">
        <a:xfrm>
          <a:off x="2305050" y="21955125"/>
          <a:ext cx="1447800" cy="1809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スチールチップ</a:t>
          </a:r>
        </a:p>
      </xdr:txBody>
    </xdr:sp>
    <xdr:clientData/>
  </xdr:twoCellAnchor>
  <xdr:twoCellAnchor>
    <xdr:from>
      <xdr:col>4</xdr:col>
      <xdr:colOff>88900</xdr:colOff>
      <xdr:row>101</xdr:row>
      <xdr:rowOff>38100</xdr:rowOff>
    </xdr:from>
    <xdr:to>
      <xdr:col>4</xdr:col>
      <xdr:colOff>431800</xdr:colOff>
      <xdr:row>101</xdr:row>
      <xdr:rowOff>38100</xdr:rowOff>
    </xdr:to>
    <xdr:sp textlink="">
      <xdr:nvSpPr>
        <xdr:cNvPr id="51433" name="Line 151">
          <a:extLst>
            <a:ext uri="{FF2B5EF4-FFF2-40B4-BE49-F238E27FC236}">
              <a16:creationId xmlns:a16="http://schemas.microsoft.com/office/drawing/2014/main" id="{62688A1C-8E30-40F7-961F-AC57DB6243A8}"/>
            </a:ext>
          </a:extLst>
        </xdr:cNvPr>
        <xdr:cNvSpPr>
          <a:spLocks noChangeShapeType="1"/>
        </xdr:cNvSpPr>
      </xdr:nvSpPr>
      <xdr:spPr bwMode="auto">
        <a:xfrm>
          <a:off x="1530350" y="22879050"/>
          <a:ext cx="342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266700</xdr:colOff>
      <xdr:row>35</xdr:row>
      <xdr:rowOff>127000</xdr:rowOff>
    </xdr:from>
    <xdr:to>
      <xdr:col>6</xdr:col>
      <xdr:colOff>85435</xdr:colOff>
      <xdr:row>36</xdr:row>
      <xdr:rowOff>120469</xdr:rowOff>
    </xdr:to>
    <xdr:sp textlink="">
      <xdr:nvSpPr>
        <xdr:cNvPr id="152" name="AutoShape 152">
          <a:extLst>
            <a:ext uri="{FF2B5EF4-FFF2-40B4-BE49-F238E27FC236}">
              <a16:creationId xmlns:a16="http://schemas.microsoft.com/office/drawing/2014/main" id="{DF6ED88D-76A2-4166-98F3-36C883BF8756}"/>
            </a:ext>
          </a:extLst>
        </xdr:cNvPr>
        <xdr:cNvSpPr>
          <a:spLocks noChangeArrowheads="1"/>
        </xdr:cNvSpPr>
      </xdr:nvSpPr>
      <xdr:spPr bwMode="auto">
        <a:xfrm>
          <a:off x="2019300" y="8058150"/>
          <a:ext cx="1143000" cy="219075"/>
        </a:xfrm>
        <a:prstGeom prst="homePlate">
          <a:avLst>
            <a:gd name="adj" fmla="val 17647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Ｐゴシック"/>
              <a:ea typeface="ＭＳ Ｐゴシック"/>
            </a:rPr>
            <a:t>　物流業務</a:t>
          </a:r>
        </a:p>
      </xdr:txBody>
    </xdr:sp>
    <xdr:clientData/>
  </xdr:twoCellAnchor>
  <xdr:twoCellAnchor>
    <xdr:from>
      <xdr:col>6</xdr:col>
      <xdr:colOff>107950</xdr:colOff>
      <xdr:row>36</xdr:row>
      <xdr:rowOff>127000</xdr:rowOff>
    </xdr:from>
    <xdr:to>
      <xdr:col>6</xdr:col>
      <xdr:colOff>107950</xdr:colOff>
      <xdr:row>37</xdr:row>
      <xdr:rowOff>57150</xdr:rowOff>
    </xdr:to>
    <xdr:sp textlink="">
      <xdr:nvSpPr>
        <xdr:cNvPr id="51435" name="Line 153">
          <a:extLst>
            <a:ext uri="{FF2B5EF4-FFF2-40B4-BE49-F238E27FC236}">
              <a16:creationId xmlns:a16="http://schemas.microsoft.com/office/drawing/2014/main" id="{276399A3-9EC8-461E-8505-8110382A305D}"/>
            </a:ext>
          </a:extLst>
        </xdr:cNvPr>
        <xdr:cNvSpPr>
          <a:spLocks noChangeShapeType="1"/>
        </xdr:cNvSpPr>
      </xdr:nvSpPr>
      <xdr:spPr bwMode="auto">
        <a:xfrm>
          <a:off x="2870200" y="8223250"/>
          <a:ext cx="0" cy="158750"/>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266700</xdr:colOff>
      <xdr:row>37</xdr:row>
      <xdr:rowOff>50800</xdr:rowOff>
    </xdr:from>
    <xdr:to>
      <xdr:col>6</xdr:col>
      <xdr:colOff>273166</xdr:colOff>
      <xdr:row>38</xdr:row>
      <xdr:rowOff>38100</xdr:rowOff>
    </xdr:to>
    <xdr:sp textlink="">
      <xdr:nvSpPr>
        <xdr:cNvPr id="154" name="Oval 154">
          <a:extLst>
            <a:ext uri="{FF2B5EF4-FFF2-40B4-BE49-F238E27FC236}">
              <a16:creationId xmlns:a16="http://schemas.microsoft.com/office/drawing/2014/main" id="{DD50B4E8-B597-4C39-8D85-143F5A840914}"/>
            </a:ext>
          </a:extLst>
        </xdr:cNvPr>
        <xdr:cNvSpPr>
          <a:spLocks noChangeArrowheads="1"/>
        </xdr:cNvSpPr>
      </xdr:nvSpPr>
      <xdr:spPr bwMode="auto">
        <a:xfrm>
          <a:off x="2743200" y="8401050"/>
          <a:ext cx="752475" cy="2095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アルミ缶</a:t>
          </a:r>
        </a:p>
      </xdr:txBody>
    </xdr:sp>
    <xdr:clientData/>
  </xdr:twoCellAnchor>
  <xdr:twoCellAnchor>
    <xdr:from>
      <xdr:col>2</xdr:col>
      <xdr:colOff>47625</xdr:colOff>
      <xdr:row>35</xdr:row>
      <xdr:rowOff>88900</xdr:rowOff>
    </xdr:from>
    <xdr:to>
      <xdr:col>4</xdr:col>
      <xdr:colOff>254278</xdr:colOff>
      <xdr:row>37</xdr:row>
      <xdr:rowOff>44450</xdr:rowOff>
    </xdr:to>
    <xdr:sp textlink="">
      <xdr:nvSpPr>
        <xdr:cNvPr id="155" name="AutoShape 155">
          <a:extLst>
            <a:ext uri="{FF2B5EF4-FFF2-40B4-BE49-F238E27FC236}">
              <a16:creationId xmlns:a16="http://schemas.microsoft.com/office/drawing/2014/main" id="{22F59A40-483F-495D-8412-F50FE57560D2}"/>
            </a:ext>
          </a:extLst>
        </xdr:cNvPr>
        <xdr:cNvSpPr>
          <a:spLocks noChangeArrowheads="1"/>
        </xdr:cNvSpPr>
      </xdr:nvSpPr>
      <xdr:spPr bwMode="auto">
        <a:xfrm>
          <a:off x="657225" y="8010525"/>
          <a:ext cx="1352550" cy="381000"/>
        </a:xfrm>
        <a:prstGeom prst="rightArrowCallout">
          <a:avLst>
            <a:gd name="adj1" fmla="val 25000"/>
            <a:gd name="adj2" fmla="val 25000"/>
            <a:gd name="adj3" fmla="val 59167"/>
            <a:gd name="adj4" fmla="val 6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出荷製品</a:t>
          </a:r>
        </a:p>
        <a:p>
          <a:pPr algn="l" rtl="0">
            <a:lnSpc>
              <a:spcPts val="1200"/>
            </a:lnSpc>
            <a:defRPr sz="1000"/>
          </a:pPr>
          <a:r>
            <a:rPr lang="ja-JP" altLang="en-US" sz="1100" b="0" i="0" u="none" strike="noStrike" baseline="0">
              <a:solidFill>
                <a:srgbClr val="000000"/>
              </a:solidFill>
              <a:latin typeface="ＭＳ Ｐゴシック"/>
              <a:ea typeface="ＭＳ Ｐゴシック"/>
            </a:rPr>
            <a:t>市場回収品</a:t>
          </a:r>
        </a:p>
      </xdr:txBody>
    </xdr:sp>
    <xdr:clientData/>
  </xdr:twoCellAnchor>
  <xdr:twoCellAnchor>
    <xdr:from>
      <xdr:col>9</xdr:col>
      <xdr:colOff>419100</xdr:colOff>
      <xdr:row>36</xdr:row>
      <xdr:rowOff>63500</xdr:rowOff>
    </xdr:from>
    <xdr:to>
      <xdr:col>9</xdr:col>
      <xdr:colOff>419100</xdr:colOff>
      <xdr:row>37</xdr:row>
      <xdr:rowOff>31750</xdr:rowOff>
    </xdr:to>
    <xdr:sp textlink="">
      <xdr:nvSpPr>
        <xdr:cNvPr id="51438" name="Line 156">
          <a:extLst>
            <a:ext uri="{FF2B5EF4-FFF2-40B4-BE49-F238E27FC236}">
              <a16:creationId xmlns:a16="http://schemas.microsoft.com/office/drawing/2014/main" id="{2B7B46E9-C585-42A6-A86F-749F4A622386}"/>
            </a:ext>
          </a:extLst>
        </xdr:cNvPr>
        <xdr:cNvSpPr>
          <a:spLocks noChangeShapeType="1"/>
        </xdr:cNvSpPr>
      </xdr:nvSpPr>
      <xdr:spPr bwMode="auto">
        <a:xfrm>
          <a:off x="5162550" y="8159750"/>
          <a:ext cx="0" cy="196850"/>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174625</xdr:colOff>
      <xdr:row>37</xdr:row>
      <xdr:rowOff>31750</xdr:rowOff>
    </xdr:from>
    <xdr:to>
      <xdr:col>10</xdr:col>
      <xdr:colOff>199967</xdr:colOff>
      <xdr:row>38</xdr:row>
      <xdr:rowOff>12700</xdr:rowOff>
    </xdr:to>
    <xdr:sp textlink="">
      <xdr:nvSpPr>
        <xdr:cNvPr id="157" name="Oval 157">
          <a:extLst>
            <a:ext uri="{FF2B5EF4-FFF2-40B4-BE49-F238E27FC236}">
              <a16:creationId xmlns:a16="http://schemas.microsoft.com/office/drawing/2014/main" id="{1FD478CF-56D2-4BE4-B5B2-BD092D539272}"/>
            </a:ext>
          </a:extLst>
        </xdr:cNvPr>
        <xdr:cNvSpPr>
          <a:spLocks noChangeArrowheads="1"/>
        </xdr:cNvSpPr>
      </xdr:nvSpPr>
      <xdr:spPr bwMode="auto">
        <a:xfrm>
          <a:off x="5495925" y="8362950"/>
          <a:ext cx="762000" cy="2095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ガラス屑</a:t>
          </a:r>
        </a:p>
      </xdr:txBody>
    </xdr:sp>
    <xdr:clientData/>
  </xdr:twoCellAnchor>
  <xdr:twoCellAnchor>
    <xdr:from>
      <xdr:col>6</xdr:col>
      <xdr:colOff>266700</xdr:colOff>
      <xdr:row>37</xdr:row>
      <xdr:rowOff>50800</xdr:rowOff>
    </xdr:from>
    <xdr:to>
      <xdr:col>7</xdr:col>
      <xdr:colOff>419372</xdr:colOff>
      <xdr:row>38</xdr:row>
      <xdr:rowOff>38100</xdr:rowOff>
    </xdr:to>
    <xdr:sp textlink="">
      <xdr:nvSpPr>
        <xdr:cNvPr id="158" name="Oval 158">
          <a:extLst>
            <a:ext uri="{FF2B5EF4-FFF2-40B4-BE49-F238E27FC236}">
              <a16:creationId xmlns:a16="http://schemas.microsoft.com/office/drawing/2014/main" id="{124CB905-284B-4BE1-B3F3-1D9D4ADE3071}"/>
            </a:ext>
          </a:extLst>
        </xdr:cNvPr>
        <xdr:cNvSpPr>
          <a:spLocks noChangeArrowheads="1"/>
        </xdr:cNvSpPr>
      </xdr:nvSpPr>
      <xdr:spPr bwMode="auto">
        <a:xfrm>
          <a:off x="3467100" y="8401050"/>
          <a:ext cx="971550" cy="2095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ペットボトル</a:t>
          </a:r>
        </a:p>
      </xdr:txBody>
    </xdr:sp>
    <xdr:clientData/>
  </xdr:twoCellAnchor>
  <xdr:twoCellAnchor>
    <xdr:from>
      <xdr:col>7</xdr:col>
      <xdr:colOff>428625</xdr:colOff>
      <xdr:row>37</xdr:row>
      <xdr:rowOff>50800</xdr:rowOff>
    </xdr:from>
    <xdr:to>
      <xdr:col>9</xdr:col>
      <xdr:colOff>139201</xdr:colOff>
      <xdr:row>38</xdr:row>
      <xdr:rowOff>44450</xdr:rowOff>
    </xdr:to>
    <xdr:sp textlink="">
      <xdr:nvSpPr>
        <xdr:cNvPr id="159" name="Oval 159">
          <a:extLst>
            <a:ext uri="{FF2B5EF4-FFF2-40B4-BE49-F238E27FC236}">
              <a16:creationId xmlns:a16="http://schemas.microsoft.com/office/drawing/2014/main" id="{AC66534E-8DB3-4C73-A1DE-913574979C3C}"/>
            </a:ext>
          </a:extLst>
        </xdr:cNvPr>
        <xdr:cNvSpPr>
          <a:spLocks noChangeArrowheads="1"/>
        </xdr:cNvSpPr>
      </xdr:nvSpPr>
      <xdr:spPr bwMode="auto">
        <a:xfrm>
          <a:off x="4457700" y="8410575"/>
          <a:ext cx="971550" cy="2095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スチール缶</a:t>
          </a:r>
        </a:p>
      </xdr:txBody>
    </xdr:sp>
    <xdr:clientData/>
  </xdr:twoCellAnchor>
  <xdr:twoCellAnchor>
    <xdr:from>
      <xdr:col>6</xdr:col>
      <xdr:colOff>92075</xdr:colOff>
      <xdr:row>35</xdr:row>
      <xdr:rowOff>127001</xdr:rowOff>
    </xdr:from>
    <xdr:to>
      <xdr:col>9</xdr:col>
      <xdr:colOff>419100</xdr:colOff>
      <xdr:row>36</xdr:row>
      <xdr:rowOff>120651</xdr:rowOff>
    </xdr:to>
    <xdr:sp textlink="">
      <xdr:nvSpPr>
        <xdr:cNvPr id="160" name="AutoShape 160">
          <a:extLst>
            <a:ext uri="{FF2B5EF4-FFF2-40B4-BE49-F238E27FC236}">
              <a16:creationId xmlns:a16="http://schemas.microsoft.com/office/drawing/2014/main" id="{E97AFF3F-5A9E-4E81-9982-BCD398855668}"/>
            </a:ext>
          </a:extLst>
        </xdr:cNvPr>
        <xdr:cNvSpPr>
          <a:spLocks noChangeArrowheads="1"/>
        </xdr:cNvSpPr>
      </xdr:nvSpPr>
      <xdr:spPr bwMode="auto">
        <a:xfrm>
          <a:off x="3181350" y="8067676"/>
          <a:ext cx="2705100" cy="209550"/>
        </a:xfrm>
        <a:prstGeom prst="homePlate">
          <a:avLst>
            <a:gd name="adj" fmla="val 41764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Ｐゴシック"/>
              <a:ea typeface="ＭＳ Ｐゴシック"/>
            </a:rPr>
            <a:t>　　　　　製品廃棄業務</a:t>
          </a:r>
        </a:p>
      </xdr:txBody>
    </xdr:sp>
    <xdr:clientData/>
  </xdr:twoCellAnchor>
  <xdr:twoCellAnchor>
    <xdr:from>
      <xdr:col>5</xdr:col>
      <xdr:colOff>0</xdr:colOff>
      <xdr:row>36</xdr:row>
      <xdr:rowOff>120650</xdr:rowOff>
    </xdr:from>
    <xdr:to>
      <xdr:col>5</xdr:col>
      <xdr:colOff>0</xdr:colOff>
      <xdr:row>37</xdr:row>
      <xdr:rowOff>133350</xdr:rowOff>
    </xdr:to>
    <xdr:sp textlink="">
      <xdr:nvSpPr>
        <xdr:cNvPr id="51443" name="Line 161">
          <a:extLst>
            <a:ext uri="{FF2B5EF4-FFF2-40B4-BE49-F238E27FC236}">
              <a16:creationId xmlns:a16="http://schemas.microsoft.com/office/drawing/2014/main" id="{C59FB2D7-070F-4F59-AE6D-27680130443C}"/>
            </a:ext>
          </a:extLst>
        </xdr:cNvPr>
        <xdr:cNvSpPr>
          <a:spLocks noChangeShapeType="1"/>
        </xdr:cNvSpPr>
      </xdr:nvSpPr>
      <xdr:spPr bwMode="auto">
        <a:xfrm>
          <a:off x="2101850" y="8216900"/>
          <a:ext cx="0" cy="241300"/>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180975</xdr:colOff>
      <xdr:row>37</xdr:row>
      <xdr:rowOff>101600</xdr:rowOff>
    </xdr:from>
    <xdr:to>
      <xdr:col>5</xdr:col>
      <xdr:colOff>102177</xdr:colOff>
      <xdr:row>38</xdr:row>
      <xdr:rowOff>88900</xdr:rowOff>
    </xdr:to>
    <xdr:sp textlink="">
      <xdr:nvSpPr>
        <xdr:cNvPr id="162" name="Oval 162">
          <a:extLst>
            <a:ext uri="{FF2B5EF4-FFF2-40B4-BE49-F238E27FC236}">
              <a16:creationId xmlns:a16="http://schemas.microsoft.com/office/drawing/2014/main" id="{07B66C30-7E58-4D02-8A5B-36B9B857DCC7}"/>
            </a:ext>
          </a:extLst>
        </xdr:cNvPr>
        <xdr:cNvSpPr>
          <a:spLocks noChangeArrowheads="1"/>
        </xdr:cNvSpPr>
      </xdr:nvSpPr>
      <xdr:spPr bwMode="auto">
        <a:xfrm>
          <a:off x="1885950" y="8486775"/>
          <a:ext cx="581025" cy="2095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36576" bIns="0" anchor="ctr" upright="1"/>
        <a:lstStyle/>
        <a:p>
          <a:pPr algn="ctr" rtl="0">
            <a:defRPr sz="1000"/>
          </a:pPr>
          <a:r>
            <a:rPr lang="ja-JP" altLang="en-US" sz="900" b="0" i="0" u="none" strike="noStrike" baseline="0">
              <a:solidFill>
                <a:srgbClr val="000000"/>
              </a:solidFill>
              <a:latin typeface="ＭＳ Ｐゴシック"/>
              <a:ea typeface="ＭＳ Ｐゴシック"/>
            </a:rPr>
            <a:t>木屑</a:t>
          </a:r>
        </a:p>
      </xdr:txBody>
    </xdr:sp>
    <xdr:clientData/>
  </xdr:twoCellAnchor>
  <xdr:twoCellAnchor>
    <xdr:from>
      <xdr:col>6</xdr:col>
      <xdr:colOff>222250</xdr:colOff>
      <xdr:row>29</xdr:row>
      <xdr:rowOff>120650</xdr:rowOff>
    </xdr:from>
    <xdr:to>
      <xdr:col>6</xdr:col>
      <xdr:colOff>222250</xdr:colOff>
      <xdr:row>31</xdr:row>
      <xdr:rowOff>0</xdr:rowOff>
    </xdr:to>
    <xdr:sp textlink="">
      <xdr:nvSpPr>
        <xdr:cNvPr id="51445" name="Line 163">
          <a:extLst>
            <a:ext uri="{FF2B5EF4-FFF2-40B4-BE49-F238E27FC236}">
              <a16:creationId xmlns:a16="http://schemas.microsoft.com/office/drawing/2014/main" id="{C085B348-2E0D-45C8-B223-412E02071691}"/>
            </a:ext>
          </a:extLst>
        </xdr:cNvPr>
        <xdr:cNvSpPr>
          <a:spLocks noChangeShapeType="1"/>
        </xdr:cNvSpPr>
      </xdr:nvSpPr>
      <xdr:spPr bwMode="auto">
        <a:xfrm>
          <a:off x="2984500" y="6616700"/>
          <a:ext cx="0" cy="336550"/>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66675</xdr:colOff>
      <xdr:row>31</xdr:row>
      <xdr:rowOff>0</xdr:rowOff>
    </xdr:from>
    <xdr:to>
      <xdr:col>6</xdr:col>
      <xdr:colOff>426592</xdr:colOff>
      <xdr:row>32</xdr:row>
      <xdr:rowOff>6350</xdr:rowOff>
    </xdr:to>
    <xdr:sp textlink="">
      <xdr:nvSpPr>
        <xdr:cNvPr id="164" name="Oval 164">
          <a:extLst>
            <a:ext uri="{FF2B5EF4-FFF2-40B4-BE49-F238E27FC236}">
              <a16:creationId xmlns:a16="http://schemas.microsoft.com/office/drawing/2014/main" id="{BF1B2EA0-FE14-4B00-8199-0F83D12BAD56}"/>
            </a:ext>
          </a:extLst>
        </xdr:cNvPr>
        <xdr:cNvSpPr>
          <a:spLocks noChangeArrowheads="1"/>
        </xdr:cNvSpPr>
      </xdr:nvSpPr>
      <xdr:spPr bwMode="auto">
        <a:xfrm>
          <a:off x="3133725" y="6953250"/>
          <a:ext cx="609600" cy="2381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廃油</a:t>
          </a:r>
        </a:p>
      </xdr:txBody>
    </xdr:sp>
    <xdr:clientData/>
  </xdr:twoCellAnchor>
  <xdr:twoCellAnchor>
    <xdr:from>
      <xdr:col>7</xdr:col>
      <xdr:colOff>95250</xdr:colOff>
      <xdr:row>36</xdr:row>
      <xdr:rowOff>127000</xdr:rowOff>
    </xdr:from>
    <xdr:to>
      <xdr:col>7</xdr:col>
      <xdr:colOff>107950</xdr:colOff>
      <xdr:row>37</xdr:row>
      <xdr:rowOff>63500</xdr:rowOff>
    </xdr:to>
    <xdr:sp textlink="">
      <xdr:nvSpPr>
        <xdr:cNvPr id="51447" name="Line 165">
          <a:extLst>
            <a:ext uri="{FF2B5EF4-FFF2-40B4-BE49-F238E27FC236}">
              <a16:creationId xmlns:a16="http://schemas.microsoft.com/office/drawing/2014/main" id="{D9F3ECE1-B6A5-4F61-9C86-742E35DEE7DF}"/>
            </a:ext>
          </a:extLst>
        </xdr:cNvPr>
        <xdr:cNvSpPr>
          <a:spLocks noChangeShapeType="1"/>
        </xdr:cNvSpPr>
      </xdr:nvSpPr>
      <xdr:spPr bwMode="auto">
        <a:xfrm flipH="1">
          <a:off x="3517900" y="8223250"/>
          <a:ext cx="12700" cy="165100"/>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279400</xdr:colOff>
      <xdr:row>36</xdr:row>
      <xdr:rowOff>120650</xdr:rowOff>
    </xdr:from>
    <xdr:to>
      <xdr:col>8</xdr:col>
      <xdr:colOff>279400</xdr:colOff>
      <xdr:row>37</xdr:row>
      <xdr:rowOff>50800</xdr:rowOff>
    </xdr:to>
    <xdr:sp textlink="">
      <xdr:nvSpPr>
        <xdr:cNvPr id="51448" name="Line 166">
          <a:extLst>
            <a:ext uri="{FF2B5EF4-FFF2-40B4-BE49-F238E27FC236}">
              <a16:creationId xmlns:a16="http://schemas.microsoft.com/office/drawing/2014/main" id="{CAA43EAB-16A4-4412-B16A-6A558A6F8D39}"/>
            </a:ext>
          </a:extLst>
        </xdr:cNvPr>
        <xdr:cNvSpPr>
          <a:spLocks noChangeShapeType="1"/>
        </xdr:cNvSpPr>
      </xdr:nvSpPr>
      <xdr:spPr bwMode="auto">
        <a:xfrm flipH="1">
          <a:off x="4362450" y="8216900"/>
          <a:ext cx="0" cy="158750"/>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105</xdr:row>
      <xdr:rowOff>0</xdr:rowOff>
    </xdr:from>
    <xdr:to>
      <xdr:col>3</xdr:col>
      <xdr:colOff>174625</xdr:colOff>
      <xdr:row>110</xdr:row>
      <xdr:rowOff>0</xdr:rowOff>
    </xdr:to>
    <xdr:sp textlink="">
      <xdr:nvSpPr>
        <xdr:cNvPr id="167" name="Rectangle 167">
          <a:extLst>
            <a:ext uri="{FF2B5EF4-FFF2-40B4-BE49-F238E27FC236}">
              <a16:creationId xmlns:a16="http://schemas.microsoft.com/office/drawing/2014/main" id="{3DA44B01-C80C-48F3-85D6-E36BC4D95FD9}"/>
            </a:ext>
          </a:extLst>
        </xdr:cNvPr>
        <xdr:cNvSpPr>
          <a:spLocks noChangeArrowheads="1"/>
        </xdr:cNvSpPr>
      </xdr:nvSpPr>
      <xdr:spPr bwMode="auto">
        <a:xfrm>
          <a:off x="571500" y="22840950"/>
          <a:ext cx="571500" cy="114300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物流</a:t>
          </a:r>
        </a:p>
        <a:p>
          <a:pPr algn="ctr" rtl="0">
            <a:lnSpc>
              <a:spcPts val="1000"/>
            </a:lnSpc>
            <a:defRPr sz="1000"/>
          </a:pPr>
          <a:r>
            <a:rPr lang="ja-JP" altLang="en-US" sz="900" b="0" i="0" u="none" strike="noStrike" baseline="0">
              <a:solidFill>
                <a:srgbClr val="000000"/>
              </a:solidFill>
              <a:latin typeface="ＭＳ Ｐゴシック"/>
              <a:ea typeface="ＭＳ Ｐゴシック"/>
            </a:rPr>
            <a:t>部門</a:t>
          </a:r>
        </a:p>
        <a:p>
          <a:pPr algn="ctr" rtl="0">
            <a:lnSpc>
              <a:spcPts val="1000"/>
            </a:lnSpc>
            <a:defRPr sz="1000"/>
          </a:pPr>
          <a:r>
            <a:rPr lang="ja-JP" altLang="en-US" sz="900" b="0" i="0" u="none" strike="noStrike" baseline="0">
              <a:solidFill>
                <a:srgbClr val="000000"/>
              </a:solidFill>
              <a:latin typeface="ＭＳ Ｐゴシック"/>
              <a:ea typeface="ＭＳ Ｐゴシック"/>
            </a:rPr>
            <a:t>（図４）</a:t>
          </a:r>
        </a:p>
      </xdr:txBody>
    </xdr:sp>
    <xdr:clientData/>
  </xdr:twoCellAnchor>
  <xdr:twoCellAnchor>
    <xdr:from>
      <xdr:col>3</xdr:col>
      <xdr:colOff>177800</xdr:colOff>
      <xdr:row>109</xdr:row>
      <xdr:rowOff>25400</xdr:rowOff>
    </xdr:from>
    <xdr:to>
      <xdr:col>4</xdr:col>
      <xdr:colOff>31750</xdr:colOff>
      <xdr:row>109</xdr:row>
      <xdr:rowOff>25400</xdr:rowOff>
    </xdr:to>
    <xdr:sp textlink="">
      <xdr:nvSpPr>
        <xdr:cNvPr id="51450" name="Line 168">
          <a:extLst>
            <a:ext uri="{FF2B5EF4-FFF2-40B4-BE49-F238E27FC236}">
              <a16:creationId xmlns:a16="http://schemas.microsoft.com/office/drawing/2014/main" id="{1643AA39-1739-4D02-811B-D0C6DD692A7F}"/>
            </a:ext>
          </a:extLst>
        </xdr:cNvPr>
        <xdr:cNvSpPr>
          <a:spLocks noChangeShapeType="1"/>
        </xdr:cNvSpPr>
      </xdr:nvSpPr>
      <xdr:spPr bwMode="auto">
        <a:xfrm>
          <a:off x="958850" y="24695150"/>
          <a:ext cx="514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323850</xdr:colOff>
      <xdr:row>99</xdr:row>
      <xdr:rowOff>107950</xdr:rowOff>
    </xdr:from>
    <xdr:to>
      <xdr:col>3</xdr:col>
      <xdr:colOff>323850</xdr:colOff>
      <xdr:row>109</xdr:row>
      <xdr:rowOff>19050</xdr:rowOff>
    </xdr:to>
    <xdr:sp textlink="">
      <xdr:nvSpPr>
        <xdr:cNvPr id="51451" name="Line 169">
          <a:extLst>
            <a:ext uri="{FF2B5EF4-FFF2-40B4-BE49-F238E27FC236}">
              <a16:creationId xmlns:a16="http://schemas.microsoft.com/office/drawing/2014/main" id="{4199DEE2-447A-4538-A89A-E757A0D3F753}"/>
            </a:ext>
          </a:extLst>
        </xdr:cNvPr>
        <xdr:cNvSpPr>
          <a:spLocks noChangeShapeType="1"/>
        </xdr:cNvSpPr>
      </xdr:nvSpPr>
      <xdr:spPr bwMode="auto">
        <a:xfrm>
          <a:off x="1104900" y="22491700"/>
          <a:ext cx="0" cy="2197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109</xdr:row>
      <xdr:rowOff>12700</xdr:rowOff>
    </xdr:from>
    <xdr:to>
      <xdr:col>7</xdr:col>
      <xdr:colOff>0</xdr:colOff>
      <xdr:row>109</xdr:row>
      <xdr:rowOff>146050</xdr:rowOff>
    </xdr:to>
    <xdr:sp textlink="">
      <xdr:nvSpPr>
        <xdr:cNvPr id="170" name="AutoShape 170">
          <a:extLst>
            <a:ext uri="{FF2B5EF4-FFF2-40B4-BE49-F238E27FC236}">
              <a16:creationId xmlns:a16="http://schemas.microsoft.com/office/drawing/2014/main" id="{CDA51C44-F728-4F58-A996-9A560C2CEC13}"/>
            </a:ext>
          </a:extLst>
        </xdr:cNvPr>
        <xdr:cNvSpPr>
          <a:spLocks noChangeArrowheads="1"/>
        </xdr:cNvSpPr>
      </xdr:nvSpPr>
      <xdr:spPr bwMode="auto">
        <a:xfrm>
          <a:off x="2305050" y="23774400"/>
          <a:ext cx="1447800" cy="1905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ガラス屑</a:t>
          </a:r>
        </a:p>
      </xdr:txBody>
    </xdr:sp>
    <xdr:clientData/>
  </xdr:twoCellAnchor>
  <xdr:twoCellAnchor>
    <xdr:from>
      <xdr:col>9</xdr:col>
      <xdr:colOff>66675</xdr:colOff>
      <xdr:row>108</xdr:row>
      <xdr:rowOff>120650</xdr:rowOff>
    </xdr:from>
    <xdr:to>
      <xdr:col>10</xdr:col>
      <xdr:colOff>219367</xdr:colOff>
      <xdr:row>109</xdr:row>
      <xdr:rowOff>89354</xdr:rowOff>
    </xdr:to>
    <xdr:sp textlink="">
      <xdr:nvSpPr>
        <xdr:cNvPr id="171" name="Rectangle 171">
          <a:extLst>
            <a:ext uri="{FF2B5EF4-FFF2-40B4-BE49-F238E27FC236}">
              <a16:creationId xmlns:a16="http://schemas.microsoft.com/office/drawing/2014/main" id="{B9EDAAE6-E6AF-488E-B70F-40E6DA02B277}"/>
            </a:ext>
          </a:extLst>
        </xdr:cNvPr>
        <xdr:cNvSpPr>
          <a:spLocks noChangeArrowheads="1"/>
        </xdr:cNvSpPr>
      </xdr:nvSpPr>
      <xdr:spPr bwMode="auto">
        <a:xfrm>
          <a:off x="5314950" y="23707725"/>
          <a:ext cx="962025" cy="18097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900" b="0" i="0" u="none" strike="noStrike" baseline="0">
              <a:solidFill>
                <a:srgbClr val="000000"/>
              </a:solidFill>
              <a:latin typeface="ＭＳ Ｐゴシック"/>
              <a:ea typeface="ＭＳ Ｐゴシック"/>
            </a:rPr>
            <a:t>ガラス原料</a:t>
          </a:r>
        </a:p>
        <a:p>
          <a:pPr algn="ctr"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oneCellAnchor>
    <xdr:from>
      <xdr:col>9</xdr:col>
      <xdr:colOff>339725</xdr:colOff>
      <xdr:row>109</xdr:row>
      <xdr:rowOff>104775</xdr:rowOff>
    </xdr:from>
    <xdr:ext cx="428835" cy="151836"/>
    <xdr:sp textlink="">
      <xdr:nvSpPr>
        <xdr:cNvPr id="172" name="Text Box 172">
          <a:extLst>
            <a:ext uri="{FF2B5EF4-FFF2-40B4-BE49-F238E27FC236}">
              <a16:creationId xmlns:a16="http://schemas.microsoft.com/office/drawing/2014/main" id="{71529C45-B77D-4412-9681-E99CC04C12AA}"/>
            </a:ext>
          </a:extLst>
        </xdr:cNvPr>
        <xdr:cNvSpPr txBox="1">
          <a:spLocks noChangeArrowheads="1"/>
        </xdr:cNvSpPr>
      </xdr:nvSpPr>
      <xdr:spPr bwMode="auto">
        <a:xfrm>
          <a:off x="5054600" y="24774525"/>
          <a:ext cx="428835" cy="151836"/>
        </a:xfrm>
        <a:prstGeom prst="rect">
          <a:avLst/>
        </a:prstGeom>
        <a:noFill/>
        <a:ln>
          <a:noFill/>
        </a:ln>
        <a:effec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（再利用）</a:t>
          </a:r>
        </a:p>
      </xdr:txBody>
    </xdr:sp>
    <xdr:clientData/>
  </xdr:oneCellAnchor>
  <xdr:twoCellAnchor>
    <xdr:from>
      <xdr:col>4</xdr:col>
      <xdr:colOff>95250</xdr:colOff>
      <xdr:row>109</xdr:row>
      <xdr:rowOff>95250</xdr:rowOff>
    </xdr:from>
    <xdr:to>
      <xdr:col>4</xdr:col>
      <xdr:colOff>234950</xdr:colOff>
      <xdr:row>109</xdr:row>
      <xdr:rowOff>95250</xdr:rowOff>
    </xdr:to>
    <xdr:sp textlink="">
      <xdr:nvSpPr>
        <xdr:cNvPr id="51455" name="Line 173">
          <a:extLst>
            <a:ext uri="{FF2B5EF4-FFF2-40B4-BE49-F238E27FC236}">
              <a16:creationId xmlns:a16="http://schemas.microsoft.com/office/drawing/2014/main" id="{E50D1A6B-AC22-4493-B171-0C3E64949C4D}"/>
            </a:ext>
          </a:extLst>
        </xdr:cNvPr>
        <xdr:cNvSpPr>
          <a:spLocks noChangeShapeType="1"/>
        </xdr:cNvSpPr>
      </xdr:nvSpPr>
      <xdr:spPr bwMode="auto">
        <a:xfrm>
          <a:off x="1536700" y="24765000"/>
          <a:ext cx="139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279400</xdr:colOff>
      <xdr:row>109</xdr:row>
      <xdr:rowOff>95250</xdr:rowOff>
    </xdr:from>
    <xdr:to>
      <xdr:col>5</xdr:col>
      <xdr:colOff>0</xdr:colOff>
      <xdr:row>109</xdr:row>
      <xdr:rowOff>95250</xdr:rowOff>
    </xdr:to>
    <xdr:sp textlink="">
      <xdr:nvSpPr>
        <xdr:cNvPr id="51456" name="Line 174">
          <a:extLst>
            <a:ext uri="{FF2B5EF4-FFF2-40B4-BE49-F238E27FC236}">
              <a16:creationId xmlns:a16="http://schemas.microsoft.com/office/drawing/2014/main" id="{433BDD16-CC61-4C55-A93B-821B5EC97178}"/>
            </a:ext>
          </a:extLst>
        </xdr:cNvPr>
        <xdr:cNvSpPr>
          <a:spLocks noChangeShapeType="1"/>
        </xdr:cNvSpPr>
      </xdr:nvSpPr>
      <xdr:spPr bwMode="auto">
        <a:xfrm>
          <a:off x="1720850" y="24765000"/>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107950</xdr:colOff>
      <xdr:row>109</xdr:row>
      <xdr:rowOff>31750</xdr:rowOff>
    </xdr:from>
    <xdr:to>
      <xdr:col>4</xdr:col>
      <xdr:colOff>234950</xdr:colOff>
      <xdr:row>109</xdr:row>
      <xdr:rowOff>31750</xdr:rowOff>
    </xdr:to>
    <xdr:sp textlink="">
      <xdr:nvSpPr>
        <xdr:cNvPr id="51457" name="Line 175">
          <a:extLst>
            <a:ext uri="{FF2B5EF4-FFF2-40B4-BE49-F238E27FC236}">
              <a16:creationId xmlns:a16="http://schemas.microsoft.com/office/drawing/2014/main" id="{20F4A133-3497-4615-AA66-EE1AAA3497F5}"/>
            </a:ext>
          </a:extLst>
        </xdr:cNvPr>
        <xdr:cNvSpPr>
          <a:spLocks noChangeShapeType="1"/>
        </xdr:cNvSpPr>
      </xdr:nvSpPr>
      <xdr:spPr bwMode="auto">
        <a:xfrm>
          <a:off x="1549400" y="24701500"/>
          <a:ext cx="127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285750</xdr:colOff>
      <xdr:row>109</xdr:row>
      <xdr:rowOff>31750</xdr:rowOff>
    </xdr:from>
    <xdr:to>
      <xdr:col>5</xdr:col>
      <xdr:colOff>0</xdr:colOff>
      <xdr:row>109</xdr:row>
      <xdr:rowOff>31750</xdr:rowOff>
    </xdr:to>
    <xdr:sp textlink="">
      <xdr:nvSpPr>
        <xdr:cNvPr id="51458" name="Line 176">
          <a:extLst>
            <a:ext uri="{FF2B5EF4-FFF2-40B4-BE49-F238E27FC236}">
              <a16:creationId xmlns:a16="http://schemas.microsoft.com/office/drawing/2014/main" id="{4E41EFE2-6604-48FE-A276-018361EDF7D7}"/>
            </a:ext>
          </a:extLst>
        </xdr:cNvPr>
        <xdr:cNvSpPr>
          <a:spLocks noChangeShapeType="1"/>
        </xdr:cNvSpPr>
      </xdr:nvSpPr>
      <xdr:spPr bwMode="auto">
        <a:xfrm>
          <a:off x="1727200" y="24701500"/>
          <a:ext cx="374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323850</xdr:colOff>
      <xdr:row>99</xdr:row>
      <xdr:rowOff>114300</xdr:rowOff>
    </xdr:from>
    <xdr:to>
      <xdr:col>4</xdr:col>
      <xdr:colOff>44450</xdr:colOff>
      <xdr:row>99</xdr:row>
      <xdr:rowOff>114300</xdr:rowOff>
    </xdr:to>
    <xdr:sp textlink="">
      <xdr:nvSpPr>
        <xdr:cNvPr id="51459" name="Line 177">
          <a:extLst>
            <a:ext uri="{FF2B5EF4-FFF2-40B4-BE49-F238E27FC236}">
              <a16:creationId xmlns:a16="http://schemas.microsoft.com/office/drawing/2014/main" id="{E6F889EB-AEB9-4F5B-9572-CB89F7B87D40}"/>
            </a:ext>
          </a:extLst>
        </xdr:cNvPr>
        <xdr:cNvSpPr>
          <a:spLocks noChangeShapeType="1"/>
        </xdr:cNvSpPr>
      </xdr:nvSpPr>
      <xdr:spPr bwMode="auto">
        <a:xfrm>
          <a:off x="1104900" y="22498050"/>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76200</xdr:colOff>
      <xdr:row>99</xdr:row>
      <xdr:rowOff>114300</xdr:rowOff>
    </xdr:from>
    <xdr:to>
      <xdr:col>4</xdr:col>
      <xdr:colOff>431800</xdr:colOff>
      <xdr:row>99</xdr:row>
      <xdr:rowOff>114300</xdr:rowOff>
    </xdr:to>
    <xdr:sp textlink="">
      <xdr:nvSpPr>
        <xdr:cNvPr id="51460" name="Line 178">
          <a:extLst>
            <a:ext uri="{FF2B5EF4-FFF2-40B4-BE49-F238E27FC236}">
              <a16:creationId xmlns:a16="http://schemas.microsoft.com/office/drawing/2014/main" id="{C9A1D9A0-4DE4-4E61-8420-B4BFED3EBED9}"/>
            </a:ext>
          </a:extLst>
        </xdr:cNvPr>
        <xdr:cNvSpPr>
          <a:spLocks noChangeShapeType="1"/>
        </xdr:cNvSpPr>
      </xdr:nvSpPr>
      <xdr:spPr bwMode="auto">
        <a:xfrm>
          <a:off x="1517650" y="22498050"/>
          <a:ext cx="355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95250</xdr:colOff>
      <xdr:row>103</xdr:row>
      <xdr:rowOff>50800</xdr:rowOff>
    </xdr:from>
    <xdr:to>
      <xdr:col>5</xdr:col>
      <xdr:colOff>0</xdr:colOff>
      <xdr:row>103</xdr:row>
      <xdr:rowOff>50800</xdr:rowOff>
    </xdr:to>
    <xdr:sp textlink="">
      <xdr:nvSpPr>
        <xdr:cNvPr id="51461" name="Line 179">
          <a:extLst>
            <a:ext uri="{FF2B5EF4-FFF2-40B4-BE49-F238E27FC236}">
              <a16:creationId xmlns:a16="http://schemas.microsoft.com/office/drawing/2014/main" id="{DB1B55FA-EB1D-4C90-A348-B3F13E5D059E}"/>
            </a:ext>
          </a:extLst>
        </xdr:cNvPr>
        <xdr:cNvSpPr>
          <a:spLocks noChangeShapeType="1"/>
        </xdr:cNvSpPr>
      </xdr:nvSpPr>
      <xdr:spPr bwMode="auto">
        <a:xfrm>
          <a:off x="1536700" y="23348950"/>
          <a:ext cx="56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105</xdr:row>
      <xdr:rowOff>12700</xdr:rowOff>
    </xdr:from>
    <xdr:to>
      <xdr:col>7</xdr:col>
      <xdr:colOff>0</xdr:colOff>
      <xdr:row>105</xdr:row>
      <xdr:rowOff>146050</xdr:rowOff>
    </xdr:to>
    <xdr:sp textlink="">
      <xdr:nvSpPr>
        <xdr:cNvPr id="180" name="AutoShape 180">
          <a:extLst>
            <a:ext uri="{FF2B5EF4-FFF2-40B4-BE49-F238E27FC236}">
              <a16:creationId xmlns:a16="http://schemas.microsoft.com/office/drawing/2014/main" id="{2200E790-E893-4120-AFEE-DBB0A275A717}"/>
            </a:ext>
          </a:extLst>
        </xdr:cNvPr>
        <xdr:cNvSpPr>
          <a:spLocks noChangeArrowheads="1"/>
        </xdr:cNvSpPr>
      </xdr:nvSpPr>
      <xdr:spPr bwMode="auto">
        <a:xfrm>
          <a:off x="2305050" y="22860000"/>
          <a:ext cx="1447800" cy="1905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廃グリス</a:t>
          </a:r>
        </a:p>
      </xdr:txBody>
    </xdr:sp>
    <xdr:clientData/>
  </xdr:twoCellAnchor>
  <xdr:twoCellAnchor>
    <xdr:from>
      <xdr:col>4</xdr:col>
      <xdr:colOff>266700</xdr:colOff>
      <xdr:row>105</xdr:row>
      <xdr:rowOff>88900</xdr:rowOff>
    </xdr:from>
    <xdr:to>
      <xdr:col>5</xdr:col>
      <xdr:colOff>0</xdr:colOff>
      <xdr:row>105</xdr:row>
      <xdr:rowOff>88900</xdr:rowOff>
    </xdr:to>
    <xdr:sp textlink="">
      <xdr:nvSpPr>
        <xdr:cNvPr id="51463" name="Line 181">
          <a:extLst>
            <a:ext uri="{FF2B5EF4-FFF2-40B4-BE49-F238E27FC236}">
              <a16:creationId xmlns:a16="http://schemas.microsoft.com/office/drawing/2014/main" id="{32CCA295-B011-4179-820B-E95121224C55}"/>
            </a:ext>
          </a:extLst>
        </xdr:cNvPr>
        <xdr:cNvSpPr>
          <a:spLocks noChangeShapeType="1"/>
        </xdr:cNvSpPr>
      </xdr:nvSpPr>
      <xdr:spPr bwMode="auto">
        <a:xfrm>
          <a:off x="1708150" y="23844250"/>
          <a:ext cx="393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63500</xdr:colOff>
      <xdr:row>105</xdr:row>
      <xdr:rowOff>88900</xdr:rowOff>
    </xdr:from>
    <xdr:to>
      <xdr:col>4</xdr:col>
      <xdr:colOff>234950</xdr:colOff>
      <xdr:row>105</xdr:row>
      <xdr:rowOff>88900</xdr:rowOff>
    </xdr:to>
    <xdr:sp textlink="">
      <xdr:nvSpPr>
        <xdr:cNvPr id="51464" name="Line 182">
          <a:extLst>
            <a:ext uri="{FF2B5EF4-FFF2-40B4-BE49-F238E27FC236}">
              <a16:creationId xmlns:a16="http://schemas.microsoft.com/office/drawing/2014/main" id="{1D371D7C-9615-4593-A75A-F1E98ECCCE69}"/>
            </a:ext>
          </a:extLst>
        </xdr:cNvPr>
        <xdr:cNvSpPr>
          <a:spLocks noChangeShapeType="1"/>
        </xdr:cNvSpPr>
      </xdr:nvSpPr>
      <xdr:spPr bwMode="auto">
        <a:xfrm>
          <a:off x="1504950" y="238442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121</xdr:row>
      <xdr:rowOff>12700</xdr:rowOff>
    </xdr:from>
    <xdr:to>
      <xdr:col>7</xdr:col>
      <xdr:colOff>0</xdr:colOff>
      <xdr:row>121</xdr:row>
      <xdr:rowOff>144236</xdr:rowOff>
    </xdr:to>
    <xdr:sp textlink="">
      <xdr:nvSpPr>
        <xdr:cNvPr id="183" name="AutoShape 183">
          <a:extLst>
            <a:ext uri="{FF2B5EF4-FFF2-40B4-BE49-F238E27FC236}">
              <a16:creationId xmlns:a16="http://schemas.microsoft.com/office/drawing/2014/main" id="{AB48FC6B-C6CA-4D9F-AE83-50BCB46812FE}"/>
            </a:ext>
          </a:extLst>
        </xdr:cNvPr>
        <xdr:cNvSpPr>
          <a:spLocks noChangeArrowheads="1"/>
        </xdr:cNvSpPr>
      </xdr:nvSpPr>
      <xdr:spPr bwMode="auto">
        <a:xfrm>
          <a:off x="2305050" y="26527125"/>
          <a:ext cx="1447800" cy="1809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廃油</a:t>
          </a:r>
        </a:p>
      </xdr:txBody>
    </xdr:sp>
    <xdr:clientData/>
  </xdr:twoCellAnchor>
  <xdr:twoCellAnchor>
    <xdr:from>
      <xdr:col>6</xdr:col>
      <xdr:colOff>431800</xdr:colOff>
      <xdr:row>121</xdr:row>
      <xdr:rowOff>82550</xdr:rowOff>
    </xdr:from>
    <xdr:to>
      <xdr:col>7</xdr:col>
      <xdr:colOff>152400</xdr:colOff>
      <xdr:row>121</xdr:row>
      <xdr:rowOff>82550</xdr:rowOff>
    </xdr:to>
    <xdr:sp textlink="">
      <xdr:nvSpPr>
        <xdr:cNvPr id="51466" name="Line 184">
          <a:extLst>
            <a:ext uri="{FF2B5EF4-FFF2-40B4-BE49-F238E27FC236}">
              <a16:creationId xmlns:a16="http://schemas.microsoft.com/office/drawing/2014/main" id="{02AC39C5-8976-4460-B459-0BA3A0696AEF}"/>
            </a:ext>
          </a:extLst>
        </xdr:cNvPr>
        <xdr:cNvSpPr>
          <a:spLocks noChangeShapeType="1"/>
        </xdr:cNvSpPr>
      </xdr:nvSpPr>
      <xdr:spPr bwMode="auto">
        <a:xfrm>
          <a:off x="3194050" y="27495500"/>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xdr:col>
      <xdr:colOff>161925</xdr:colOff>
      <xdr:row>121</xdr:row>
      <xdr:rowOff>6350</xdr:rowOff>
    </xdr:from>
    <xdr:to>
      <xdr:col>8</xdr:col>
      <xdr:colOff>314698</xdr:colOff>
      <xdr:row>121</xdr:row>
      <xdr:rowOff>124732</xdr:rowOff>
    </xdr:to>
    <xdr:sp textlink="">
      <xdr:nvSpPr>
        <xdr:cNvPr id="185" name="Text Box 185">
          <a:extLst>
            <a:ext uri="{FF2B5EF4-FFF2-40B4-BE49-F238E27FC236}">
              <a16:creationId xmlns:a16="http://schemas.microsoft.com/office/drawing/2014/main" id="{C369B71D-ABA7-4C81-BA54-CE264A8615F5}"/>
            </a:ext>
          </a:extLst>
        </xdr:cNvPr>
        <xdr:cNvSpPr txBox="1">
          <a:spLocks noChangeArrowheads="1"/>
        </xdr:cNvSpPr>
      </xdr:nvSpPr>
      <xdr:spPr bwMode="auto">
        <a:xfrm>
          <a:off x="4019550" y="26508075"/>
          <a:ext cx="981075" cy="180975"/>
        </a:xfrm>
        <a:prstGeom prst="rect">
          <a:avLst/>
        </a:prstGeom>
        <a:solidFill>
          <a:srgbClr xmlns:mc="http://schemas.openxmlformats.org/markup-compatibility/2006" xmlns:a14="http://schemas.microsoft.com/office/drawing/2010/main" val="000000" mc:Ignorable="a14" a14:legacySpreadsheetColorIndex="8"/>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900" b="0" i="0" u="none" strike="noStrike" baseline="0">
              <a:solidFill>
                <a:srgbClr val="FFFFFF"/>
              </a:solidFill>
              <a:latin typeface="ＭＳ Ｐゴシック"/>
              <a:ea typeface="ＭＳ Ｐゴシック"/>
            </a:rPr>
            <a:t>有価物（再利用）</a:t>
          </a:r>
        </a:p>
      </xdr:txBody>
    </xdr:sp>
    <xdr:clientData/>
  </xdr:twoCellAnchor>
  <xdr:twoCellAnchor>
    <xdr:from>
      <xdr:col>4</xdr:col>
      <xdr:colOff>298450</xdr:colOff>
      <xdr:row>120</xdr:row>
      <xdr:rowOff>88900</xdr:rowOff>
    </xdr:from>
    <xdr:to>
      <xdr:col>4</xdr:col>
      <xdr:colOff>431800</xdr:colOff>
      <xdr:row>120</xdr:row>
      <xdr:rowOff>88900</xdr:rowOff>
    </xdr:to>
    <xdr:sp textlink="">
      <xdr:nvSpPr>
        <xdr:cNvPr id="51468" name="Line 186">
          <a:extLst>
            <a:ext uri="{FF2B5EF4-FFF2-40B4-BE49-F238E27FC236}">
              <a16:creationId xmlns:a16="http://schemas.microsoft.com/office/drawing/2014/main" id="{DFD4B2F7-27BA-4D6C-AECF-6ABA61ECCDBB}"/>
            </a:ext>
          </a:extLst>
        </xdr:cNvPr>
        <xdr:cNvSpPr>
          <a:spLocks noChangeShapeType="1"/>
        </xdr:cNvSpPr>
      </xdr:nvSpPr>
      <xdr:spPr bwMode="auto">
        <a:xfrm>
          <a:off x="1739900" y="27273250"/>
          <a:ext cx="133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76200</xdr:colOff>
      <xdr:row>107</xdr:row>
      <xdr:rowOff>82550</xdr:rowOff>
    </xdr:from>
    <xdr:to>
      <xdr:col>1</xdr:col>
      <xdr:colOff>165100</xdr:colOff>
      <xdr:row>107</xdr:row>
      <xdr:rowOff>82550</xdr:rowOff>
    </xdr:to>
    <xdr:sp textlink="">
      <xdr:nvSpPr>
        <xdr:cNvPr id="51469" name="Line 187">
          <a:extLst>
            <a:ext uri="{FF2B5EF4-FFF2-40B4-BE49-F238E27FC236}">
              <a16:creationId xmlns:a16="http://schemas.microsoft.com/office/drawing/2014/main" id="{D5756728-78F4-40DA-AF70-28BDC97F96A6}"/>
            </a:ext>
          </a:extLst>
        </xdr:cNvPr>
        <xdr:cNvSpPr>
          <a:spLocks noChangeShapeType="1"/>
        </xdr:cNvSpPr>
      </xdr:nvSpPr>
      <xdr:spPr bwMode="auto">
        <a:xfrm>
          <a:off x="336550" y="24295100"/>
          <a:ext cx="889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48</xdr:row>
      <xdr:rowOff>0</xdr:rowOff>
    </xdr:from>
    <xdr:to>
      <xdr:col>5</xdr:col>
      <xdr:colOff>140057</xdr:colOff>
      <xdr:row>50</xdr:row>
      <xdr:rowOff>0</xdr:rowOff>
    </xdr:to>
    <xdr:sp textlink="">
      <xdr:nvSpPr>
        <xdr:cNvPr id="188" name="AutoShape 188">
          <a:extLst>
            <a:ext uri="{FF2B5EF4-FFF2-40B4-BE49-F238E27FC236}">
              <a16:creationId xmlns:a16="http://schemas.microsoft.com/office/drawing/2014/main" id="{370B44CC-6CD0-44FC-B972-9DEC5B902BEF}"/>
            </a:ext>
          </a:extLst>
        </xdr:cNvPr>
        <xdr:cNvSpPr>
          <a:spLocks noChangeArrowheads="1"/>
        </xdr:cNvSpPr>
      </xdr:nvSpPr>
      <xdr:spPr bwMode="auto">
        <a:xfrm>
          <a:off x="1581150" y="10344150"/>
          <a:ext cx="962025" cy="381000"/>
        </a:xfrm>
        <a:prstGeom prst="homePlate">
          <a:avLst>
            <a:gd name="adj" fmla="val 63125"/>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36576" tIns="22860" rIns="36576" bIns="22860"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前処理</a:t>
          </a:r>
        </a:p>
        <a:p>
          <a:pPr algn="ctr" rtl="0">
            <a:lnSpc>
              <a:spcPts val="1100"/>
            </a:lnSpc>
            <a:defRPr sz="1000"/>
          </a:pPr>
          <a:r>
            <a:rPr lang="ja-JP" altLang="en-US" sz="1100" b="0" i="0" u="none" strike="noStrike" baseline="0">
              <a:solidFill>
                <a:srgbClr val="000000"/>
              </a:solidFill>
              <a:latin typeface="ＭＳ Ｐゴシック"/>
              <a:ea typeface="ＭＳ Ｐゴシック"/>
            </a:rPr>
            <a:t>設備</a:t>
          </a:r>
        </a:p>
      </xdr:txBody>
    </xdr:sp>
    <xdr:clientData/>
  </xdr:twoCellAnchor>
  <xdr:twoCellAnchor>
    <xdr:from>
      <xdr:col>5</xdr:col>
      <xdr:colOff>152400</xdr:colOff>
      <xdr:row>48</xdr:row>
      <xdr:rowOff>0</xdr:rowOff>
    </xdr:from>
    <xdr:to>
      <xdr:col>6</xdr:col>
      <xdr:colOff>292457</xdr:colOff>
      <xdr:row>50</xdr:row>
      <xdr:rowOff>0</xdr:rowOff>
    </xdr:to>
    <xdr:sp textlink="">
      <xdr:nvSpPr>
        <xdr:cNvPr id="189" name="AutoShape 189">
          <a:extLst>
            <a:ext uri="{FF2B5EF4-FFF2-40B4-BE49-F238E27FC236}">
              <a16:creationId xmlns:a16="http://schemas.microsoft.com/office/drawing/2014/main" id="{FC0C2351-42F4-457D-B095-F7000088C4E3}"/>
            </a:ext>
          </a:extLst>
        </xdr:cNvPr>
        <xdr:cNvSpPr>
          <a:spLocks noChangeArrowheads="1"/>
        </xdr:cNvSpPr>
      </xdr:nvSpPr>
      <xdr:spPr bwMode="auto">
        <a:xfrm>
          <a:off x="2552700" y="10344150"/>
          <a:ext cx="962025" cy="381000"/>
        </a:xfrm>
        <a:prstGeom prst="homePlate">
          <a:avLst>
            <a:gd name="adj" fmla="val 63125"/>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36576" tIns="22860" rIns="36576" bIns="22860"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嫌気処理</a:t>
          </a:r>
        </a:p>
        <a:p>
          <a:pPr algn="ctr" rtl="0">
            <a:lnSpc>
              <a:spcPts val="1100"/>
            </a:lnSpc>
            <a:defRPr sz="1000"/>
          </a:pPr>
          <a:r>
            <a:rPr lang="ja-JP" altLang="en-US" sz="1100" b="0" i="0" u="none" strike="noStrike" baseline="0">
              <a:solidFill>
                <a:srgbClr val="000000"/>
              </a:solidFill>
              <a:latin typeface="ＭＳ Ｐゴシック"/>
              <a:ea typeface="ＭＳ Ｐゴシック"/>
            </a:rPr>
            <a:t>設備</a:t>
          </a:r>
        </a:p>
      </xdr:txBody>
    </xdr:sp>
    <xdr:clientData/>
  </xdr:twoCellAnchor>
  <xdr:twoCellAnchor>
    <xdr:from>
      <xdr:col>6</xdr:col>
      <xdr:colOff>295275</xdr:colOff>
      <xdr:row>48</xdr:row>
      <xdr:rowOff>0</xdr:rowOff>
    </xdr:from>
    <xdr:to>
      <xdr:col>8</xdr:col>
      <xdr:colOff>4126</xdr:colOff>
      <xdr:row>50</xdr:row>
      <xdr:rowOff>0</xdr:rowOff>
    </xdr:to>
    <xdr:sp textlink="">
      <xdr:nvSpPr>
        <xdr:cNvPr id="190" name="AutoShape 190">
          <a:extLst>
            <a:ext uri="{FF2B5EF4-FFF2-40B4-BE49-F238E27FC236}">
              <a16:creationId xmlns:a16="http://schemas.microsoft.com/office/drawing/2014/main" id="{B9B7C6F8-88DA-430A-A311-1F476A9B8D9C}"/>
            </a:ext>
          </a:extLst>
        </xdr:cNvPr>
        <xdr:cNvSpPr>
          <a:spLocks noChangeArrowheads="1"/>
        </xdr:cNvSpPr>
      </xdr:nvSpPr>
      <xdr:spPr bwMode="auto">
        <a:xfrm>
          <a:off x="3524250" y="10344150"/>
          <a:ext cx="962025" cy="381000"/>
        </a:xfrm>
        <a:prstGeom prst="homePlate">
          <a:avLst>
            <a:gd name="adj" fmla="val 63125"/>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36576" tIns="22860" rIns="36576" bIns="22860"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好気処理</a:t>
          </a:r>
        </a:p>
        <a:p>
          <a:pPr algn="ctr" rtl="0">
            <a:lnSpc>
              <a:spcPts val="1100"/>
            </a:lnSpc>
            <a:defRPr sz="1000"/>
          </a:pPr>
          <a:r>
            <a:rPr lang="ja-JP" altLang="en-US" sz="1100" b="0" i="0" u="none" strike="noStrike" baseline="0">
              <a:solidFill>
                <a:srgbClr val="000000"/>
              </a:solidFill>
              <a:latin typeface="ＭＳ Ｐゴシック"/>
              <a:ea typeface="ＭＳ Ｐゴシック"/>
            </a:rPr>
            <a:t>設備</a:t>
          </a:r>
        </a:p>
      </xdr:txBody>
    </xdr:sp>
    <xdr:clientData/>
  </xdr:twoCellAnchor>
  <xdr:twoCellAnchor>
    <xdr:from>
      <xdr:col>8</xdr:col>
      <xdr:colOff>6350</xdr:colOff>
      <xdr:row>48</xdr:row>
      <xdr:rowOff>0</xdr:rowOff>
    </xdr:from>
    <xdr:to>
      <xdr:col>9</xdr:col>
      <xdr:colOff>152083</xdr:colOff>
      <xdr:row>50</xdr:row>
      <xdr:rowOff>0</xdr:rowOff>
    </xdr:to>
    <xdr:sp textlink="">
      <xdr:nvSpPr>
        <xdr:cNvPr id="191" name="AutoShape 191">
          <a:extLst>
            <a:ext uri="{FF2B5EF4-FFF2-40B4-BE49-F238E27FC236}">
              <a16:creationId xmlns:a16="http://schemas.microsoft.com/office/drawing/2014/main" id="{A4CA892A-6A17-4EF4-9AE3-65D38A89048E}"/>
            </a:ext>
          </a:extLst>
        </xdr:cNvPr>
        <xdr:cNvSpPr>
          <a:spLocks noChangeArrowheads="1"/>
        </xdr:cNvSpPr>
      </xdr:nvSpPr>
      <xdr:spPr bwMode="auto">
        <a:xfrm>
          <a:off x="4486275" y="10344150"/>
          <a:ext cx="962025" cy="381000"/>
        </a:xfrm>
        <a:prstGeom prst="homePlate">
          <a:avLst>
            <a:gd name="adj" fmla="val 63125"/>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36576" tIns="22860" rIns="36576" bIns="22860"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凝集処理</a:t>
          </a:r>
        </a:p>
        <a:p>
          <a:pPr algn="ctr" rtl="0">
            <a:lnSpc>
              <a:spcPts val="1100"/>
            </a:lnSpc>
            <a:defRPr sz="1000"/>
          </a:pPr>
          <a:r>
            <a:rPr lang="ja-JP" altLang="en-US" sz="1100" b="0" i="0" u="none" strike="noStrike" baseline="0">
              <a:solidFill>
                <a:srgbClr val="000000"/>
              </a:solidFill>
              <a:latin typeface="ＭＳ Ｐゴシック"/>
              <a:ea typeface="ＭＳ Ｐゴシック"/>
            </a:rPr>
            <a:t>設備</a:t>
          </a:r>
        </a:p>
      </xdr:txBody>
    </xdr:sp>
    <xdr:clientData/>
  </xdr:twoCellAnchor>
  <xdr:twoCellAnchor>
    <xdr:from>
      <xdr:col>9</xdr:col>
      <xdr:colOff>152400</xdr:colOff>
      <xdr:row>48</xdr:row>
      <xdr:rowOff>0</xdr:rowOff>
    </xdr:from>
    <xdr:to>
      <xdr:col>10</xdr:col>
      <xdr:colOff>88759</xdr:colOff>
      <xdr:row>50</xdr:row>
      <xdr:rowOff>0</xdr:rowOff>
    </xdr:to>
    <xdr:sp textlink="">
      <xdr:nvSpPr>
        <xdr:cNvPr id="192" name="AutoShape 192">
          <a:extLst>
            <a:ext uri="{FF2B5EF4-FFF2-40B4-BE49-F238E27FC236}">
              <a16:creationId xmlns:a16="http://schemas.microsoft.com/office/drawing/2014/main" id="{1A85AA33-F24C-419C-944B-8E2662A7BB38}"/>
            </a:ext>
          </a:extLst>
        </xdr:cNvPr>
        <xdr:cNvSpPr>
          <a:spLocks noChangeArrowheads="1"/>
        </xdr:cNvSpPr>
      </xdr:nvSpPr>
      <xdr:spPr bwMode="auto">
        <a:xfrm>
          <a:off x="5448300" y="10344150"/>
          <a:ext cx="638175" cy="381000"/>
        </a:xfrm>
        <a:prstGeom prst="homePlate">
          <a:avLst>
            <a:gd name="adj" fmla="val 41875"/>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36576" tIns="22860" rIns="36576" bIns="22860"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河川</a:t>
          </a:r>
        </a:p>
        <a:p>
          <a:pPr algn="ctr" rtl="0">
            <a:lnSpc>
              <a:spcPts val="1100"/>
            </a:lnSpc>
            <a:defRPr sz="1000"/>
          </a:pPr>
          <a:r>
            <a:rPr lang="ja-JP" altLang="en-US" sz="1100" b="0" i="0" u="none" strike="noStrike" baseline="0">
              <a:solidFill>
                <a:srgbClr val="000000"/>
              </a:solidFill>
              <a:latin typeface="ＭＳ Ｐゴシック"/>
              <a:ea typeface="ＭＳ Ｐゴシック"/>
            </a:rPr>
            <a:t>放流</a:t>
          </a:r>
        </a:p>
      </xdr:txBody>
    </xdr:sp>
    <xdr:clientData/>
  </xdr:twoCellAnchor>
  <xdr:twoCellAnchor>
    <xdr:from>
      <xdr:col>7</xdr:col>
      <xdr:colOff>0</xdr:colOff>
      <xdr:row>103</xdr:row>
      <xdr:rowOff>88900</xdr:rowOff>
    </xdr:from>
    <xdr:to>
      <xdr:col>7</xdr:col>
      <xdr:colOff>158750</xdr:colOff>
      <xdr:row>103</xdr:row>
      <xdr:rowOff>88900</xdr:rowOff>
    </xdr:to>
    <xdr:sp textlink="">
      <xdr:nvSpPr>
        <xdr:cNvPr id="51475" name="Line 193">
          <a:extLst>
            <a:ext uri="{FF2B5EF4-FFF2-40B4-BE49-F238E27FC236}">
              <a16:creationId xmlns:a16="http://schemas.microsoft.com/office/drawing/2014/main" id="{B8A76781-AA94-4AF8-9A07-E61A0BAE1B3C}"/>
            </a:ext>
          </a:extLst>
        </xdr:cNvPr>
        <xdr:cNvSpPr>
          <a:spLocks noChangeShapeType="1"/>
        </xdr:cNvSpPr>
      </xdr:nvSpPr>
      <xdr:spPr bwMode="auto">
        <a:xfrm>
          <a:off x="3422650" y="23387050"/>
          <a:ext cx="158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100</xdr:row>
      <xdr:rowOff>12700</xdr:rowOff>
    </xdr:from>
    <xdr:to>
      <xdr:col>7</xdr:col>
      <xdr:colOff>0</xdr:colOff>
      <xdr:row>100</xdr:row>
      <xdr:rowOff>144236</xdr:rowOff>
    </xdr:to>
    <xdr:sp textlink="">
      <xdr:nvSpPr>
        <xdr:cNvPr id="194" name="AutoShape 194">
          <a:extLst>
            <a:ext uri="{FF2B5EF4-FFF2-40B4-BE49-F238E27FC236}">
              <a16:creationId xmlns:a16="http://schemas.microsoft.com/office/drawing/2014/main" id="{4E33B0B4-8F74-47E1-8598-1F3CB5BE3F71}"/>
            </a:ext>
          </a:extLst>
        </xdr:cNvPr>
        <xdr:cNvSpPr>
          <a:spLocks noChangeArrowheads="1"/>
        </xdr:cNvSpPr>
      </xdr:nvSpPr>
      <xdr:spPr bwMode="auto">
        <a:xfrm>
          <a:off x="2305050" y="21726525"/>
          <a:ext cx="1447800" cy="1809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ペットボトル</a:t>
          </a:r>
        </a:p>
      </xdr:txBody>
    </xdr:sp>
    <xdr:clientData/>
  </xdr:twoCellAnchor>
  <xdr:twoCellAnchor>
    <xdr:from>
      <xdr:col>5</xdr:col>
      <xdr:colOff>0</xdr:colOff>
      <xdr:row>102</xdr:row>
      <xdr:rowOff>12700</xdr:rowOff>
    </xdr:from>
    <xdr:to>
      <xdr:col>7</xdr:col>
      <xdr:colOff>0</xdr:colOff>
      <xdr:row>102</xdr:row>
      <xdr:rowOff>144236</xdr:rowOff>
    </xdr:to>
    <xdr:sp textlink="">
      <xdr:nvSpPr>
        <xdr:cNvPr id="195" name="AutoShape 195">
          <a:extLst>
            <a:ext uri="{FF2B5EF4-FFF2-40B4-BE49-F238E27FC236}">
              <a16:creationId xmlns:a16="http://schemas.microsoft.com/office/drawing/2014/main" id="{F1875A41-9E66-40E5-AD45-75FAD080CD52}"/>
            </a:ext>
          </a:extLst>
        </xdr:cNvPr>
        <xdr:cNvSpPr>
          <a:spLocks noChangeArrowheads="1"/>
        </xdr:cNvSpPr>
      </xdr:nvSpPr>
      <xdr:spPr bwMode="auto">
        <a:xfrm>
          <a:off x="2305050" y="22183725"/>
          <a:ext cx="1447800" cy="1809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スチール缶</a:t>
          </a:r>
        </a:p>
      </xdr:txBody>
    </xdr:sp>
    <xdr:clientData/>
  </xdr:twoCellAnchor>
  <xdr:twoCellAnchor>
    <xdr:from>
      <xdr:col>4</xdr:col>
      <xdr:colOff>57150</xdr:colOff>
      <xdr:row>100</xdr:row>
      <xdr:rowOff>107950</xdr:rowOff>
    </xdr:from>
    <xdr:to>
      <xdr:col>5</xdr:col>
      <xdr:colOff>0</xdr:colOff>
      <xdr:row>100</xdr:row>
      <xdr:rowOff>107950</xdr:rowOff>
    </xdr:to>
    <xdr:sp textlink="">
      <xdr:nvSpPr>
        <xdr:cNvPr id="51478" name="Line 196">
          <a:extLst>
            <a:ext uri="{FF2B5EF4-FFF2-40B4-BE49-F238E27FC236}">
              <a16:creationId xmlns:a16="http://schemas.microsoft.com/office/drawing/2014/main" id="{0FF39EAF-572E-4CCF-A04D-A0A0E7DBB1C7}"/>
            </a:ext>
          </a:extLst>
        </xdr:cNvPr>
        <xdr:cNvSpPr>
          <a:spLocks noChangeShapeType="1"/>
        </xdr:cNvSpPr>
      </xdr:nvSpPr>
      <xdr:spPr bwMode="auto">
        <a:xfrm>
          <a:off x="1498600" y="22720300"/>
          <a:ext cx="603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323850</xdr:colOff>
      <xdr:row>100</xdr:row>
      <xdr:rowOff>57150</xdr:rowOff>
    </xdr:from>
    <xdr:to>
      <xdr:col>4</xdr:col>
      <xdr:colOff>44450</xdr:colOff>
      <xdr:row>100</xdr:row>
      <xdr:rowOff>57150</xdr:rowOff>
    </xdr:to>
    <xdr:sp textlink="">
      <xdr:nvSpPr>
        <xdr:cNvPr id="51479" name="Line 197">
          <a:extLst>
            <a:ext uri="{FF2B5EF4-FFF2-40B4-BE49-F238E27FC236}">
              <a16:creationId xmlns:a16="http://schemas.microsoft.com/office/drawing/2014/main" id="{CD4B140A-9A8A-43FF-92A8-9AED0D08EE6A}"/>
            </a:ext>
          </a:extLst>
        </xdr:cNvPr>
        <xdr:cNvSpPr>
          <a:spLocks noChangeShapeType="1"/>
        </xdr:cNvSpPr>
      </xdr:nvSpPr>
      <xdr:spPr bwMode="auto">
        <a:xfrm>
          <a:off x="1104900" y="22669500"/>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88900</xdr:colOff>
      <xdr:row>100</xdr:row>
      <xdr:rowOff>57150</xdr:rowOff>
    </xdr:from>
    <xdr:to>
      <xdr:col>5</xdr:col>
      <xdr:colOff>0</xdr:colOff>
      <xdr:row>100</xdr:row>
      <xdr:rowOff>57150</xdr:rowOff>
    </xdr:to>
    <xdr:sp textlink="">
      <xdr:nvSpPr>
        <xdr:cNvPr id="51480" name="Line 198">
          <a:extLst>
            <a:ext uri="{FF2B5EF4-FFF2-40B4-BE49-F238E27FC236}">
              <a16:creationId xmlns:a16="http://schemas.microsoft.com/office/drawing/2014/main" id="{BAA35450-2E0F-4E67-AAC1-8514AEA38FBE}"/>
            </a:ext>
          </a:extLst>
        </xdr:cNvPr>
        <xdr:cNvSpPr>
          <a:spLocks noChangeShapeType="1"/>
        </xdr:cNvSpPr>
      </xdr:nvSpPr>
      <xdr:spPr bwMode="auto">
        <a:xfrm>
          <a:off x="1530350" y="22669500"/>
          <a:ext cx="571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57150</xdr:colOff>
      <xdr:row>101</xdr:row>
      <xdr:rowOff>107950</xdr:rowOff>
    </xdr:from>
    <xdr:to>
      <xdr:col>5</xdr:col>
      <xdr:colOff>0</xdr:colOff>
      <xdr:row>101</xdr:row>
      <xdr:rowOff>107950</xdr:rowOff>
    </xdr:to>
    <xdr:sp textlink="">
      <xdr:nvSpPr>
        <xdr:cNvPr id="51481" name="Line 199">
          <a:extLst>
            <a:ext uri="{FF2B5EF4-FFF2-40B4-BE49-F238E27FC236}">
              <a16:creationId xmlns:a16="http://schemas.microsoft.com/office/drawing/2014/main" id="{8C4A7A04-59D6-4002-9F7F-0A1CFAA6D3C7}"/>
            </a:ext>
          </a:extLst>
        </xdr:cNvPr>
        <xdr:cNvSpPr>
          <a:spLocks noChangeShapeType="1"/>
        </xdr:cNvSpPr>
      </xdr:nvSpPr>
      <xdr:spPr bwMode="auto">
        <a:xfrm>
          <a:off x="1498600" y="22948900"/>
          <a:ext cx="603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88900</xdr:colOff>
      <xdr:row>102</xdr:row>
      <xdr:rowOff>44450</xdr:rowOff>
    </xdr:from>
    <xdr:to>
      <xdr:col>4</xdr:col>
      <xdr:colOff>431800</xdr:colOff>
      <xdr:row>102</xdr:row>
      <xdr:rowOff>44450</xdr:rowOff>
    </xdr:to>
    <xdr:sp textlink="">
      <xdr:nvSpPr>
        <xdr:cNvPr id="51482" name="Line 200">
          <a:extLst>
            <a:ext uri="{FF2B5EF4-FFF2-40B4-BE49-F238E27FC236}">
              <a16:creationId xmlns:a16="http://schemas.microsoft.com/office/drawing/2014/main" id="{98EEF304-6D37-4713-A41C-4A66D931F0F2}"/>
            </a:ext>
          </a:extLst>
        </xdr:cNvPr>
        <xdr:cNvSpPr>
          <a:spLocks noChangeShapeType="1"/>
        </xdr:cNvSpPr>
      </xdr:nvSpPr>
      <xdr:spPr bwMode="auto">
        <a:xfrm>
          <a:off x="1530350" y="23114000"/>
          <a:ext cx="342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57150</xdr:colOff>
      <xdr:row>102</xdr:row>
      <xdr:rowOff>114300</xdr:rowOff>
    </xdr:from>
    <xdr:to>
      <xdr:col>5</xdr:col>
      <xdr:colOff>0</xdr:colOff>
      <xdr:row>102</xdr:row>
      <xdr:rowOff>114300</xdr:rowOff>
    </xdr:to>
    <xdr:sp textlink="">
      <xdr:nvSpPr>
        <xdr:cNvPr id="51483" name="Line 201">
          <a:extLst>
            <a:ext uri="{FF2B5EF4-FFF2-40B4-BE49-F238E27FC236}">
              <a16:creationId xmlns:a16="http://schemas.microsoft.com/office/drawing/2014/main" id="{95A8CF59-EADC-4D95-A52C-D42DC4393E23}"/>
            </a:ext>
          </a:extLst>
        </xdr:cNvPr>
        <xdr:cNvSpPr>
          <a:spLocks noChangeShapeType="1"/>
        </xdr:cNvSpPr>
      </xdr:nvSpPr>
      <xdr:spPr bwMode="auto">
        <a:xfrm>
          <a:off x="1498600" y="23183850"/>
          <a:ext cx="603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xdr:col>
      <xdr:colOff>161925</xdr:colOff>
      <xdr:row>99</xdr:row>
      <xdr:rowOff>12700</xdr:rowOff>
    </xdr:from>
    <xdr:to>
      <xdr:col>8</xdr:col>
      <xdr:colOff>314698</xdr:colOff>
      <xdr:row>99</xdr:row>
      <xdr:rowOff>144236</xdr:rowOff>
    </xdr:to>
    <xdr:sp textlink="">
      <xdr:nvSpPr>
        <xdr:cNvPr id="202" name="Text Box 202">
          <a:extLst>
            <a:ext uri="{FF2B5EF4-FFF2-40B4-BE49-F238E27FC236}">
              <a16:creationId xmlns:a16="http://schemas.microsoft.com/office/drawing/2014/main" id="{ADF1D86F-4DDB-4AAD-AF5B-194CBC78B508}"/>
            </a:ext>
          </a:extLst>
        </xdr:cNvPr>
        <xdr:cNvSpPr txBox="1">
          <a:spLocks noChangeArrowheads="1"/>
        </xdr:cNvSpPr>
      </xdr:nvSpPr>
      <xdr:spPr bwMode="auto">
        <a:xfrm>
          <a:off x="4019550" y="21497925"/>
          <a:ext cx="981075" cy="180975"/>
        </a:xfrm>
        <a:prstGeom prst="rect">
          <a:avLst/>
        </a:prstGeom>
        <a:solidFill>
          <a:srgbClr xmlns:mc="http://schemas.openxmlformats.org/markup-compatibility/2006" xmlns:a14="http://schemas.microsoft.com/office/drawing/2010/main" val="000000" mc:Ignorable="a14" a14:legacySpreadsheetColorIndex="8"/>
        </a:solidFill>
        <a:ln w="38100" cmpd="dbl">
          <a:solidFill>
            <a:srgbClr xmlns:mc="http://schemas.openxmlformats.org/markup-compatibility/2006" xmlns:a14="http://schemas.microsoft.com/office/drawing/2010/main" val="000000" mc:Ignorable="a14" a14:legacySpreadsheetColorIndex="8"/>
          </a:solidFill>
          <a:miter lim="800000"/>
          <a:headEnd/>
          <a:tailEnd/>
        </a:ln>
        <a:effectLst/>
      </xdr:spPr>
      <xdr:txBody>
        <a:bodyPr vertOverflow="clip" wrap="square" lIns="27432" tIns="18288" rIns="27432" bIns="18288" anchor="ctr" upright="1"/>
        <a:lstStyle/>
        <a:p>
          <a:pPr algn="ctr" rtl="0">
            <a:defRPr sz="1000"/>
          </a:pPr>
          <a:r>
            <a:rPr lang="ja-JP" altLang="en-US" sz="900" b="0" i="0" u="none" strike="noStrike" baseline="0">
              <a:solidFill>
                <a:srgbClr val="FFFFFF"/>
              </a:solidFill>
              <a:latin typeface="ＭＳ Ｐゴシック"/>
              <a:ea typeface="ＭＳ Ｐゴシック"/>
            </a:rPr>
            <a:t>有価物（再利用）</a:t>
          </a:r>
        </a:p>
      </xdr:txBody>
    </xdr:sp>
    <xdr:clientData/>
  </xdr:twoCellAnchor>
  <xdr:twoCellAnchor editAs="oneCell">
    <xdr:from>
      <xdr:col>7</xdr:col>
      <xdr:colOff>161925</xdr:colOff>
      <xdr:row>101</xdr:row>
      <xdr:rowOff>12700</xdr:rowOff>
    </xdr:from>
    <xdr:to>
      <xdr:col>8</xdr:col>
      <xdr:colOff>314698</xdr:colOff>
      <xdr:row>101</xdr:row>
      <xdr:rowOff>144236</xdr:rowOff>
    </xdr:to>
    <xdr:sp textlink="">
      <xdr:nvSpPr>
        <xdr:cNvPr id="203" name="Text Box 203">
          <a:extLst>
            <a:ext uri="{FF2B5EF4-FFF2-40B4-BE49-F238E27FC236}">
              <a16:creationId xmlns:a16="http://schemas.microsoft.com/office/drawing/2014/main" id="{90F1C279-A017-41E6-B690-3F12DD8635BE}"/>
            </a:ext>
          </a:extLst>
        </xdr:cNvPr>
        <xdr:cNvSpPr txBox="1">
          <a:spLocks noChangeArrowheads="1"/>
        </xdr:cNvSpPr>
      </xdr:nvSpPr>
      <xdr:spPr bwMode="auto">
        <a:xfrm>
          <a:off x="4019550" y="21955125"/>
          <a:ext cx="981075" cy="180975"/>
        </a:xfrm>
        <a:prstGeom prst="rect">
          <a:avLst/>
        </a:prstGeom>
        <a:solidFill>
          <a:srgbClr xmlns:mc="http://schemas.openxmlformats.org/markup-compatibility/2006" xmlns:a14="http://schemas.microsoft.com/office/drawing/2010/main" val="000000" mc:Ignorable="a14" a14:legacySpreadsheetColorIndex="8"/>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900" b="0" i="0" u="none" strike="noStrike" baseline="0">
              <a:solidFill>
                <a:srgbClr val="FFFFFF"/>
              </a:solidFill>
              <a:latin typeface="ＭＳ Ｐゴシック"/>
              <a:ea typeface="ＭＳ Ｐゴシック"/>
            </a:rPr>
            <a:t>有価物（再利用）</a:t>
          </a:r>
        </a:p>
      </xdr:txBody>
    </xdr:sp>
    <xdr:clientData/>
  </xdr:twoCellAnchor>
  <xdr:twoCellAnchor>
    <xdr:from>
      <xdr:col>9</xdr:col>
      <xdr:colOff>66675</xdr:colOff>
      <xdr:row>100</xdr:row>
      <xdr:rowOff>12700</xdr:rowOff>
    </xdr:from>
    <xdr:to>
      <xdr:col>10</xdr:col>
      <xdr:colOff>219367</xdr:colOff>
      <xdr:row>100</xdr:row>
      <xdr:rowOff>144236</xdr:rowOff>
    </xdr:to>
    <xdr:sp textlink="">
      <xdr:nvSpPr>
        <xdr:cNvPr id="204" name="Rectangle 204">
          <a:extLst>
            <a:ext uri="{FF2B5EF4-FFF2-40B4-BE49-F238E27FC236}">
              <a16:creationId xmlns:a16="http://schemas.microsoft.com/office/drawing/2014/main" id="{C5AF6849-BADC-4F81-963A-1061B7FAFAA0}"/>
            </a:ext>
          </a:extLst>
        </xdr:cNvPr>
        <xdr:cNvSpPr>
          <a:spLocks noChangeArrowheads="1"/>
        </xdr:cNvSpPr>
      </xdr:nvSpPr>
      <xdr:spPr bwMode="auto">
        <a:xfrm>
          <a:off x="5314950" y="21726525"/>
          <a:ext cx="962025" cy="18097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900" b="0" i="0" u="none" strike="noStrike" baseline="0">
              <a:solidFill>
                <a:srgbClr val="000000"/>
              </a:solidFill>
              <a:latin typeface="ＭＳ Ｐゴシック"/>
              <a:ea typeface="ＭＳ Ｐゴシック"/>
            </a:rPr>
            <a:t>ペット原料</a:t>
          </a:r>
        </a:p>
        <a:p>
          <a:pPr algn="ctr"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9</xdr:col>
      <xdr:colOff>66675</xdr:colOff>
      <xdr:row>102</xdr:row>
      <xdr:rowOff>12700</xdr:rowOff>
    </xdr:from>
    <xdr:to>
      <xdr:col>10</xdr:col>
      <xdr:colOff>219367</xdr:colOff>
      <xdr:row>102</xdr:row>
      <xdr:rowOff>144236</xdr:rowOff>
    </xdr:to>
    <xdr:sp textlink="">
      <xdr:nvSpPr>
        <xdr:cNvPr id="205" name="Rectangle 205">
          <a:extLst>
            <a:ext uri="{FF2B5EF4-FFF2-40B4-BE49-F238E27FC236}">
              <a16:creationId xmlns:a16="http://schemas.microsoft.com/office/drawing/2014/main" id="{FB9F262F-1874-46CB-8E93-46223281CB4E}"/>
            </a:ext>
          </a:extLst>
        </xdr:cNvPr>
        <xdr:cNvSpPr>
          <a:spLocks noChangeArrowheads="1"/>
        </xdr:cNvSpPr>
      </xdr:nvSpPr>
      <xdr:spPr bwMode="auto">
        <a:xfrm>
          <a:off x="5314950" y="22183725"/>
          <a:ext cx="962025" cy="18097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900" b="0" i="0" u="none" strike="noStrike" baseline="0">
              <a:solidFill>
                <a:srgbClr val="000000"/>
              </a:solidFill>
              <a:latin typeface="ＭＳ Ｐゴシック"/>
              <a:ea typeface="ＭＳ Ｐゴシック"/>
            </a:rPr>
            <a:t>スチール原料</a:t>
          </a:r>
        </a:p>
      </xdr:txBody>
    </xdr:sp>
    <xdr:clientData/>
  </xdr:twoCellAnchor>
  <xdr:twoCellAnchor>
    <xdr:from>
      <xdr:col>7</xdr:col>
      <xdr:colOff>0</xdr:colOff>
      <xdr:row>99</xdr:row>
      <xdr:rowOff>82550</xdr:rowOff>
    </xdr:from>
    <xdr:to>
      <xdr:col>7</xdr:col>
      <xdr:colOff>158750</xdr:colOff>
      <xdr:row>99</xdr:row>
      <xdr:rowOff>82550</xdr:rowOff>
    </xdr:to>
    <xdr:sp textlink="">
      <xdr:nvSpPr>
        <xdr:cNvPr id="51488" name="Line 206">
          <a:extLst>
            <a:ext uri="{FF2B5EF4-FFF2-40B4-BE49-F238E27FC236}">
              <a16:creationId xmlns:a16="http://schemas.microsoft.com/office/drawing/2014/main" id="{C7154AA8-4F7C-4DA6-A4B0-5A9D362BBA59}"/>
            </a:ext>
          </a:extLst>
        </xdr:cNvPr>
        <xdr:cNvSpPr>
          <a:spLocks noChangeShapeType="1"/>
        </xdr:cNvSpPr>
      </xdr:nvSpPr>
      <xdr:spPr bwMode="auto">
        <a:xfrm>
          <a:off x="3422650" y="22466300"/>
          <a:ext cx="158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431800</xdr:colOff>
      <xdr:row>100</xdr:row>
      <xdr:rowOff>82550</xdr:rowOff>
    </xdr:from>
    <xdr:to>
      <xdr:col>9</xdr:col>
      <xdr:colOff>69850</xdr:colOff>
      <xdr:row>100</xdr:row>
      <xdr:rowOff>82550</xdr:rowOff>
    </xdr:to>
    <xdr:sp textlink="">
      <xdr:nvSpPr>
        <xdr:cNvPr id="51489" name="Line 207">
          <a:extLst>
            <a:ext uri="{FF2B5EF4-FFF2-40B4-BE49-F238E27FC236}">
              <a16:creationId xmlns:a16="http://schemas.microsoft.com/office/drawing/2014/main" id="{F88699A5-FF99-4941-BEA4-A764C8189775}"/>
            </a:ext>
          </a:extLst>
        </xdr:cNvPr>
        <xdr:cNvSpPr>
          <a:spLocks noChangeShapeType="1"/>
        </xdr:cNvSpPr>
      </xdr:nvSpPr>
      <xdr:spPr bwMode="auto">
        <a:xfrm>
          <a:off x="3194050" y="22694900"/>
          <a:ext cx="1619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101</xdr:row>
      <xdr:rowOff>82550</xdr:rowOff>
    </xdr:from>
    <xdr:to>
      <xdr:col>7</xdr:col>
      <xdr:colOff>171450</xdr:colOff>
      <xdr:row>101</xdr:row>
      <xdr:rowOff>82550</xdr:rowOff>
    </xdr:to>
    <xdr:sp textlink="">
      <xdr:nvSpPr>
        <xdr:cNvPr id="51490" name="Line 208">
          <a:extLst>
            <a:ext uri="{FF2B5EF4-FFF2-40B4-BE49-F238E27FC236}">
              <a16:creationId xmlns:a16="http://schemas.microsoft.com/office/drawing/2014/main" id="{DDC27CA0-8132-43F5-AE0B-B81541604B55}"/>
            </a:ext>
          </a:extLst>
        </xdr:cNvPr>
        <xdr:cNvSpPr>
          <a:spLocks noChangeShapeType="1"/>
        </xdr:cNvSpPr>
      </xdr:nvSpPr>
      <xdr:spPr bwMode="auto">
        <a:xfrm>
          <a:off x="3422650" y="2292350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6350</xdr:colOff>
      <xdr:row>102</xdr:row>
      <xdr:rowOff>82550</xdr:rowOff>
    </xdr:from>
    <xdr:to>
      <xdr:col>9</xdr:col>
      <xdr:colOff>69850</xdr:colOff>
      <xdr:row>102</xdr:row>
      <xdr:rowOff>82550</xdr:rowOff>
    </xdr:to>
    <xdr:sp textlink="">
      <xdr:nvSpPr>
        <xdr:cNvPr id="51491" name="Line 209">
          <a:extLst>
            <a:ext uri="{FF2B5EF4-FFF2-40B4-BE49-F238E27FC236}">
              <a16:creationId xmlns:a16="http://schemas.microsoft.com/office/drawing/2014/main" id="{9206B924-FC49-40B4-8328-B92EC7019546}"/>
            </a:ext>
          </a:extLst>
        </xdr:cNvPr>
        <xdr:cNvSpPr>
          <a:spLocks noChangeShapeType="1"/>
        </xdr:cNvSpPr>
      </xdr:nvSpPr>
      <xdr:spPr bwMode="auto">
        <a:xfrm>
          <a:off x="3429000" y="23152100"/>
          <a:ext cx="1384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9</xdr:col>
      <xdr:colOff>314325</xdr:colOff>
      <xdr:row>101</xdr:row>
      <xdr:rowOff>25400</xdr:rowOff>
    </xdr:from>
    <xdr:ext cx="447754" cy="151836"/>
    <xdr:sp textlink="">
      <xdr:nvSpPr>
        <xdr:cNvPr id="210" name="Text Box 210">
          <a:extLst>
            <a:ext uri="{FF2B5EF4-FFF2-40B4-BE49-F238E27FC236}">
              <a16:creationId xmlns:a16="http://schemas.microsoft.com/office/drawing/2014/main" id="{0C236892-97E9-4C05-A0C3-D6BF6835DA86}"/>
            </a:ext>
          </a:extLst>
        </xdr:cNvPr>
        <xdr:cNvSpPr txBox="1">
          <a:spLocks noChangeArrowheads="1"/>
        </xdr:cNvSpPr>
      </xdr:nvSpPr>
      <xdr:spPr bwMode="auto">
        <a:xfrm>
          <a:off x="5213350" y="22882225"/>
          <a:ext cx="428835" cy="151836"/>
        </a:xfrm>
        <a:prstGeom prst="rect">
          <a:avLst/>
        </a:prstGeom>
        <a:noFill/>
        <a:ln>
          <a:noFill/>
        </a:ln>
        <a:effec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（再利用）</a:t>
          </a:r>
        </a:p>
      </xdr:txBody>
    </xdr:sp>
    <xdr:clientData/>
  </xdr:oneCellAnchor>
  <xdr:oneCellAnchor>
    <xdr:from>
      <xdr:col>9</xdr:col>
      <xdr:colOff>311150</xdr:colOff>
      <xdr:row>102</xdr:row>
      <xdr:rowOff>142875</xdr:rowOff>
    </xdr:from>
    <xdr:ext cx="428835" cy="151836"/>
    <xdr:sp textlink="">
      <xdr:nvSpPr>
        <xdr:cNvPr id="211" name="Text Box 211">
          <a:extLst>
            <a:ext uri="{FF2B5EF4-FFF2-40B4-BE49-F238E27FC236}">
              <a16:creationId xmlns:a16="http://schemas.microsoft.com/office/drawing/2014/main" id="{5E8673E6-CA03-4B6E-8D59-8D50C9B801DD}"/>
            </a:ext>
          </a:extLst>
        </xdr:cNvPr>
        <xdr:cNvSpPr txBox="1">
          <a:spLocks noChangeArrowheads="1"/>
        </xdr:cNvSpPr>
      </xdr:nvSpPr>
      <xdr:spPr bwMode="auto">
        <a:xfrm>
          <a:off x="5026025" y="23212425"/>
          <a:ext cx="428835" cy="151836"/>
        </a:xfrm>
        <a:prstGeom prst="rect">
          <a:avLst/>
        </a:prstGeom>
        <a:noFill/>
        <a:ln>
          <a:noFill/>
        </a:ln>
        <a:effec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（再利用）</a:t>
          </a:r>
        </a:p>
      </xdr:txBody>
    </xdr:sp>
    <xdr:clientData/>
  </xdr:oneCellAnchor>
  <xdr:twoCellAnchor>
    <xdr:from>
      <xdr:col>8</xdr:col>
      <xdr:colOff>387350</xdr:colOff>
      <xdr:row>97</xdr:row>
      <xdr:rowOff>25400</xdr:rowOff>
    </xdr:from>
    <xdr:to>
      <xdr:col>8</xdr:col>
      <xdr:colOff>387350</xdr:colOff>
      <xdr:row>104</xdr:row>
      <xdr:rowOff>50800</xdr:rowOff>
    </xdr:to>
    <xdr:sp textlink="">
      <xdr:nvSpPr>
        <xdr:cNvPr id="51494" name="Line 212">
          <a:extLst>
            <a:ext uri="{FF2B5EF4-FFF2-40B4-BE49-F238E27FC236}">
              <a16:creationId xmlns:a16="http://schemas.microsoft.com/office/drawing/2014/main" id="{FB4A4E3C-1B95-46A7-A7C4-751AD1C845E1}"/>
            </a:ext>
          </a:extLst>
        </xdr:cNvPr>
        <xdr:cNvSpPr>
          <a:spLocks noChangeShapeType="1"/>
        </xdr:cNvSpPr>
      </xdr:nvSpPr>
      <xdr:spPr bwMode="auto">
        <a:xfrm>
          <a:off x="4470400" y="21951950"/>
          <a:ext cx="0" cy="1625600"/>
        </a:xfrm>
        <a:prstGeom prst="line">
          <a:avLst/>
        </a:prstGeom>
        <a:noFill/>
        <a:ln w="38100"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107950</xdr:colOff>
      <xdr:row>114</xdr:row>
      <xdr:rowOff>25400</xdr:rowOff>
    </xdr:from>
    <xdr:to>
      <xdr:col>7</xdr:col>
      <xdr:colOff>107950</xdr:colOff>
      <xdr:row>120</xdr:row>
      <xdr:rowOff>12700</xdr:rowOff>
    </xdr:to>
    <xdr:sp textlink="">
      <xdr:nvSpPr>
        <xdr:cNvPr id="51495" name="Line 213">
          <a:extLst>
            <a:ext uri="{FF2B5EF4-FFF2-40B4-BE49-F238E27FC236}">
              <a16:creationId xmlns:a16="http://schemas.microsoft.com/office/drawing/2014/main" id="{FF6C9B71-361B-4145-8B97-9C64480C4410}"/>
            </a:ext>
          </a:extLst>
        </xdr:cNvPr>
        <xdr:cNvSpPr>
          <a:spLocks noChangeShapeType="1"/>
        </xdr:cNvSpPr>
      </xdr:nvSpPr>
      <xdr:spPr bwMode="auto">
        <a:xfrm flipH="1">
          <a:off x="3530600" y="25838150"/>
          <a:ext cx="0" cy="1358900"/>
        </a:xfrm>
        <a:prstGeom prst="line">
          <a:avLst/>
        </a:prstGeom>
        <a:noFill/>
        <a:ln w="38100"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107950</xdr:colOff>
      <xdr:row>114</xdr:row>
      <xdr:rowOff>12700</xdr:rowOff>
    </xdr:from>
    <xdr:to>
      <xdr:col>8</xdr:col>
      <xdr:colOff>393700</xdr:colOff>
      <xdr:row>114</xdr:row>
      <xdr:rowOff>12700</xdr:rowOff>
    </xdr:to>
    <xdr:sp textlink="">
      <xdr:nvSpPr>
        <xdr:cNvPr id="51496" name="Line 214">
          <a:extLst>
            <a:ext uri="{FF2B5EF4-FFF2-40B4-BE49-F238E27FC236}">
              <a16:creationId xmlns:a16="http://schemas.microsoft.com/office/drawing/2014/main" id="{C736DA44-3BA4-4DF1-A8D6-E4DE0CFF2EFC}"/>
            </a:ext>
          </a:extLst>
        </xdr:cNvPr>
        <xdr:cNvSpPr>
          <a:spLocks noChangeShapeType="1"/>
        </xdr:cNvSpPr>
      </xdr:nvSpPr>
      <xdr:spPr bwMode="auto">
        <a:xfrm>
          <a:off x="3530600" y="25825450"/>
          <a:ext cx="946150" cy="0"/>
        </a:xfrm>
        <a:prstGeom prst="line">
          <a:avLst/>
        </a:prstGeom>
        <a:noFill/>
        <a:ln w="38100"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47625</xdr:colOff>
      <xdr:row>38</xdr:row>
      <xdr:rowOff>38100</xdr:rowOff>
    </xdr:from>
    <xdr:to>
      <xdr:col>9</xdr:col>
      <xdr:colOff>104614</xdr:colOff>
      <xdr:row>39</xdr:row>
      <xdr:rowOff>31750</xdr:rowOff>
    </xdr:to>
    <xdr:sp textlink="">
      <xdr:nvSpPr>
        <xdr:cNvPr id="215" name="Oval 215">
          <a:extLst>
            <a:ext uri="{FF2B5EF4-FFF2-40B4-BE49-F238E27FC236}">
              <a16:creationId xmlns:a16="http://schemas.microsoft.com/office/drawing/2014/main" id="{74FE97B9-3BD2-4300-88F5-5A0ED3385EB4}"/>
            </a:ext>
          </a:extLst>
        </xdr:cNvPr>
        <xdr:cNvSpPr>
          <a:spLocks noChangeArrowheads="1"/>
        </xdr:cNvSpPr>
      </xdr:nvSpPr>
      <xdr:spPr bwMode="auto">
        <a:xfrm>
          <a:off x="4552950" y="8610600"/>
          <a:ext cx="819150" cy="2095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ｽﾁｰﾙﾁｯﾌﾟ</a:t>
          </a:r>
        </a:p>
      </xdr:txBody>
    </xdr:sp>
    <xdr:clientData/>
  </xdr:twoCellAnchor>
  <xdr:twoCellAnchor>
    <xdr:from>
      <xdr:col>6</xdr:col>
      <xdr:colOff>266700</xdr:colOff>
      <xdr:row>38</xdr:row>
      <xdr:rowOff>28575</xdr:rowOff>
    </xdr:from>
    <xdr:to>
      <xdr:col>8</xdr:col>
      <xdr:colOff>19050</xdr:colOff>
      <xdr:row>39</xdr:row>
      <xdr:rowOff>0</xdr:rowOff>
    </xdr:to>
    <xdr:sp textlink="">
      <xdr:nvSpPr>
        <xdr:cNvPr id="216" name="Oval 216">
          <a:extLst>
            <a:ext uri="{FF2B5EF4-FFF2-40B4-BE49-F238E27FC236}">
              <a16:creationId xmlns:a16="http://schemas.microsoft.com/office/drawing/2014/main" id="{7712BFDA-DD7A-4125-81C8-C76D8576AD18}"/>
            </a:ext>
          </a:extLst>
        </xdr:cNvPr>
        <xdr:cNvSpPr>
          <a:spLocks noChangeArrowheads="1"/>
        </xdr:cNvSpPr>
      </xdr:nvSpPr>
      <xdr:spPr bwMode="auto">
        <a:xfrm>
          <a:off x="3009900" y="8582025"/>
          <a:ext cx="1066800" cy="2000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ペットチップ</a:t>
          </a:r>
        </a:p>
      </xdr:txBody>
    </xdr:sp>
    <xdr:clientData/>
  </xdr:twoCellAnchor>
  <xdr:twoCellAnchor>
    <xdr:from>
      <xdr:col>5</xdr:col>
      <xdr:colOff>161925</xdr:colOff>
      <xdr:row>22</xdr:row>
      <xdr:rowOff>12700</xdr:rowOff>
    </xdr:from>
    <xdr:to>
      <xdr:col>6</xdr:col>
      <xdr:colOff>412750</xdr:colOff>
      <xdr:row>23</xdr:row>
      <xdr:rowOff>12887</xdr:rowOff>
    </xdr:to>
    <xdr:sp textlink="">
      <xdr:nvSpPr>
        <xdr:cNvPr id="217" name="Oval 217">
          <a:extLst>
            <a:ext uri="{FF2B5EF4-FFF2-40B4-BE49-F238E27FC236}">
              <a16:creationId xmlns:a16="http://schemas.microsoft.com/office/drawing/2014/main" id="{81B77A10-6F04-40BF-A1C0-7325F6291210}"/>
            </a:ext>
          </a:extLst>
        </xdr:cNvPr>
        <xdr:cNvSpPr>
          <a:spLocks noChangeArrowheads="1"/>
        </xdr:cNvSpPr>
      </xdr:nvSpPr>
      <xdr:spPr bwMode="auto">
        <a:xfrm>
          <a:off x="2571750" y="4924425"/>
          <a:ext cx="1123950" cy="2190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スチールチップ</a:t>
          </a:r>
        </a:p>
      </xdr:txBody>
    </xdr:sp>
    <xdr:clientData/>
  </xdr:twoCellAnchor>
  <xdr:twoCellAnchor>
    <xdr:from>
      <xdr:col>5</xdr:col>
      <xdr:colOff>57150</xdr:colOff>
      <xdr:row>23</xdr:row>
      <xdr:rowOff>28574</xdr:rowOff>
    </xdr:from>
    <xdr:to>
      <xdr:col>6</xdr:col>
      <xdr:colOff>409888</xdr:colOff>
      <xdr:row>24</xdr:row>
      <xdr:rowOff>19049</xdr:rowOff>
    </xdr:to>
    <xdr:sp textlink="">
      <xdr:nvSpPr>
        <xdr:cNvPr id="218" name="Oval 218">
          <a:extLst>
            <a:ext uri="{FF2B5EF4-FFF2-40B4-BE49-F238E27FC236}">
              <a16:creationId xmlns:a16="http://schemas.microsoft.com/office/drawing/2014/main" id="{1E20E83A-24A3-409F-9282-DF21AEB498A6}"/>
            </a:ext>
          </a:extLst>
        </xdr:cNvPr>
        <xdr:cNvSpPr>
          <a:spLocks noChangeArrowheads="1"/>
        </xdr:cNvSpPr>
      </xdr:nvSpPr>
      <xdr:spPr bwMode="auto">
        <a:xfrm>
          <a:off x="2143125" y="5153024"/>
          <a:ext cx="1009963" cy="2190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ペットチップ</a:t>
          </a:r>
        </a:p>
      </xdr:txBody>
    </xdr:sp>
    <xdr:clientData/>
  </xdr:twoCellAnchor>
  <xdr:twoCellAnchor>
    <xdr:from>
      <xdr:col>6</xdr:col>
      <xdr:colOff>342900</xdr:colOff>
      <xdr:row>70</xdr:row>
      <xdr:rowOff>63500</xdr:rowOff>
    </xdr:from>
    <xdr:to>
      <xdr:col>7</xdr:col>
      <xdr:colOff>88900</xdr:colOff>
      <xdr:row>71</xdr:row>
      <xdr:rowOff>38100</xdr:rowOff>
    </xdr:to>
    <xdr:sp textlink="">
      <xdr:nvSpPr>
        <xdr:cNvPr id="51501" name="Rectangle 219">
          <a:extLst>
            <a:ext uri="{FF2B5EF4-FFF2-40B4-BE49-F238E27FC236}">
              <a16:creationId xmlns:a16="http://schemas.microsoft.com/office/drawing/2014/main" id="{018E1AA3-8D5F-4A55-A7F6-0411B39A1C1E}"/>
            </a:ext>
          </a:extLst>
        </xdr:cNvPr>
        <xdr:cNvSpPr>
          <a:spLocks noChangeArrowheads="1"/>
        </xdr:cNvSpPr>
      </xdr:nvSpPr>
      <xdr:spPr bwMode="auto">
        <a:xfrm>
          <a:off x="3105150" y="15817850"/>
          <a:ext cx="406400" cy="20320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82550</xdr:colOff>
      <xdr:row>112</xdr:row>
      <xdr:rowOff>38100</xdr:rowOff>
    </xdr:from>
    <xdr:to>
      <xdr:col>4</xdr:col>
      <xdr:colOff>222250</xdr:colOff>
      <xdr:row>112</xdr:row>
      <xdr:rowOff>38100</xdr:rowOff>
    </xdr:to>
    <xdr:sp textlink="">
      <xdr:nvSpPr>
        <xdr:cNvPr id="51502" name="Line 220">
          <a:extLst>
            <a:ext uri="{FF2B5EF4-FFF2-40B4-BE49-F238E27FC236}">
              <a16:creationId xmlns:a16="http://schemas.microsoft.com/office/drawing/2014/main" id="{C5B5D819-1B45-47FA-8AAB-4FAB3445F1C0}"/>
            </a:ext>
          </a:extLst>
        </xdr:cNvPr>
        <xdr:cNvSpPr>
          <a:spLocks noChangeShapeType="1"/>
        </xdr:cNvSpPr>
      </xdr:nvSpPr>
      <xdr:spPr bwMode="auto">
        <a:xfrm>
          <a:off x="1524000" y="25393650"/>
          <a:ext cx="139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349250</xdr:colOff>
      <xdr:row>112</xdr:row>
      <xdr:rowOff>38100</xdr:rowOff>
    </xdr:from>
    <xdr:to>
      <xdr:col>4</xdr:col>
      <xdr:colOff>31750</xdr:colOff>
      <xdr:row>112</xdr:row>
      <xdr:rowOff>38100</xdr:rowOff>
    </xdr:to>
    <xdr:sp textlink="">
      <xdr:nvSpPr>
        <xdr:cNvPr id="51503" name="Line 221">
          <a:extLst>
            <a:ext uri="{FF2B5EF4-FFF2-40B4-BE49-F238E27FC236}">
              <a16:creationId xmlns:a16="http://schemas.microsoft.com/office/drawing/2014/main" id="{63A9CDE1-FB02-4BF0-BFF2-6030D4A3095B}"/>
            </a:ext>
          </a:extLst>
        </xdr:cNvPr>
        <xdr:cNvSpPr>
          <a:spLocks noChangeShapeType="1"/>
        </xdr:cNvSpPr>
      </xdr:nvSpPr>
      <xdr:spPr bwMode="auto">
        <a:xfrm>
          <a:off x="1130300" y="25393650"/>
          <a:ext cx="342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247650</xdr:colOff>
      <xdr:row>109</xdr:row>
      <xdr:rowOff>25400</xdr:rowOff>
    </xdr:from>
    <xdr:to>
      <xdr:col>3</xdr:col>
      <xdr:colOff>247650</xdr:colOff>
      <xdr:row>114</xdr:row>
      <xdr:rowOff>31750</xdr:rowOff>
    </xdr:to>
    <xdr:sp textlink="">
      <xdr:nvSpPr>
        <xdr:cNvPr id="51504" name="Line 222">
          <a:extLst>
            <a:ext uri="{FF2B5EF4-FFF2-40B4-BE49-F238E27FC236}">
              <a16:creationId xmlns:a16="http://schemas.microsoft.com/office/drawing/2014/main" id="{88A332AD-3FBD-4D05-B9A4-B60F5371F8E8}"/>
            </a:ext>
          </a:extLst>
        </xdr:cNvPr>
        <xdr:cNvSpPr>
          <a:spLocks noChangeShapeType="1"/>
        </xdr:cNvSpPr>
      </xdr:nvSpPr>
      <xdr:spPr bwMode="auto">
        <a:xfrm>
          <a:off x="1028700" y="24695150"/>
          <a:ext cx="0" cy="1149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247650</xdr:colOff>
      <xdr:row>112</xdr:row>
      <xdr:rowOff>38100</xdr:rowOff>
    </xdr:from>
    <xdr:to>
      <xdr:col>3</xdr:col>
      <xdr:colOff>292100</xdr:colOff>
      <xdr:row>112</xdr:row>
      <xdr:rowOff>38100</xdr:rowOff>
    </xdr:to>
    <xdr:sp textlink="">
      <xdr:nvSpPr>
        <xdr:cNvPr id="51505" name="Line 223">
          <a:extLst>
            <a:ext uri="{FF2B5EF4-FFF2-40B4-BE49-F238E27FC236}">
              <a16:creationId xmlns:a16="http://schemas.microsoft.com/office/drawing/2014/main" id="{EDAFC43D-163F-432D-8B14-EEA99A37A795}"/>
            </a:ext>
          </a:extLst>
        </xdr:cNvPr>
        <xdr:cNvSpPr>
          <a:spLocks noChangeShapeType="1"/>
        </xdr:cNvSpPr>
      </xdr:nvSpPr>
      <xdr:spPr bwMode="auto">
        <a:xfrm>
          <a:off x="1028700" y="25393650"/>
          <a:ext cx="44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279400</xdr:colOff>
      <xdr:row>112</xdr:row>
      <xdr:rowOff>38100</xdr:rowOff>
    </xdr:from>
    <xdr:to>
      <xdr:col>4</xdr:col>
      <xdr:colOff>431800</xdr:colOff>
      <xdr:row>112</xdr:row>
      <xdr:rowOff>38100</xdr:rowOff>
    </xdr:to>
    <xdr:sp textlink="">
      <xdr:nvSpPr>
        <xdr:cNvPr id="51506" name="Line 224">
          <a:extLst>
            <a:ext uri="{FF2B5EF4-FFF2-40B4-BE49-F238E27FC236}">
              <a16:creationId xmlns:a16="http://schemas.microsoft.com/office/drawing/2014/main" id="{67A46563-10B3-4856-A6F0-C6BFBCFC18EA}"/>
            </a:ext>
          </a:extLst>
        </xdr:cNvPr>
        <xdr:cNvSpPr>
          <a:spLocks noChangeShapeType="1"/>
        </xdr:cNvSpPr>
      </xdr:nvSpPr>
      <xdr:spPr bwMode="auto">
        <a:xfrm>
          <a:off x="1720850" y="25393650"/>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114300</xdr:colOff>
      <xdr:row>38</xdr:row>
      <xdr:rowOff>12700</xdr:rowOff>
    </xdr:from>
    <xdr:to>
      <xdr:col>11</xdr:col>
      <xdr:colOff>3324</xdr:colOff>
      <xdr:row>39</xdr:row>
      <xdr:rowOff>12887</xdr:rowOff>
    </xdr:to>
    <xdr:sp textlink="">
      <xdr:nvSpPr>
        <xdr:cNvPr id="225" name="Oval 225">
          <a:extLst>
            <a:ext uri="{FF2B5EF4-FFF2-40B4-BE49-F238E27FC236}">
              <a16:creationId xmlns:a16="http://schemas.microsoft.com/office/drawing/2014/main" id="{605E082D-489E-4DFB-943F-8A7BF77DF417}"/>
            </a:ext>
          </a:extLst>
        </xdr:cNvPr>
        <xdr:cNvSpPr>
          <a:spLocks noChangeArrowheads="1"/>
        </xdr:cNvSpPr>
      </xdr:nvSpPr>
      <xdr:spPr bwMode="auto">
        <a:xfrm>
          <a:off x="5391150" y="8582025"/>
          <a:ext cx="1028700" cy="2190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紙・段ﾎﾞｰﾙ</a:t>
          </a:r>
        </a:p>
      </xdr:txBody>
    </xdr:sp>
    <xdr:clientData/>
  </xdr:twoCellAnchor>
  <xdr:twoCellAnchor>
    <xdr:from>
      <xdr:col>6</xdr:col>
      <xdr:colOff>339725</xdr:colOff>
      <xdr:row>11</xdr:row>
      <xdr:rowOff>38100</xdr:rowOff>
    </xdr:from>
    <xdr:to>
      <xdr:col>8</xdr:col>
      <xdr:colOff>139404</xdr:colOff>
      <xdr:row>12</xdr:row>
      <xdr:rowOff>25491</xdr:rowOff>
    </xdr:to>
    <xdr:sp textlink="">
      <xdr:nvSpPr>
        <xdr:cNvPr id="226" name="Oval 226">
          <a:extLst>
            <a:ext uri="{FF2B5EF4-FFF2-40B4-BE49-F238E27FC236}">
              <a16:creationId xmlns:a16="http://schemas.microsoft.com/office/drawing/2014/main" id="{C54380D0-414A-42B8-908D-C7BF9DE9086D}"/>
            </a:ext>
          </a:extLst>
        </xdr:cNvPr>
        <xdr:cNvSpPr>
          <a:spLocks noChangeArrowheads="1"/>
        </xdr:cNvSpPr>
      </xdr:nvSpPr>
      <xdr:spPr bwMode="auto">
        <a:xfrm>
          <a:off x="3590925" y="2514600"/>
          <a:ext cx="1123950" cy="2190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ctr" upright="1"/>
        <a:lstStyle/>
        <a:p>
          <a:pPr algn="ctr" rtl="0">
            <a:defRPr sz="1000"/>
          </a:pPr>
          <a:r>
            <a:rPr lang="ja-JP" altLang="en-US" sz="800" b="0" i="0" u="none" strike="noStrike" baseline="0">
              <a:solidFill>
                <a:srgbClr val="000000"/>
              </a:solidFill>
              <a:latin typeface="ＭＳ Ｐゴシック"/>
              <a:ea typeface="ＭＳ Ｐゴシック"/>
            </a:rPr>
            <a:t>アルミチップ</a:t>
          </a:r>
        </a:p>
      </xdr:txBody>
    </xdr:sp>
    <xdr:clientData/>
  </xdr:twoCellAnchor>
  <xdr:twoCellAnchor>
    <xdr:from>
      <xdr:col>5</xdr:col>
      <xdr:colOff>187325</xdr:colOff>
      <xdr:row>21</xdr:row>
      <xdr:rowOff>12700</xdr:rowOff>
    </xdr:from>
    <xdr:to>
      <xdr:col>6</xdr:col>
      <xdr:colOff>425450</xdr:colOff>
      <xdr:row>22</xdr:row>
      <xdr:rowOff>0</xdr:rowOff>
    </xdr:to>
    <xdr:sp textlink="">
      <xdr:nvSpPr>
        <xdr:cNvPr id="227" name="Oval 227">
          <a:extLst>
            <a:ext uri="{FF2B5EF4-FFF2-40B4-BE49-F238E27FC236}">
              <a16:creationId xmlns:a16="http://schemas.microsoft.com/office/drawing/2014/main" id="{61F316D8-E51C-44A7-B184-7BBF74676E18}"/>
            </a:ext>
          </a:extLst>
        </xdr:cNvPr>
        <xdr:cNvSpPr>
          <a:spLocks noChangeArrowheads="1"/>
        </xdr:cNvSpPr>
      </xdr:nvSpPr>
      <xdr:spPr bwMode="auto">
        <a:xfrm>
          <a:off x="2619375" y="4686300"/>
          <a:ext cx="1123950" cy="2095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アルミチップ</a:t>
          </a:r>
        </a:p>
      </xdr:txBody>
    </xdr:sp>
    <xdr:clientData/>
  </xdr:twoCellAnchor>
  <xdr:twoCellAnchor>
    <xdr:from>
      <xdr:col>9</xdr:col>
      <xdr:colOff>190500</xdr:colOff>
      <xdr:row>29</xdr:row>
      <xdr:rowOff>76200</xdr:rowOff>
    </xdr:from>
    <xdr:to>
      <xdr:col>9</xdr:col>
      <xdr:colOff>292100</xdr:colOff>
      <xdr:row>30</xdr:row>
      <xdr:rowOff>12700</xdr:rowOff>
    </xdr:to>
    <xdr:sp textlink="">
      <xdr:nvSpPr>
        <xdr:cNvPr id="51510" name="Line 228">
          <a:extLst>
            <a:ext uri="{FF2B5EF4-FFF2-40B4-BE49-F238E27FC236}">
              <a16:creationId xmlns:a16="http://schemas.microsoft.com/office/drawing/2014/main" id="{E32C89AC-DFDC-438A-9075-46476E331B50}"/>
            </a:ext>
          </a:extLst>
        </xdr:cNvPr>
        <xdr:cNvSpPr>
          <a:spLocks noChangeShapeType="1"/>
        </xdr:cNvSpPr>
      </xdr:nvSpPr>
      <xdr:spPr bwMode="auto">
        <a:xfrm>
          <a:off x="4933950" y="6572250"/>
          <a:ext cx="101600" cy="165100"/>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193675</xdr:colOff>
      <xdr:row>30</xdr:row>
      <xdr:rowOff>6350</xdr:rowOff>
    </xdr:from>
    <xdr:to>
      <xdr:col>10</xdr:col>
      <xdr:colOff>219046</xdr:colOff>
      <xdr:row>30</xdr:row>
      <xdr:rowOff>139700</xdr:rowOff>
    </xdr:to>
    <xdr:sp textlink="">
      <xdr:nvSpPr>
        <xdr:cNvPr id="229" name="Oval 229">
          <a:extLst>
            <a:ext uri="{FF2B5EF4-FFF2-40B4-BE49-F238E27FC236}">
              <a16:creationId xmlns:a16="http://schemas.microsoft.com/office/drawing/2014/main" id="{0AFCBBF5-D7C5-4F83-B29B-DA79E6A3CEE3}"/>
            </a:ext>
          </a:extLst>
        </xdr:cNvPr>
        <xdr:cNvSpPr>
          <a:spLocks noChangeArrowheads="1"/>
        </xdr:cNvSpPr>
      </xdr:nvSpPr>
      <xdr:spPr bwMode="auto">
        <a:xfrm>
          <a:off x="5534025" y="6734175"/>
          <a:ext cx="752475" cy="2095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36576" bIns="0" anchor="ctr" upright="1"/>
        <a:lstStyle/>
        <a:p>
          <a:pPr algn="ctr" rtl="0">
            <a:defRPr sz="1000"/>
          </a:pPr>
          <a:r>
            <a:rPr lang="ja-JP" altLang="en-US" sz="900" b="0" i="0" u="none" strike="noStrike" baseline="0">
              <a:solidFill>
                <a:srgbClr val="000000"/>
              </a:solidFill>
              <a:latin typeface="ＭＳ Ｐゴシック"/>
              <a:ea typeface="ＭＳ Ｐゴシック"/>
            </a:rPr>
            <a:t>蛍光灯</a:t>
          </a:r>
        </a:p>
      </xdr:txBody>
    </xdr:sp>
    <xdr:clientData/>
  </xdr:twoCellAnchor>
  <xdr:twoCellAnchor>
    <xdr:from>
      <xdr:col>4</xdr:col>
      <xdr:colOff>600075</xdr:colOff>
      <xdr:row>38</xdr:row>
      <xdr:rowOff>28575</xdr:rowOff>
    </xdr:from>
    <xdr:to>
      <xdr:col>6</xdr:col>
      <xdr:colOff>276598</xdr:colOff>
      <xdr:row>39</xdr:row>
      <xdr:rowOff>28575</xdr:rowOff>
    </xdr:to>
    <xdr:sp textlink="">
      <xdr:nvSpPr>
        <xdr:cNvPr id="230" name="Oval 230">
          <a:extLst>
            <a:ext uri="{FF2B5EF4-FFF2-40B4-BE49-F238E27FC236}">
              <a16:creationId xmlns:a16="http://schemas.microsoft.com/office/drawing/2014/main" id="{651E9F20-6318-40DC-84A1-FC80163A5630}"/>
            </a:ext>
          </a:extLst>
        </xdr:cNvPr>
        <xdr:cNvSpPr>
          <a:spLocks noChangeArrowheads="1"/>
        </xdr:cNvSpPr>
      </xdr:nvSpPr>
      <xdr:spPr bwMode="auto">
        <a:xfrm>
          <a:off x="2028825" y="8582025"/>
          <a:ext cx="990973" cy="228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アルミチップ</a:t>
          </a:r>
        </a:p>
      </xdr:txBody>
    </xdr:sp>
    <xdr:clientData/>
  </xdr:twoCellAnchor>
  <xdr:twoCellAnchor>
    <xdr:from>
      <xdr:col>9</xdr:col>
      <xdr:colOff>219075</xdr:colOff>
      <xdr:row>39</xdr:row>
      <xdr:rowOff>0</xdr:rowOff>
    </xdr:from>
    <xdr:to>
      <xdr:col>10</xdr:col>
      <xdr:colOff>187226</xdr:colOff>
      <xdr:row>39</xdr:row>
      <xdr:rowOff>146050</xdr:rowOff>
    </xdr:to>
    <xdr:sp textlink="">
      <xdr:nvSpPr>
        <xdr:cNvPr id="231" name="Oval 231">
          <a:extLst>
            <a:ext uri="{FF2B5EF4-FFF2-40B4-BE49-F238E27FC236}">
              <a16:creationId xmlns:a16="http://schemas.microsoft.com/office/drawing/2014/main" id="{15D2AD1B-C7BD-41CB-BE1C-83996F81B1FB}"/>
            </a:ext>
          </a:extLst>
        </xdr:cNvPr>
        <xdr:cNvSpPr>
          <a:spLocks noChangeArrowheads="1"/>
        </xdr:cNvSpPr>
      </xdr:nvSpPr>
      <xdr:spPr bwMode="auto">
        <a:xfrm>
          <a:off x="5562600" y="8782050"/>
          <a:ext cx="676275" cy="2095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36576" bIns="0" anchor="ctr" upright="1"/>
        <a:lstStyle/>
        <a:p>
          <a:pPr algn="ctr" rtl="0">
            <a:defRPr sz="1000"/>
          </a:pPr>
          <a:r>
            <a:rPr lang="ja-JP" altLang="en-US" sz="900" b="0" i="0" u="none" strike="noStrike" baseline="0">
              <a:solidFill>
                <a:srgbClr val="000000"/>
              </a:solidFill>
              <a:latin typeface="ＭＳ Ｐゴシック"/>
              <a:ea typeface="ＭＳ Ｐゴシック"/>
            </a:rPr>
            <a:t>廃プラ</a:t>
          </a:r>
        </a:p>
      </xdr:txBody>
    </xdr:sp>
    <xdr:clientData/>
  </xdr:twoCellAnchor>
  <xdr:twoCellAnchor>
    <xdr:from>
      <xdr:col>3</xdr:col>
      <xdr:colOff>171450</xdr:colOff>
      <xdr:row>50</xdr:row>
      <xdr:rowOff>12700</xdr:rowOff>
    </xdr:from>
    <xdr:to>
      <xdr:col>4</xdr:col>
      <xdr:colOff>12700</xdr:colOff>
      <xdr:row>50</xdr:row>
      <xdr:rowOff>120650</xdr:rowOff>
    </xdr:to>
    <xdr:sp textlink="">
      <xdr:nvSpPr>
        <xdr:cNvPr id="51514" name="Line 232">
          <a:extLst>
            <a:ext uri="{FF2B5EF4-FFF2-40B4-BE49-F238E27FC236}">
              <a16:creationId xmlns:a16="http://schemas.microsoft.com/office/drawing/2014/main" id="{79649B05-B1D2-4921-AC68-F990507FA912}"/>
            </a:ext>
          </a:extLst>
        </xdr:cNvPr>
        <xdr:cNvSpPr>
          <a:spLocks noChangeShapeType="1"/>
        </xdr:cNvSpPr>
      </xdr:nvSpPr>
      <xdr:spPr bwMode="auto">
        <a:xfrm flipH="1">
          <a:off x="952500" y="11195050"/>
          <a:ext cx="501650" cy="10795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101600</xdr:colOff>
      <xdr:row>50</xdr:row>
      <xdr:rowOff>50800</xdr:rowOff>
    </xdr:from>
    <xdr:to>
      <xdr:col>3</xdr:col>
      <xdr:colOff>174462</xdr:colOff>
      <xdr:row>51</xdr:row>
      <xdr:rowOff>38100</xdr:rowOff>
    </xdr:to>
    <xdr:sp textlink="">
      <xdr:nvSpPr>
        <xdr:cNvPr id="233" name="Oval 233">
          <a:extLst>
            <a:ext uri="{FF2B5EF4-FFF2-40B4-BE49-F238E27FC236}">
              <a16:creationId xmlns:a16="http://schemas.microsoft.com/office/drawing/2014/main" id="{DD19690D-DEC8-4CD0-898B-A7CFC25C4940}"/>
            </a:ext>
          </a:extLst>
        </xdr:cNvPr>
        <xdr:cNvSpPr>
          <a:spLocks noChangeArrowheads="1"/>
        </xdr:cNvSpPr>
      </xdr:nvSpPr>
      <xdr:spPr bwMode="auto">
        <a:xfrm>
          <a:off x="466725" y="10801350"/>
          <a:ext cx="676275" cy="2095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36576" bIns="0" anchor="ctr" upright="1"/>
        <a:lstStyle/>
        <a:p>
          <a:pPr algn="ctr" rtl="0">
            <a:defRPr sz="1000"/>
          </a:pPr>
          <a:r>
            <a:rPr lang="ja-JP" altLang="en-US" sz="900" b="0" i="0" u="none" strike="noStrike" baseline="0">
              <a:solidFill>
                <a:srgbClr val="000000"/>
              </a:solidFill>
              <a:latin typeface="ＭＳ Ｐゴシック"/>
              <a:ea typeface="ＭＳ Ｐゴシック"/>
            </a:rPr>
            <a:t>廃プラ</a:t>
          </a:r>
        </a:p>
      </xdr:txBody>
    </xdr:sp>
    <xdr:clientData/>
  </xdr:twoCellAnchor>
  <xdr:twoCellAnchor>
    <xdr:from>
      <xdr:col>5</xdr:col>
      <xdr:colOff>0</xdr:colOff>
      <xdr:row>122</xdr:row>
      <xdr:rowOff>6350</xdr:rowOff>
    </xdr:from>
    <xdr:to>
      <xdr:col>7</xdr:col>
      <xdr:colOff>0</xdr:colOff>
      <xdr:row>122</xdr:row>
      <xdr:rowOff>124732</xdr:rowOff>
    </xdr:to>
    <xdr:sp textlink="">
      <xdr:nvSpPr>
        <xdr:cNvPr id="234" name="AutoShape 234">
          <a:extLst>
            <a:ext uri="{FF2B5EF4-FFF2-40B4-BE49-F238E27FC236}">
              <a16:creationId xmlns:a16="http://schemas.microsoft.com/office/drawing/2014/main" id="{C35A269C-310A-4739-AC89-C5FA4C37F7C4}"/>
            </a:ext>
          </a:extLst>
        </xdr:cNvPr>
        <xdr:cNvSpPr>
          <a:spLocks noChangeArrowheads="1"/>
        </xdr:cNvSpPr>
      </xdr:nvSpPr>
      <xdr:spPr bwMode="auto">
        <a:xfrm>
          <a:off x="2305050" y="26736675"/>
          <a:ext cx="1447800" cy="1809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ステンレス・金属屑</a:t>
          </a:r>
        </a:p>
      </xdr:txBody>
    </xdr:sp>
    <xdr:clientData/>
  </xdr:twoCellAnchor>
  <xdr:twoCellAnchor>
    <xdr:from>
      <xdr:col>6</xdr:col>
      <xdr:colOff>431800</xdr:colOff>
      <xdr:row>122</xdr:row>
      <xdr:rowOff>76200</xdr:rowOff>
    </xdr:from>
    <xdr:to>
      <xdr:col>7</xdr:col>
      <xdr:colOff>152400</xdr:colOff>
      <xdr:row>122</xdr:row>
      <xdr:rowOff>76200</xdr:rowOff>
    </xdr:to>
    <xdr:sp textlink="">
      <xdr:nvSpPr>
        <xdr:cNvPr id="51517" name="Line 235">
          <a:extLst>
            <a:ext uri="{FF2B5EF4-FFF2-40B4-BE49-F238E27FC236}">
              <a16:creationId xmlns:a16="http://schemas.microsoft.com/office/drawing/2014/main" id="{16EACF8F-9A03-4B3B-8D5E-FC7AB2C7A5DF}"/>
            </a:ext>
          </a:extLst>
        </xdr:cNvPr>
        <xdr:cNvSpPr>
          <a:spLocks noChangeShapeType="1"/>
        </xdr:cNvSpPr>
      </xdr:nvSpPr>
      <xdr:spPr bwMode="auto">
        <a:xfrm>
          <a:off x="3194050" y="27717750"/>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xdr:col>
      <xdr:colOff>161925</xdr:colOff>
      <xdr:row>122</xdr:row>
      <xdr:rowOff>12700</xdr:rowOff>
    </xdr:from>
    <xdr:to>
      <xdr:col>8</xdr:col>
      <xdr:colOff>314698</xdr:colOff>
      <xdr:row>122</xdr:row>
      <xdr:rowOff>129190</xdr:rowOff>
    </xdr:to>
    <xdr:sp textlink="">
      <xdr:nvSpPr>
        <xdr:cNvPr id="236" name="Text Box 236">
          <a:extLst>
            <a:ext uri="{FF2B5EF4-FFF2-40B4-BE49-F238E27FC236}">
              <a16:creationId xmlns:a16="http://schemas.microsoft.com/office/drawing/2014/main" id="{3651DF66-49F1-4DE0-84A6-3C4D866B77E9}"/>
            </a:ext>
          </a:extLst>
        </xdr:cNvPr>
        <xdr:cNvSpPr txBox="1">
          <a:spLocks noChangeArrowheads="1"/>
        </xdr:cNvSpPr>
      </xdr:nvSpPr>
      <xdr:spPr bwMode="auto">
        <a:xfrm>
          <a:off x="4019550" y="26746200"/>
          <a:ext cx="981075" cy="180975"/>
        </a:xfrm>
        <a:prstGeom prst="rect">
          <a:avLst/>
        </a:prstGeom>
        <a:solidFill>
          <a:srgbClr xmlns:mc="http://schemas.openxmlformats.org/markup-compatibility/2006" xmlns:a14="http://schemas.microsoft.com/office/drawing/2010/main" val="000000" mc:Ignorable="a14" a14:legacySpreadsheetColorIndex="8"/>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900" b="0" i="0" u="none" strike="noStrike" baseline="0">
              <a:solidFill>
                <a:srgbClr val="FFFFFF"/>
              </a:solidFill>
              <a:latin typeface="ＭＳ Ｐゴシック"/>
              <a:ea typeface="ＭＳ Ｐゴシック"/>
            </a:rPr>
            <a:t>有価物（再利用）</a:t>
          </a:r>
        </a:p>
      </xdr:txBody>
    </xdr:sp>
    <xdr:clientData/>
  </xdr:twoCellAnchor>
  <xdr:twoCellAnchor>
    <xdr:from>
      <xdr:col>5</xdr:col>
      <xdr:colOff>0</xdr:colOff>
      <xdr:row>123</xdr:row>
      <xdr:rowOff>6350</xdr:rowOff>
    </xdr:from>
    <xdr:to>
      <xdr:col>7</xdr:col>
      <xdr:colOff>0</xdr:colOff>
      <xdr:row>123</xdr:row>
      <xdr:rowOff>124732</xdr:rowOff>
    </xdr:to>
    <xdr:sp textlink="">
      <xdr:nvSpPr>
        <xdr:cNvPr id="237" name="AutoShape 237">
          <a:extLst>
            <a:ext uri="{FF2B5EF4-FFF2-40B4-BE49-F238E27FC236}">
              <a16:creationId xmlns:a16="http://schemas.microsoft.com/office/drawing/2014/main" id="{F2474BCA-DE8B-42B3-95E2-460B012CDF23}"/>
            </a:ext>
          </a:extLst>
        </xdr:cNvPr>
        <xdr:cNvSpPr>
          <a:spLocks noChangeArrowheads="1"/>
        </xdr:cNvSpPr>
      </xdr:nvSpPr>
      <xdr:spPr bwMode="auto">
        <a:xfrm>
          <a:off x="2305050" y="26965275"/>
          <a:ext cx="1447800" cy="1809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ドラム缶</a:t>
          </a:r>
        </a:p>
      </xdr:txBody>
    </xdr:sp>
    <xdr:clientData/>
  </xdr:twoCellAnchor>
  <xdr:twoCellAnchor>
    <xdr:from>
      <xdr:col>7</xdr:col>
      <xdr:colOff>0</xdr:colOff>
      <xdr:row>123</xdr:row>
      <xdr:rowOff>76200</xdr:rowOff>
    </xdr:from>
    <xdr:to>
      <xdr:col>7</xdr:col>
      <xdr:colOff>158750</xdr:colOff>
      <xdr:row>123</xdr:row>
      <xdr:rowOff>76200</xdr:rowOff>
    </xdr:to>
    <xdr:sp textlink="">
      <xdr:nvSpPr>
        <xdr:cNvPr id="51520" name="Line 238">
          <a:extLst>
            <a:ext uri="{FF2B5EF4-FFF2-40B4-BE49-F238E27FC236}">
              <a16:creationId xmlns:a16="http://schemas.microsoft.com/office/drawing/2014/main" id="{ECCEE62E-1471-4F62-BCBF-2319A6D4C6DC}"/>
            </a:ext>
          </a:extLst>
        </xdr:cNvPr>
        <xdr:cNvSpPr>
          <a:spLocks noChangeShapeType="1"/>
        </xdr:cNvSpPr>
      </xdr:nvSpPr>
      <xdr:spPr bwMode="auto">
        <a:xfrm>
          <a:off x="3422650" y="27946350"/>
          <a:ext cx="158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xdr:col>
      <xdr:colOff>161925</xdr:colOff>
      <xdr:row>123</xdr:row>
      <xdr:rowOff>12700</xdr:rowOff>
    </xdr:from>
    <xdr:to>
      <xdr:col>8</xdr:col>
      <xdr:colOff>314698</xdr:colOff>
      <xdr:row>123</xdr:row>
      <xdr:rowOff>129190</xdr:rowOff>
    </xdr:to>
    <xdr:sp textlink="">
      <xdr:nvSpPr>
        <xdr:cNvPr id="239" name="Text Box 239">
          <a:extLst>
            <a:ext uri="{FF2B5EF4-FFF2-40B4-BE49-F238E27FC236}">
              <a16:creationId xmlns:a16="http://schemas.microsoft.com/office/drawing/2014/main" id="{222E5B48-3FD9-4EEB-BDD7-33E57CB9EB45}"/>
            </a:ext>
          </a:extLst>
        </xdr:cNvPr>
        <xdr:cNvSpPr txBox="1">
          <a:spLocks noChangeArrowheads="1"/>
        </xdr:cNvSpPr>
      </xdr:nvSpPr>
      <xdr:spPr bwMode="auto">
        <a:xfrm>
          <a:off x="4019550" y="26974800"/>
          <a:ext cx="981075" cy="180975"/>
        </a:xfrm>
        <a:prstGeom prst="rect">
          <a:avLst/>
        </a:prstGeom>
        <a:solidFill>
          <a:srgbClr xmlns:mc="http://schemas.openxmlformats.org/markup-compatibility/2006" xmlns:a14="http://schemas.microsoft.com/office/drawing/2010/main" val="000000" mc:Ignorable="a14" a14:legacySpreadsheetColorIndex="8"/>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900" b="0" i="0" u="none" strike="noStrike" baseline="0">
              <a:solidFill>
                <a:srgbClr val="FFFFFF"/>
              </a:solidFill>
              <a:latin typeface="ＭＳ Ｐゴシック"/>
              <a:ea typeface="ＭＳ Ｐゴシック"/>
            </a:rPr>
            <a:t>有価物（再利用）</a:t>
          </a:r>
        </a:p>
      </xdr:txBody>
    </xdr:sp>
    <xdr:clientData/>
  </xdr:twoCellAnchor>
  <xdr:twoCellAnchor>
    <xdr:from>
      <xdr:col>7</xdr:col>
      <xdr:colOff>0</xdr:colOff>
      <xdr:row>124</xdr:row>
      <xdr:rowOff>63500</xdr:rowOff>
    </xdr:from>
    <xdr:to>
      <xdr:col>9</xdr:col>
      <xdr:colOff>63500</xdr:colOff>
      <xdr:row>124</xdr:row>
      <xdr:rowOff>63500</xdr:rowOff>
    </xdr:to>
    <xdr:sp textlink="">
      <xdr:nvSpPr>
        <xdr:cNvPr id="51522" name="Line 240">
          <a:extLst>
            <a:ext uri="{FF2B5EF4-FFF2-40B4-BE49-F238E27FC236}">
              <a16:creationId xmlns:a16="http://schemas.microsoft.com/office/drawing/2014/main" id="{0F6D8489-870F-4D67-82EC-FD73B79D07DE}"/>
            </a:ext>
          </a:extLst>
        </xdr:cNvPr>
        <xdr:cNvSpPr>
          <a:spLocks noChangeShapeType="1"/>
        </xdr:cNvSpPr>
      </xdr:nvSpPr>
      <xdr:spPr bwMode="auto">
        <a:xfrm>
          <a:off x="3422650" y="28162250"/>
          <a:ext cx="1384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124</xdr:row>
      <xdr:rowOff>0</xdr:rowOff>
    </xdr:from>
    <xdr:to>
      <xdr:col>7</xdr:col>
      <xdr:colOff>0</xdr:colOff>
      <xdr:row>124</xdr:row>
      <xdr:rowOff>127000</xdr:rowOff>
    </xdr:to>
    <xdr:sp textlink="">
      <xdr:nvSpPr>
        <xdr:cNvPr id="241" name="AutoShape 241">
          <a:extLst>
            <a:ext uri="{FF2B5EF4-FFF2-40B4-BE49-F238E27FC236}">
              <a16:creationId xmlns:a16="http://schemas.microsoft.com/office/drawing/2014/main" id="{E7324061-A6A4-40AF-8E31-D6BA24F2B955}"/>
            </a:ext>
          </a:extLst>
        </xdr:cNvPr>
        <xdr:cNvSpPr>
          <a:spLocks noChangeArrowheads="1"/>
        </xdr:cNvSpPr>
      </xdr:nvSpPr>
      <xdr:spPr bwMode="auto">
        <a:xfrm>
          <a:off x="2305050" y="27184350"/>
          <a:ext cx="1447800" cy="1905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蛍光灯</a:t>
          </a:r>
        </a:p>
      </xdr:txBody>
    </xdr:sp>
    <xdr:clientData/>
  </xdr:twoCellAnchor>
  <xdr:twoCellAnchor>
    <xdr:from>
      <xdr:col>9</xdr:col>
      <xdr:colOff>66675</xdr:colOff>
      <xdr:row>123</xdr:row>
      <xdr:rowOff>12700</xdr:rowOff>
    </xdr:from>
    <xdr:to>
      <xdr:col>10</xdr:col>
      <xdr:colOff>219367</xdr:colOff>
      <xdr:row>124</xdr:row>
      <xdr:rowOff>88900</xdr:rowOff>
    </xdr:to>
    <xdr:sp textlink="">
      <xdr:nvSpPr>
        <xdr:cNvPr id="242" name="Rectangle 242">
          <a:extLst>
            <a:ext uri="{FF2B5EF4-FFF2-40B4-BE49-F238E27FC236}">
              <a16:creationId xmlns:a16="http://schemas.microsoft.com/office/drawing/2014/main" id="{B110403F-9AF6-4FB9-AD95-E10E9B630DB4}"/>
            </a:ext>
          </a:extLst>
        </xdr:cNvPr>
        <xdr:cNvSpPr>
          <a:spLocks noChangeArrowheads="1"/>
        </xdr:cNvSpPr>
      </xdr:nvSpPr>
      <xdr:spPr bwMode="auto">
        <a:xfrm>
          <a:off x="5314950" y="26974800"/>
          <a:ext cx="962025" cy="3429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900" b="0" i="0" u="none" strike="noStrike" baseline="0">
              <a:solidFill>
                <a:srgbClr val="000000"/>
              </a:solidFill>
              <a:latin typeface="ＭＳ Ｐゴシック"/>
              <a:ea typeface="ＭＳ Ｐゴシック"/>
            </a:rPr>
            <a:t>セメント・</a:t>
          </a:r>
        </a:p>
        <a:p>
          <a:pPr algn="ctr" rtl="0">
            <a:defRPr sz="1000"/>
          </a:pPr>
          <a:r>
            <a:rPr lang="ja-JP" altLang="en-US" sz="900" b="0" i="0" u="none" strike="noStrike" baseline="0">
              <a:solidFill>
                <a:srgbClr val="000000"/>
              </a:solidFill>
              <a:latin typeface="ＭＳ Ｐゴシック"/>
              <a:ea typeface="ＭＳ Ｐゴシック"/>
            </a:rPr>
            <a:t>路盤材原料</a:t>
          </a:r>
        </a:p>
        <a:p>
          <a:pPr algn="ctr"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oneCellAnchor>
    <xdr:from>
      <xdr:col>9</xdr:col>
      <xdr:colOff>339725</xdr:colOff>
      <xdr:row>124</xdr:row>
      <xdr:rowOff>92951</xdr:rowOff>
    </xdr:from>
    <xdr:ext cx="428835" cy="151836"/>
    <xdr:sp textlink="">
      <xdr:nvSpPr>
        <xdr:cNvPr id="243" name="Text Box 243">
          <a:extLst>
            <a:ext uri="{FF2B5EF4-FFF2-40B4-BE49-F238E27FC236}">
              <a16:creationId xmlns:a16="http://schemas.microsoft.com/office/drawing/2014/main" id="{703341D2-3258-48A0-A361-A24A837697A2}"/>
            </a:ext>
          </a:extLst>
        </xdr:cNvPr>
        <xdr:cNvSpPr txBox="1">
          <a:spLocks noChangeArrowheads="1"/>
        </xdr:cNvSpPr>
      </xdr:nvSpPr>
      <xdr:spPr bwMode="auto">
        <a:xfrm>
          <a:off x="5054600" y="28191701"/>
          <a:ext cx="428835" cy="151836"/>
        </a:xfrm>
        <a:prstGeom prst="rect">
          <a:avLst/>
        </a:prstGeom>
        <a:noFill/>
        <a:ln>
          <a:noFill/>
        </a:ln>
        <a:effec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（再利用）</a:t>
          </a:r>
        </a:p>
      </xdr:txBody>
    </xdr:sp>
    <xdr:clientData/>
  </xdr:oneCellAnchor>
  <xdr:twoCellAnchor>
    <xdr:from>
      <xdr:col>4</xdr:col>
      <xdr:colOff>292100</xdr:colOff>
      <xdr:row>121</xdr:row>
      <xdr:rowOff>88900</xdr:rowOff>
    </xdr:from>
    <xdr:to>
      <xdr:col>4</xdr:col>
      <xdr:colOff>425450</xdr:colOff>
      <xdr:row>121</xdr:row>
      <xdr:rowOff>88900</xdr:rowOff>
    </xdr:to>
    <xdr:sp textlink="">
      <xdr:nvSpPr>
        <xdr:cNvPr id="51526" name="Line 244">
          <a:extLst>
            <a:ext uri="{FF2B5EF4-FFF2-40B4-BE49-F238E27FC236}">
              <a16:creationId xmlns:a16="http://schemas.microsoft.com/office/drawing/2014/main" id="{2EC05A11-2FDE-46BD-B78E-F6711354B222}"/>
            </a:ext>
          </a:extLst>
        </xdr:cNvPr>
        <xdr:cNvSpPr>
          <a:spLocks noChangeShapeType="1"/>
        </xdr:cNvSpPr>
      </xdr:nvSpPr>
      <xdr:spPr bwMode="auto">
        <a:xfrm>
          <a:off x="1733550" y="27501850"/>
          <a:ext cx="133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298450</xdr:colOff>
      <xdr:row>123</xdr:row>
      <xdr:rowOff>95250</xdr:rowOff>
    </xdr:from>
    <xdr:to>
      <xdr:col>4</xdr:col>
      <xdr:colOff>431800</xdr:colOff>
      <xdr:row>123</xdr:row>
      <xdr:rowOff>95250</xdr:rowOff>
    </xdr:to>
    <xdr:sp textlink="">
      <xdr:nvSpPr>
        <xdr:cNvPr id="51527" name="Line 245">
          <a:extLst>
            <a:ext uri="{FF2B5EF4-FFF2-40B4-BE49-F238E27FC236}">
              <a16:creationId xmlns:a16="http://schemas.microsoft.com/office/drawing/2014/main" id="{379702F9-891C-4A97-93DB-9F87A7DD24BF}"/>
            </a:ext>
          </a:extLst>
        </xdr:cNvPr>
        <xdr:cNvSpPr>
          <a:spLocks noChangeShapeType="1"/>
        </xdr:cNvSpPr>
      </xdr:nvSpPr>
      <xdr:spPr bwMode="auto">
        <a:xfrm>
          <a:off x="1739900" y="27965400"/>
          <a:ext cx="133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285750</xdr:colOff>
      <xdr:row>124</xdr:row>
      <xdr:rowOff>57150</xdr:rowOff>
    </xdr:from>
    <xdr:to>
      <xdr:col>4</xdr:col>
      <xdr:colOff>419100</xdr:colOff>
      <xdr:row>124</xdr:row>
      <xdr:rowOff>57150</xdr:rowOff>
    </xdr:to>
    <xdr:sp textlink="">
      <xdr:nvSpPr>
        <xdr:cNvPr id="51528" name="Line 246">
          <a:extLst>
            <a:ext uri="{FF2B5EF4-FFF2-40B4-BE49-F238E27FC236}">
              <a16:creationId xmlns:a16="http://schemas.microsoft.com/office/drawing/2014/main" id="{9482445A-DCB8-4B4F-B70A-D04FC4967815}"/>
            </a:ext>
          </a:extLst>
        </xdr:cNvPr>
        <xdr:cNvSpPr>
          <a:spLocks noChangeShapeType="1"/>
        </xdr:cNvSpPr>
      </xdr:nvSpPr>
      <xdr:spPr bwMode="auto">
        <a:xfrm>
          <a:off x="1727200" y="28155900"/>
          <a:ext cx="133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88900</xdr:colOff>
      <xdr:row>114</xdr:row>
      <xdr:rowOff>38100</xdr:rowOff>
    </xdr:from>
    <xdr:to>
      <xdr:col>4</xdr:col>
      <xdr:colOff>228600</xdr:colOff>
      <xdr:row>114</xdr:row>
      <xdr:rowOff>38100</xdr:rowOff>
    </xdr:to>
    <xdr:sp textlink="">
      <xdr:nvSpPr>
        <xdr:cNvPr id="51529" name="Line 247">
          <a:extLst>
            <a:ext uri="{FF2B5EF4-FFF2-40B4-BE49-F238E27FC236}">
              <a16:creationId xmlns:a16="http://schemas.microsoft.com/office/drawing/2014/main" id="{9007E18F-1C0A-46BA-B97A-4D5FC54A3E85}"/>
            </a:ext>
          </a:extLst>
        </xdr:cNvPr>
        <xdr:cNvSpPr>
          <a:spLocks noChangeShapeType="1"/>
        </xdr:cNvSpPr>
      </xdr:nvSpPr>
      <xdr:spPr bwMode="auto">
        <a:xfrm>
          <a:off x="1530350" y="25850850"/>
          <a:ext cx="139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355600</xdr:colOff>
      <xdr:row>114</xdr:row>
      <xdr:rowOff>38100</xdr:rowOff>
    </xdr:from>
    <xdr:to>
      <xdr:col>4</xdr:col>
      <xdr:colOff>31750</xdr:colOff>
      <xdr:row>114</xdr:row>
      <xdr:rowOff>38100</xdr:rowOff>
    </xdr:to>
    <xdr:sp textlink="">
      <xdr:nvSpPr>
        <xdr:cNvPr id="51530" name="Line 248">
          <a:extLst>
            <a:ext uri="{FF2B5EF4-FFF2-40B4-BE49-F238E27FC236}">
              <a16:creationId xmlns:a16="http://schemas.microsoft.com/office/drawing/2014/main" id="{208BB2D5-3E80-4D9D-BB0B-B7D8D3DACB22}"/>
            </a:ext>
          </a:extLst>
        </xdr:cNvPr>
        <xdr:cNvSpPr>
          <a:spLocks noChangeShapeType="1"/>
        </xdr:cNvSpPr>
      </xdr:nvSpPr>
      <xdr:spPr bwMode="auto">
        <a:xfrm>
          <a:off x="1136650" y="25850850"/>
          <a:ext cx="336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254000</xdr:colOff>
      <xdr:row>114</xdr:row>
      <xdr:rowOff>38100</xdr:rowOff>
    </xdr:from>
    <xdr:to>
      <xdr:col>3</xdr:col>
      <xdr:colOff>298450</xdr:colOff>
      <xdr:row>114</xdr:row>
      <xdr:rowOff>38100</xdr:rowOff>
    </xdr:to>
    <xdr:sp textlink="">
      <xdr:nvSpPr>
        <xdr:cNvPr id="51531" name="Line 249">
          <a:extLst>
            <a:ext uri="{FF2B5EF4-FFF2-40B4-BE49-F238E27FC236}">
              <a16:creationId xmlns:a16="http://schemas.microsoft.com/office/drawing/2014/main" id="{65A5F793-8925-4789-A15E-E62913DE6DD2}"/>
            </a:ext>
          </a:extLst>
        </xdr:cNvPr>
        <xdr:cNvSpPr>
          <a:spLocks noChangeShapeType="1"/>
        </xdr:cNvSpPr>
      </xdr:nvSpPr>
      <xdr:spPr bwMode="auto">
        <a:xfrm>
          <a:off x="1035050" y="25850850"/>
          <a:ext cx="44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285750</xdr:colOff>
      <xdr:row>114</xdr:row>
      <xdr:rowOff>38100</xdr:rowOff>
    </xdr:from>
    <xdr:to>
      <xdr:col>5</xdr:col>
      <xdr:colOff>0</xdr:colOff>
      <xdr:row>114</xdr:row>
      <xdr:rowOff>38100</xdr:rowOff>
    </xdr:to>
    <xdr:sp textlink="">
      <xdr:nvSpPr>
        <xdr:cNvPr id="51532" name="Line 250">
          <a:extLst>
            <a:ext uri="{FF2B5EF4-FFF2-40B4-BE49-F238E27FC236}">
              <a16:creationId xmlns:a16="http://schemas.microsoft.com/office/drawing/2014/main" id="{AD5A063E-DA35-4583-952C-476649A64E7E}"/>
            </a:ext>
          </a:extLst>
        </xdr:cNvPr>
        <xdr:cNvSpPr>
          <a:spLocks noChangeShapeType="1"/>
        </xdr:cNvSpPr>
      </xdr:nvSpPr>
      <xdr:spPr bwMode="auto">
        <a:xfrm>
          <a:off x="1727200" y="25850850"/>
          <a:ext cx="374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254000</xdr:colOff>
      <xdr:row>115</xdr:row>
      <xdr:rowOff>88900</xdr:rowOff>
    </xdr:from>
    <xdr:to>
      <xdr:col>3</xdr:col>
      <xdr:colOff>298450</xdr:colOff>
      <xdr:row>115</xdr:row>
      <xdr:rowOff>88900</xdr:rowOff>
    </xdr:to>
    <xdr:sp textlink="">
      <xdr:nvSpPr>
        <xdr:cNvPr id="51533" name="Line 251">
          <a:extLst>
            <a:ext uri="{FF2B5EF4-FFF2-40B4-BE49-F238E27FC236}">
              <a16:creationId xmlns:a16="http://schemas.microsoft.com/office/drawing/2014/main" id="{46C1BA4F-C565-400E-8F9E-71B6F0ACFED5}"/>
            </a:ext>
          </a:extLst>
        </xdr:cNvPr>
        <xdr:cNvSpPr>
          <a:spLocks noChangeShapeType="1"/>
        </xdr:cNvSpPr>
      </xdr:nvSpPr>
      <xdr:spPr bwMode="auto">
        <a:xfrm>
          <a:off x="1035050" y="26130250"/>
          <a:ext cx="44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285750</xdr:colOff>
      <xdr:row>114</xdr:row>
      <xdr:rowOff>139700</xdr:rowOff>
    </xdr:from>
    <xdr:to>
      <xdr:col>5</xdr:col>
      <xdr:colOff>0</xdr:colOff>
      <xdr:row>114</xdr:row>
      <xdr:rowOff>139700</xdr:rowOff>
    </xdr:to>
    <xdr:sp textlink="">
      <xdr:nvSpPr>
        <xdr:cNvPr id="51534" name="Line 252">
          <a:extLst>
            <a:ext uri="{FF2B5EF4-FFF2-40B4-BE49-F238E27FC236}">
              <a16:creationId xmlns:a16="http://schemas.microsoft.com/office/drawing/2014/main" id="{CA1121EC-CB8E-4C42-BDAD-1F8AC2E57B9D}"/>
            </a:ext>
          </a:extLst>
        </xdr:cNvPr>
        <xdr:cNvSpPr>
          <a:spLocks noChangeShapeType="1"/>
        </xdr:cNvSpPr>
      </xdr:nvSpPr>
      <xdr:spPr bwMode="auto">
        <a:xfrm>
          <a:off x="1727200" y="25952450"/>
          <a:ext cx="374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247650</xdr:colOff>
      <xdr:row>115</xdr:row>
      <xdr:rowOff>88900</xdr:rowOff>
    </xdr:from>
    <xdr:to>
      <xdr:col>3</xdr:col>
      <xdr:colOff>247650</xdr:colOff>
      <xdr:row>129</xdr:row>
      <xdr:rowOff>50800</xdr:rowOff>
    </xdr:to>
    <xdr:sp textlink="">
      <xdr:nvSpPr>
        <xdr:cNvPr id="51535" name="Line 253">
          <a:extLst>
            <a:ext uri="{FF2B5EF4-FFF2-40B4-BE49-F238E27FC236}">
              <a16:creationId xmlns:a16="http://schemas.microsoft.com/office/drawing/2014/main" id="{76CE40B9-042D-40A0-83A6-5F7B0D39EDF8}"/>
            </a:ext>
          </a:extLst>
        </xdr:cNvPr>
        <xdr:cNvSpPr>
          <a:spLocks noChangeShapeType="1"/>
        </xdr:cNvSpPr>
      </xdr:nvSpPr>
      <xdr:spPr bwMode="auto">
        <a:xfrm>
          <a:off x="1028700" y="26130250"/>
          <a:ext cx="0" cy="3162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171450</xdr:colOff>
      <xdr:row>129</xdr:row>
      <xdr:rowOff>44450</xdr:rowOff>
    </xdr:from>
    <xdr:to>
      <xdr:col>3</xdr:col>
      <xdr:colOff>247650</xdr:colOff>
      <xdr:row>129</xdr:row>
      <xdr:rowOff>44450</xdr:rowOff>
    </xdr:to>
    <xdr:sp textlink="">
      <xdr:nvSpPr>
        <xdr:cNvPr id="51536" name="Line 254">
          <a:extLst>
            <a:ext uri="{FF2B5EF4-FFF2-40B4-BE49-F238E27FC236}">
              <a16:creationId xmlns:a16="http://schemas.microsoft.com/office/drawing/2014/main" id="{4C339B23-CC5B-408B-9F0E-BB5E480F1025}"/>
            </a:ext>
          </a:extLst>
        </xdr:cNvPr>
        <xdr:cNvSpPr>
          <a:spLocks noChangeShapeType="1"/>
        </xdr:cNvSpPr>
      </xdr:nvSpPr>
      <xdr:spPr bwMode="auto">
        <a:xfrm flipH="1">
          <a:off x="952500" y="29286200"/>
          <a:ext cx="76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171450</xdr:colOff>
      <xdr:row>120</xdr:row>
      <xdr:rowOff>31750</xdr:rowOff>
    </xdr:from>
    <xdr:to>
      <xdr:col>3</xdr:col>
      <xdr:colOff>228600</xdr:colOff>
      <xdr:row>120</xdr:row>
      <xdr:rowOff>31750</xdr:rowOff>
    </xdr:to>
    <xdr:sp textlink="">
      <xdr:nvSpPr>
        <xdr:cNvPr id="51537" name="Line 255">
          <a:extLst>
            <a:ext uri="{FF2B5EF4-FFF2-40B4-BE49-F238E27FC236}">
              <a16:creationId xmlns:a16="http://schemas.microsoft.com/office/drawing/2014/main" id="{176362CA-604A-41C8-B837-1DDE7DF5E59E}"/>
            </a:ext>
          </a:extLst>
        </xdr:cNvPr>
        <xdr:cNvSpPr>
          <a:spLocks noChangeShapeType="1"/>
        </xdr:cNvSpPr>
      </xdr:nvSpPr>
      <xdr:spPr bwMode="auto">
        <a:xfrm>
          <a:off x="952500" y="27216100"/>
          <a:ext cx="57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285750</xdr:colOff>
      <xdr:row>120</xdr:row>
      <xdr:rowOff>82550</xdr:rowOff>
    </xdr:from>
    <xdr:to>
      <xdr:col>4</xdr:col>
      <xdr:colOff>203200</xdr:colOff>
      <xdr:row>120</xdr:row>
      <xdr:rowOff>82550</xdr:rowOff>
    </xdr:to>
    <xdr:sp textlink="">
      <xdr:nvSpPr>
        <xdr:cNvPr id="51538" name="Line 256">
          <a:extLst>
            <a:ext uri="{FF2B5EF4-FFF2-40B4-BE49-F238E27FC236}">
              <a16:creationId xmlns:a16="http://schemas.microsoft.com/office/drawing/2014/main" id="{CE934AC7-C90B-4877-94C1-1A2B425FB74F}"/>
            </a:ext>
          </a:extLst>
        </xdr:cNvPr>
        <xdr:cNvSpPr>
          <a:spLocks noChangeShapeType="1"/>
        </xdr:cNvSpPr>
      </xdr:nvSpPr>
      <xdr:spPr bwMode="auto">
        <a:xfrm>
          <a:off x="1066800" y="27266900"/>
          <a:ext cx="57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171450</xdr:colOff>
      <xdr:row>120</xdr:row>
      <xdr:rowOff>82550</xdr:rowOff>
    </xdr:from>
    <xdr:to>
      <xdr:col>3</xdr:col>
      <xdr:colOff>228600</xdr:colOff>
      <xdr:row>120</xdr:row>
      <xdr:rowOff>82550</xdr:rowOff>
    </xdr:to>
    <xdr:sp textlink="">
      <xdr:nvSpPr>
        <xdr:cNvPr id="51539" name="Line 257">
          <a:extLst>
            <a:ext uri="{FF2B5EF4-FFF2-40B4-BE49-F238E27FC236}">
              <a16:creationId xmlns:a16="http://schemas.microsoft.com/office/drawing/2014/main" id="{A1E299BB-4678-4681-B165-509D172902AA}"/>
            </a:ext>
          </a:extLst>
        </xdr:cNvPr>
        <xdr:cNvSpPr>
          <a:spLocks noChangeShapeType="1"/>
        </xdr:cNvSpPr>
      </xdr:nvSpPr>
      <xdr:spPr bwMode="auto">
        <a:xfrm>
          <a:off x="952500" y="27266900"/>
          <a:ext cx="57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285750</xdr:colOff>
      <xdr:row>121</xdr:row>
      <xdr:rowOff>88900</xdr:rowOff>
    </xdr:from>
    <xdr:to>
      <xdr:col>4</xdr:col>
      <xdr:colOff>203200</xdr:colOff>
      <xdr:row>121</xdr:row>
      <xdr:rowOff>88900</xdr:rowOff>
    </xdr:to>
    <xdr:sp textlink="">
      <xdr:nvSpPr>
        <xdr:cNvPr id="51540" name="Line 258">
          <a:extLst>
            <a:ext uri="{FF2B5EF4-FFF2-40B4-BE49-F238E27FC236}">
              <a16:creationId xmlns:a16="http://schemas.microsoft.com/office/drawing/2014/main" id="{ECB5E6A4-A764-4AC1-98B3-D9C4557A347E}"/>
            </a:ext>
          </a:extLst>
        </xdr:cNvPr>
        <xdr:cNvSpPr>
          <a:spLocks noChangeShapeType="1"/>
        </xdr:cNvSpPr>
      </xdr:nvSpPr>
      <xdr:spPr bwMode="auto">
        <a:xfrm>
          <a:off x="1066800" y="27501850"/>
          <a:ext cx="57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171450</xdr:colOff>
      <xdr:row>122</xdr:row>
      <xdr:rowOff>82550</xdr:rowOff>
    </xdr:from>
    <xdr:to>
      <xdr:col>3</xdr:col>
      <xdr:colOff>228600</xdr:colOff>
      <xdr:row>122</xdr:row>
      <xdr:rowOff>82550</xdr:rowOff>
    </xdr:to>
    <xdr:sp textlink="">
      <xdr:nvSpPr>
        <xdr:cNvPr id="51541" name="Line 259">
          <a:extLst>
            <a:ext uri="{FF2B5EF4-FFF2-40B4-BE49-F238E27FC236}">
              <a16:creationId xmlns:a16="http://schemas.microsoft.com/office/drawing/2014/main" id="{81A0ED28-7AA4-43AA-BFF9-6B7D15FE1B56}"/>
            </a:ext>
          </a:extLst>
        </xdr:cNvPr>
        <xdr:cNvSpPr>
          <a:spLocks noChangeShapeType="1"/>
        </xdr:cNvSpPr>
      </xdr:nvSpPr>
      <xdr:spPr bwMode="auto">
        <a:xfrm>
          <a:off x="952500" y="27724100"/>
          <a:ext cx="57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285750</xdr:colOff>
      <xdr:row>123</xdr:row>
      <xdr:rowOff>95250</xdr:rowOff>
    </xdr:from>
    <xdr:to>
      <xdr:col>4</xdr:col>
      <xdr:colOff>203200</xdr:colOff>
      <xdr:row>123</xdr:row>
      <xdr:rowOff>95250</xdr:rowOff>
    </xdr:to>
    <xdr:sp textlink="">
      <xdr:nvSpPr>
        <xdr:cNvPr id="51542" name="Line 260">
          <a:extLst>
            <a:ext uri="{FF2B5EF4-FFF2-40B4-BE49-F238E27FC236}">
              <a16:creationId xmlns:a16="http://schemas.microsoft.com/office/drawing/2014/main" id="{39558294-4C84-4F53-9368-C1A50EF63C13}"/>
            </a:ext>
          </a:extLst>
        </xdr:cNvPr>
        <xdr:cNvSpPr>
          <a:spLocks noChangeShapeType="1"/>
        </xdr:cNvSpPr>
      </xdr:nvSpPr>
      <xdr:spPr bwMode="auto">
        <a:xfrm>
          <a:off x="1066800" y="27965400"/>
          <a:ext cx="57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171450</xdr:colOff>
      <xdr:row>123</xdr:row>
      <xdr:rowOff>95250</xdr:rowOff>
    </xdr:from>
    <xdr:to>
      <xdr:col>3</xdr:col>
      <xdr:colOff>228600</xdr:colOff>
      <xdr:row>123</xdr:row>
      <xdr:rowOff>95250</xdr:rowOff>
    </xdr:to>
    <xdr:sp textlink="">
      <xdr:nvSpPr>
        <xdr:cNvPr id="51543" name="Line 261">
          <a:extLst>
            <a:ext uri="{FF2B5EF4-FFF2-40B4-BE49-F238E27FC236}">
              <a16:creationId xmlns:a16="http://schemas.microsoft.com/office/drawing/2014/main" id="{987E8A63-8A47-412A-B257-629D635C6EF4}"/>
            </a:ext>
          </a:extLst>
        </xdr:cNvPr>
        <xdr:cNvSpPr>
          <a:spLocks noChangeShapeType="1"/>
        </xdr:cNvSpPr>
      </xdr:nvSpPr>
      <xdr:spPr bwMode="auto">
        <a:xfrm>
          <a:off x="952500" y="27965400"/>
          <a:ext cx="57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285750</xdr:colOff>
      <xdr:row>124</xdr:row>
      <xdr:rowOff>50800</xdr:rowOff>
    </xdr:from>
    <xdr:to>
      <xdr:col>4</xdr:col>
      <xdr:colOff>203200</xdr:colOff>
      <xdr:row>124</xdr:row>
      <xdr:rowOff>50800</xdr:rowOff>
    </xdr:to>
    <xdr:sp textlink="">
      <xdr:nvSpPr>
        <xdr:cNvPr id="51544" name="Line 262">
          <a:extLst>
            <a:ext uri="{FF2B5EF4-FFF2-40B4-BE49-F238E27FC236}">
              <a16:creationId xmlns:a16="http://schemas.microsoft.com/office/drawing/2014/main" id="{B98B5A88-D1BE-4FE9-934F-06D73658AAC9}"/>
            </a:ext>
          </a:extLst>
        </xdr:cNvPr>
        <xdr:cNvSpPr>
          <a:spLocks noChangeShapeType="1"/>
        </xdr:cNvSpPr>
      </xdr:nvSpPr>
      <xdr:spPr bwMode="auto">
        <a:xfrm>
          <a:off x="1066800" y="28149550"/>
          <a:ext cx="57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171450</xdr:colOff>
      <xdr:row>124</xdr:row>
      <xdr:rowOff>50800</xdr:rowOff>
    </xdr:from>
    <xdr:to>
      <xdr:col>3</xdr:col>
      <xdr:colOff>228600</xdr:colOff>
      <xdr:row>124</xdr:row>
      <xdr:rowOff>50800</xdr:rowOff>
    </xdr:to>
    <xdr:sp textlink="">
      <xdr:nvSpPr>
        <xdr:cNvPr id="51545" name="Line 263">
          <a:extLst>
            <a:ext uri="{FF2B5EF4-FFF2-40B4-BE49-F238E27FC236}">
              <a16:creationId xmlns:a16="http://schemas.microsoft.com/office/drawing/2014/main" id="{45D34876-5914-45A4-9A39-47E08037E911}"/>
            </a:ext>
          </a:extLst>
        </xdr:cNvPr>
        <xdr:cNvSpPr>
          <a:spLocks noChangeShapeType="1"/>
        </xdr:cNvSpPr>
      </xdr:nvSpPr>
      <xdr:spPr bwMode="auto">
        <a:xfrm>
          <a:off x="952500" y="28149550"/>
          <a:ext cx="57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298450</xdr:colOff>
      <xdr:row>126</xdr:row>
      <xdr:rowOff>88900</xdr:rowOff>
    </xdr:from>
    <xdr:to>
      <xdr:col>4</xdr:col>
      <xdr:colOff>247650</xdr:colOff>
      <xdr:row>126</xdr:row>
      <xdr:rowOff>88900</xdr:rowOff>
    </xdr:to>
    <xdr:sp textlink="">
      <xdr:nvSpPr>
        <xdr:cNvPr id="51546" name="Line 264">
          <a:extLst>
            <a:ext uri="{FF2B5EF4-FFF2-40B4-BE49-F238E27FC236}">
              <a16:creationId xmlns:a16="http://schemas.microsoft.com/office/drawing/2014/main" id="{B8457425-21E6-47FD-9EB6-FF3F444C83EE}"/>
            </a:ext>
          </a:extLst>
        </xdr:cNvPr>
        <xdr:cNvSpPr>
          <a:spLocks noChangeShapeType="1"/>
        </xdr:cNvSpPr>
      </xdr:nvSpPr>
      <xdr:spPr bwMode="auto">
        <a:xfrm>
          <a:off x="1079500" y="28644850"/>
          <a:ext cx="609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171450</xdr:colOff>
      <xdr:row>126</xdr:row>
      <xdr:rowOff>88900</xdr:rowOff>
    </xdr:from>
    <xdr:to>
      <xdr:col>3</xdr:col>
      <xdr:colOff>228600</xdr:colOff>
      <xdr:row>126</xdr:row>
      <xdr:rowOff>88900</xdr:rowOff>
    </xdr:to>
    <xdr:sp textlink="">
      <xdr:nvSpPr>
        <xdr:cNvPr id="51547" name="Line 265">
          <a:extLst>
            <a:ext uri="{FF2B5EF4-FFF2-40B4-BE49-F238E27FC236}">
              <a16:creationId xmlns:a16="http://schemas.microsoft.com/office/drawing/2014/main" id="{E43040C1-0220-4240-8030-F910742F03EA}"/>
            </a:ext>
          </a:extLst>
        </xdr:cNvPr>
        <xdr:cNvSpPr>
          <a:spLocks noChangeShapeType="1"/>
        </xdr:cNvSpPr>
      </xdr:nvSpPr>
      <xdr:spPr bwMode="auto">
        <a:xfrm>
          <a:off x="952500" y="28644850"/>
          <a:ext cx="57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171450</xdr:colOff>
      <xdr:row>127</xdr:row>
      <xdr:rowOff>76200</xdr:rowOff>
    </xdr:from>
    <xdr:to>
      <xdr:col>3</xdr:col>
      <xdr:colOff>228600</xdr:colOff>
      <xdr:row>127</xdr:row>
      <xdr:rowOff>76200</xdr:rowOff>
    </xdr:to>
    <xdr:sp textlink="">
      <xdr:nvSpPr>
        <xdr:cNvPr id="51548" name="Line 266">
          <a:extLst>
            <a:ext uri="{FF2B5EF4-FFF2-40B4-BE49-F238E27FC236}">
              <a16:creationId xmlns:a16="http://schemas.microsoft.com/office/drawing/2014/main" id="{0F88CAF8-CCAF-456E-98AA-394B8DE4E222}"/>
            </a:ext>
          </a:extLst>
        </xdr:cNvPr>
        <xdr:cNvSpPr>
          <a:spLocks noChangeShapeType="1"/>
        </xdr:cNvSpPr>
      </xdr:nvSpPr>
      <xdr:spPr bwMode="auto">
        <a:xfrm>
          <a:off x="952500" y="28860750"/>
          <a:ext cx="57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238125</xdr:colOff>
      <xdr:row>32</xdr:row>
      <xdr:rowOff>0</xdr:rowOff>
    </xdr:from>
    <xdr:to>
      <xdr:col>7</xdr:col>
      <xdr:colOff>234980</xdr:colOff>
      <xdr:row>32</xdr:row>
      <xdr:rowOff>141937</xdr:rowOff>
    </xdr:to>
    <xdr:sp textlink="">
      <xdr:nvSpPr>
        <xdr:cNvPr id="267" name="Oval 267">
          <a:extLst>
            <a:ext uri="{FF2B5EF4-FFF2-40B4-BE49-F238E27FC236}">
              <a16:creationId xmlns:a16="http://schemas.microsoft.com/office/drawing/2014/main" id="{E70E9A24-90C2-4058-B638-46CE712E75DE}"/>
            </a:ext>
          </a:extLst>
        </xdr:cNvPr>
        <xdr:cNvSpPr>
          <a:spLocks noChangeArrowheads="1"/>
        </xdr:cNvSpPr>
      </xdr:nvSpPr>
      <xdr:spPr bwMode="auto">
        <a:xfrm>
          <a:off x="3409950" y="7181850"/>
          <a:ext cx="733425" cy="2190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ctr" upright="1"/>
        <a:lstStyle/>
        <a:p>
          <a:pPr algn="ctr" rtl="0">
            <a:defRPr sz="1000"/>
          </a:pPr>
          <a:r>
            <a:rPr lang="ja-JP" altLang="en-US" sz="800" b="0" i="0" u="none" strike="noStrike" baseline="0">
              <a:solidFill>
                <a:srgbClr val="000000"/>
              </a:solidFill>
              <a:latin typeface="ＭＳ Ｐゴシック"/>
              <a:ea typeface="ＭＳ Ｐゴシック"/>
            </a:rPr>
            <a:t>ｽﾃﾝﾚｽ屑</a:t>
          </a:r>
        </a:p>
      </xdr:txBody>
    </xdr:sp>
    <xdr:clientData/>
  </xdr:twoCellAnchor>
  <xdr:twoCellAnchor>
    <xdr:from>
      <xdr:col>7</xdr:col>
      <xdr:colOff>219075</xdr:colOff>
      <xdr:row>32</xdr:row>
      <xdr:rowOff>0</xdr:rowOff>
    </xdr:from>
    <xdr:to>
      <xdr:col>8</xdr:col>
      <xdr:colOff>215930</xdr:colOff>
      <xdr:row>32</xdr:row>
      <xdr:rowOff>141937</xdr:rowOff>
    </xdr:to>
    <xdr:sp textlink="">
      <xdr:nvSpPr>
        <xdr:cNvPr id="268" name="Oval 268">
          <a:extLst>
            <a:ext uri="{FF2B5EF4-FFF2-40B4-BE49-F238E27FC236}">
              <a16:creationId xmlns:a16="http://schemas.microsoft.com/office/drawing/2014/main" id="{2B23AF2E-E600-4FC2-B2BA-8EBBF193E49B}"/>
            </a:ext>
          </a:extLst>
        </xdr:cNvPr>
        <xdr:cNvSpPr>
          <a:spLocks noChangeArrowheads="1"/>
        </xdr:cNvSpPr>
      </xdr:nvSpPr>
      <xdr:spPr bwMode="auto">
        <a:xfrm>
          <a:off x="4114800" y="7181850"/>
          <a:ext cx="733425" cy="2190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ctr" upright="1"/>
        <a:lstStyle/>
        <a:p>
          <a:pPr algn="ctr" rtl="0">
            <a:defRPr sz="1000"/>
          </a:pPr>
          <a:r>
            <a:rPr lang="ja-JP" altLang="en-US" sz="800" b="0" i="0" u="none" strike="noStrike" baseline="0">
              <a:solidFill>
                <a:srgbClr val="000000"/>
              </a:solidFill>
              <a:latin typeface="ＭＳ Ｐゴシック"/>
              <a:ea typeface="ＭＳ Ｐゴシック"/>
            </a:rPr>
            <a:t>ﾄﾞﾗﾑ缶</a:t>
          </a:r>
        </a:p>
      </xdr:txBody>
    </xdr:sp>
    <xdr:clientData/>
  </xdr:twoCellAnchor>
  <xdr:twoCellAnchor>
    <xdr:from>
      <xdr:col>9</xdr:col>
      <xdr:colOff>238125</xdr:colOff>
      <xdr:row>10</xdr:row>
      <xdr:rowOff>146050</xdr:rowOff>
    </xdr:from>
    <xdr:to>
      <xdr:col>10</xdr:col>
      <xdr:colOff>199925</xdr:colOff>
      <xdr:row>11</xdr:row>
      <xdr:rowOff>140114</xdr:rowOff>
    </xdr:to>
    <xdr:sp textlink="">
      <xdr:nvSpPr>
        <xdr:cNvPr id="269" name="Oval 269">
          <a:extLst>
            <a:ext uri="{FF2B5EF4-FFF2-40B4-BE49-F238E27FC236}">
              <a16:creationId xmlns:a16="http://schemas.microsoft.com/office/drawing/2014/main" id="{7E58F8EB-A992-4416-9BC8-EFF44606AFF1}"/>
            </a:ext>
          </a:extLst>
        </xdr:cNvPr>
        <xdr:cNvSpPr>
          <a:spLocks noChangeArrowheads="1"/>
        </xdr:cNvSpPr>
      </xdr:nvSpPr>
      <xdr:spPr bwMode="auto">
        <a:xfrm>
          <a:off x="5581650" y="2438400"/>
          <a:ext cx="666750" cy="2381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廃インク</a:t>
          </a:r>
        </a:p>
      </xdr:txBody>
    </xdr:sp>
    <xdr:clientData/>
  </xdr:twoCellAnchor>
  <xdr:twoCellAnchor>
    <xdr:from>
      <xdr:col>9</xdr:col>
      <xdr:colOff>120650</xdr:colOff>
      <xdr:row>21</xdr:row>
      <xdr:rowOff>146050</xdr:rowOff>
    </xdr:from>
    <xdr:to>
      <xdr:col>10</xdr:col>
      <xdr:colOff>85725</xdr:colOff>
      <xdr:row>22</xdr:row>
      <xdr:rowOff>120452</xdr:rowOff>
    </xdr:to>
    <xdr:sp textlink="">
      <xdr:nvSpPr>
        <xdr:cNvPr id="270" name="Oval 270">
          <a:extLst>
            <a:ext uri="{FF2B5EF4-FFF2-40B4-BE49-F238E27FC236}">
              <a16:creationId xmlns:a16="http://schemas.microsoft.com/office/drawing/2014/main" id="{4FCF7E8D-A558-4713-8C05-EDA61408D05B}"/>
            </a:ext>
          </a:extLst>
        </xdr:cNvPr>
        <xdr:cNvSpPr>
          <a:spLocks noChangeArrowheads="1"/>
        </xdr:cNvSpPr>
      </xdr:nvSpPr>
      <xdr:spPr bwMode="auto">
        <a:xfrm>
          <a:off x="5400675" y="4876800"/>
          <a:ext cx="666750" cy="2000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廃インク</a:t>
          </a:r>
        </a:p>
      </xdr:txBody>
    </xdr:sp>
    <xdr:clientData/>
  </xdr:twoCellAnchor>
  <xdr:twoCellAnchor>
    <xdr:from>
      <xdr:col>5</xdr:col>
      <xdr:colOff>0</xdr:colOff>
      <xdr:row>110</xdr:row>
      <xdr:rowOff>12700</xdr:rowOff>
    </xdr:from>
    <xdr:to>
      <xdr:col>7</xdr:col>
      <xdr:colOff>0</xdr:colOff>
      <xdr:row>111</xdr:row>
      <xdr:rowOff>114300</xdr:rowOff>
    </xdr:to>
    <xdr:sp textlink="">
      <xdr:nvSpPr>
        <xdr:cNvPr id="271" name="AutoShape 271">
          <a:extLst>
            <a:ext uri="{FF2B5EF4-FFF2-40B4-BE49-F238E27FC236}">
              <a16:creationId xmlns:a16="http://schemas.microsoft.com/office/drawing/2014/main" id="{57225559-3870-4D51-AEB9-C8E2E8E5767F}"/>
            </a:ext>
          </a:extLst>
        </xdr:cNvPr>
        <xdr:cNvSpPr>
          <a:spLocks noChangeArrowheads="1"/>
        </xdr:cNvSpPr>
      </xdr:nvSpPr>
      <xdr:spPr bwMode="auto">
        <a:xfrm>
          <a:off x="2305050" y="24003000"/>
          <a:ext cx="1447800" cy="381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ダンボール</a:t>
          </a:r>
        </a:p>
      </xdr:txBody>
    </xdr:sp>
    <xdr:clientData/>
  </xdr:twoCellAnchor>
  <xdr:twoCellAnchor editAs="oneCell">
    <xdr:from>
      <xdr:col>7</xdr:col>
      <xdr:colOff>161925</xdr:colOff>
      <xdr:row>110</xdr:row>
      <xdr:rowOff>127000</xdr:rowOff>
    </xdr:from>
    <xdr:to>
      <xdr:col>8</xdr:col>
      <xdr:colOff>314698</xdr:colOff>
      <xdr:row>111</xdr:row>
      <xdr:rowOff>108857</xdr:rowOff>
    </xdr:to>
    <xdr:sp textlink="">
      <xdr:nvSpPr>
        <xdr:cNvPr id="272" name="Text Box 272">
          <a:extLst>
            <a:ext uri="{FF2B5EF4-FFF2-40B4-BE49-F238E27FC236}">
              <a16:creationId xmlns:a16="http://schemas.microsoft.com/office/drawing/2014/main" id="{A28427D5-CC38-476B-8127-F8976BEFE0F7}"/>
            </a:ext>
          </a:extLst>
        </xdr:cNvPr>
        <xdr:cNvSpPr txBox="1">
          <a:spLocks noChangeArrowheads="1"/>
        </xdr:cNvSpPr>
      </xdr:nvSpPr>
      <xdr:spPr bwMode="auto">
        <a:xfrm>
          <a:off x="4019550" y="24183975"/>
          <a:ext cx="981075" cy="180975"/>
        </a:xfrm>
        <a:prstGeom prst="rect">
          <a:avLst/>
        </a:prstGeom>
        <a:solidFill>
          <a:srgbClr xmlns:mc="http://schemas.openxmlformats.org/markup-compatibility/2006" xmlns:a14="http://schemas.microsoft.com/office/drawing/2010/main" val="000000" mc:Ignorable="a14" a14:legacySpreadsheetColorIndex="8"/>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900" b="0" i="0" u="none" strike="noStrike" baseline="0">
              <a:solidFill>
                <a:srgbClr val="FFFFFF"/>
              </a:solidFill>
              <a:latin typeface="ＭＳ Ｐゴシック"/>
              <a:ea typeface="ＭＳ Ｐゴシック"/>
            </a:rPr>
            <a:t>有価物（再利用）</a:t>
          </a:r>
        </a:p>
      </xdr:txBody>
    </xdr:sp>
    <xdr:clientData/>
  </xdr:twoCellAnchor>
  <xdr:twoCellAnchor>
    <xdr:from>
      <xdr:col>3</xdr:col>
      <xdr:colOff>254000</xdr:colOff>
      <xdr:row>110</xdr:row>
      <xdr:rowOff>50800</xdr:rowOff>
    </xdr:from>
    <xdr:to>
      <xdr:col>3</xdr:col>
      <xdr:colOff>298450</xdr:colOff>
      <xdr:row>110</xdr:row>
      <xdr:rowOff>50800</xdr:rowOff>
    </xdr:to>
    <xdr:sp textlink="">
      <xdr:nvSpPr>
        <xdr:cNvPr id="51555" name="Line 273">
          <a:extLst>
            <a:ext uri="{FF2B5EF4-FFF2-40B4-BE49-F238E27FC236}">
              <a16:creationId xmlns:a16="http://schemas.microsoft.com/office/drawing/2014/main" id="{BE774BD5-7D6D-41E1-BF61-A5D149164E46}"/>
            </a:ext>
          </a:extLst>
        </xdr:cNvPr>
        <xdr:cNvSpPr>
          <a:spLocks noChangeShapeType="1"/>
        </xdr:cNvSpPr>
      </xdr:nvSpPr>
      <xdr:spPr bwMode="auto">
        <a:xfrm>
          <a:off x="1035050" y="24949150"/>
          <a:ext cx="44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349250</xdr:colOff>
      <xdr:row>110</xdr:row>
      <xdr:rowOff>50800</xdr:rowOff>
    </xdr:from>
    <xdr:to>
      <xdr:col>4</xdr:col>
      <xdr:colOff>19050</xdr:colOff>
      <xdr:row>110</xdr:row>
      <xdr:rowOff>50800</xdr:rowOff>
    </xdr:to>
    <xdr:sp textlink="">
      <xdr:nvSpPr>
        <xdr:cNvPr id="51556" name="Line 274">
          <a:extLst>
            <a:ext uri="{FF2B5EF4-FFF2-40B4-BE49-F238E27FC236}">
              <a16:creationId xmlns:a16="http://schemas.microsoft.com/office/drawing/2014/main" id="{26C134E8-6BBB-4018-BB05-05C46BD20F5B}"/>
            </a:ext>
          </a:extLst>
        </xdr:cNvPr>
        <xdr:cNvSpPr>
          <a:spLocks noChangeShapeType="1"/>
        </xdr:cNvSpPr>
      </xdr:nvSpPr>
      <xdr:spPr bwMode="auto">
        <a:xfrm>
          <a:off x="1130300" y="24949150"/>
          <a:ext cx="330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95250</xdr:colOff>
      <xdr:row>110</xdr:row>
      <xdr:rowOff>50800</xdr:rowOff>
    </xdr:from>
    <xdr:to>
      <xdr:col>4</xdr:col>
      <xdr:colOff>215900</xdr:colOff>
      <xdr:row>110</xdr:row>
      <xdr:rowOff>50800</xdr:rowOff>
    </xdr:to>
    <xdr:sp textlink="">
      <xdr:nvSpPr>
        <xdr:cNvPr id="51557" name="Line 275">
          <a:extLst>
            <a:ext uri="{FF2B5EF4-FFF2-40B4-BE49-F238E27FC236}">
              <a16:creationId xmlns:a16="http://schemas.microsoft.com/office/drawing/2014/main" id="{A16C9E4E-38D9-4135-8089-4B14D74F4DBB}"/>
            </a:ext>
          </a:extLst>
        </xdr:cNvPr>
        <xdr:cNvSpPr>
          <a:spLocks noChangeShapeType="1"/>
        </xdr:cNvSpPr>
      </xdr:nvSpPr>
      <xdr:spPr bwMode="auto">
        <a:xfrm>
          <a:off x="1536700" y="24949150"/>
          <a:ext cx="120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285750</xdr:colOff>
      <xdr:row>110</xdr:row>
      <xdr:rowOff>57150</xdr:rowOff>
    </xdr:from>
    <xdr:to>
      <xdr:col>5</xdr:col>
      <xdr:colOff>0</xdr:colOff>
      <xdr:row>110</xdr:row>
      <xdr:rowOff>57150</xdr:rowOff>
    </xdr:to>
    <xdr:sp textlink="">
      <xdr:nvSpPr>
        <xdr:cNvPr id="51558" name="Line 276">
          <a:extLst>
            <a:ext uri="{FF2B5EF4-FFF2-40B4-BE49-F238E27FC236}">
              <a16:creationId xmlns:a16="http://schemas.microsoft.com/office/drawing/2014/main" id="{1848303A-F807-4A45-9EC8-375205E24D25}"/>
            </a:ext>
          </a:extLst>
        </xdr:cNvPr>
        <xdr:cNvSpPr>
          <a:spLocks noChangeShapeType="1"/>
        </xdr:cNvSpPr>
      </xdr:nvSpPr>
      <xdr:spPr bwMode="auto">
        <a:xfrm>
          <a:off x="1727200" y="24955500"/>
          <a:ext cx="374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431800</xdr:colOff>
      <xdr:row>111</xdr:row>
      <xdr:rowOff>38100</xdr:rowOff>
    </xdr:from>
    <xdr:to>
      <xdr:col>7</xdr:col>
      <xdr:colOff>146050</xdr:colOff>
      <xdr:row>111</xdr:row>
      <xdr:rowOff>38100</xdr:rowOff>
    </xdr:to>
    <xdr:sp textlink="">
      <xdr:nvSpPr>
        <xdr:cNvPr id="51559" name="Line 277">
          <a:extLst>
            <a:ext uri="{FF2B5EF4-FFF2-40B4-BE49-F238E27FC236}">
              <a16:creationId xmlns:a16="http://schemas.microsoft.com/office/drawing/2014/main" id="{209558B5-8C08-400B-9CDB-5007A88FC0C9}"/>
            </a:ext>
          </a:extLst>
        </xdr:cNvPr>
        <xdr:cNvSpPr>
          <a:spLocks noChangeShapeType="1"/>
        </xdr:cNvSpPr>
      </xdr:nvSpPr>
      <xdr:spPr bwMode="auto">
        <a:xfrm>
          <a:off x="3194050" y="25165050"/>
          <a:ext cx="374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73025</xdr:colOff>
      <xdr:row>120</xdr:row>
      <xdr:rowOff>12700</xdr:rowOff>
    </xdr:from>
    <xdr:to>
      <xdr:col>10</xdr:col>
      <xdr:colOff>187083</xdr:colOff>
      <xdr:row>120</xdr:row>
      <xdr:rowOff>139700</xdr:rowOff>
    </xdr:to>
    <xdr:sp textlink="">
      <xdr:nvSpPr>
        <xdr:cNvPr id="278" name="Rectangle 278">
          <a:extLst>
            <a:ext uri="{FF2B5EF4-FFF2-40B4-BE49-F238E27FC236}">
              <a16:creationId xmlns:a16="http://schemas.microsoft.com/office/drawing/2014/main" id="{54437BC9-1E49-49A6-A9C0-E67E6354ACC3}"/>
            </a:ext>
          </a:extLst>
        </xdr:cNvPr>
        <xdr:cNvSpPr>
          <a:spLocks noChangeArrowheads="1"/>
        </xdr:cNvSpPr>
      </xdr:nvSpPr>
      <xdr:spPr bwMode="auto">
        <a:xfrm>
          <a:off x="5324475" y="26298525"/>
          <a:ext cx="904875"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900" b="0" i="0" u="none" strike="noStrike" baseline="0">
              <a:solidFill>
                <a:srgbClr val="000000"/>
              </a:solidFill>
              <a:latin typeface="ＭＳ Ｐゴシック"/>
              <a:ea typeface="ＭＳ Ｐゴシック"/>
            </a:rPr>
            <a:t>金属原料</a:t>
          </a:r>
        </a:p>
      </xdr:txBody>
    </xdr:sp>
    <xdr:clientData/>
  </xdr:twoCellAnchor>
  <xdr:oneCellAnchor>
    <xdr:from>
      <xdr:col>9</xdr:col>
      <xdr:colOff>349250</xdr:colOff>
      <xdr:row>121</xdr:row>
      <xdr:rowOff>0</xdr:rowOff>
    </xdr:from>
    <xdr:ext cx="428835" cy="151836"/>
    <xdr:sp textlink="">
      <xdr:nvSpPr>
        <xdr:cNvPr id="279" name="Text Box 279">
          <a:extLst>
            <a:ext uri="{FF2B5EF4-FFF2-40B4-BE49-F238E27FC236}">
              <a16:creationId xmlns:a16="http://schemas.microsoft.com/office/drawing/2014/main" id="{B02EBF67-4135-4937-BD4A-F6AFE7D3B4CE}"/>
            </a:ext>
          </a:extLst>
        </xdr:cNvPr>
        <xdr:cNvSpPr txBox="1">
          <a:spLocks noChangeArrowheads="1"/>
        </xdr:cNvSpPr>
      </xdr:nvSpPr>
      <xdr:spPr bwMode="auto">
        <a:xfrm>
          <a:off x="5064125" y="27412950"/>
          <a:ext cx="428835" cy="151836"/>
        </a:xfrm>
        <a:prstGeom prst="rect">
          <a:avLst/>
        </a:prstGeom>
        <a:noFill/>
        <a:ln>
          <a:noFill/>
        </a:ln>
        <a:effec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（再利用）</a:t>
          </a:r>
        </a:p>
      </xdr:txBody>
    </xdr:sp>
    <xdr:clientData/>
  </xdr:oneCellAnchor>
  <xdr:twoCellAnchor>
    <xdr:from>
      <xdr:col>7</xdr:col>
      <xdr:colOff>6350</xdr:colOff>
      <xdr:row>120</xdr:row>
      <xdr:rowOff>76200</xdr:rowOff>
    </xdr:from>
    <xdr:to>
      <xdr:col>9</xdr:col>
      <xdr:colOff>69850</xdr:colOff>
      <xdr:row>120</xdr:row>
      <xdr:rowOff>82550</xdr:rowOff>
    </xdr:to>
    <xdr:sp textlink="">
      <xdr:nvSpPr>
        <xdr:cNvPr id="51562" name="Line 280">
          <a:extLst>
            <a:ext uri="{FF2B5EF4-FFF2-40B4-BE49-F238E27FC236}">
              <a16:creationId xmlns:a16="http://schemas.microsoft.com/office/drawing/2014/main" id="{2167E43F-D38C-4041-8011-76DAD43C7958}"/>
            </a:ext>
          </a:extLst>
        </xdr:cNvPr>
        <xdr:cNvSpPr>
          <a:spLocks noChangeShapeType="1"/>
        </xdr:cNvSpPr>
      </xdr:nvSpPr>
      <xdr:spPr bwMode="auto">
        <a:xfrm flipV="1">
          <a:off x="3429000" y="27260550"/>
          <a:ext cx="1384300" cy="6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104</xdr:row>
      <xdr:rowOff>12700</xdr:rowOff>
    </xdr:from>
    <xdr:to>
      <xdr:col>7</xdr:col>
      <xdr:colOff>0</xdr:colOff>
      <xdr:row>104</xdr:row>
      <xdr:rowOff>144236</xdr:rowOff>
    </xdr:to>
    <xdr:sp textlink="">
      <xdr:nvSpPr>
        <xdr:cNvPr id="281" name="AutoShape 281">
          <a:extLst>
            <a:ext uri="{FF2B5EF4-FFF2-40B4-BE49-F238E27FC236}">
              <a16:creationId xmlns:a16="http://schemas.microsoft.com/office/drawing/2014/main" id="{3380EAA4-E583-4EC9-BAE3-3DCEBA2FBD1B}"/>
            </a:ext>
          </a:extLst>
        </xdr:cNvPr>
        <xdr:cNvSpPr>
          <a:spLocks noChangeArrowheads="1"/>
        </xdr:cNvSpPr>
      </xdr:nvSpPr>
      <xdr:spPr bwMode="auto">
        <a:xfrm>
          <a:off x="2305050" y="22640925"/>
          <a:ext cx="1447800" cy="1809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廃インク</a:t>
          </a:r>
        </a:p>
        <a:p>
          <a:pPr algn="l" rtl="0">
            <a:lnSpc>
              <a:spcPts val="10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4</xdr:col>
      <xdr:colOff>266700</xdr:colOff>
      <xdr:row>104</xdr:row>
      <xdr:rowOff>50800</xdr:rowOff>
    </xdr:from>
    <xdr:to>
      <xdr:col>5</xdr:col>
      <xdr:colOff>6350</xdr:colOff>
      <xdr:row>104</xdr:row>
      <xdr:rowOff>50800</xdr:rowOff>
    </xdr:to>
    <xdr:sp textlink="">
      <xdr:nvSpPr>
        <xdr:cNvPr id="51564" name="Line 282">
          <a:extLst>
            <a:ext uri="{FF2B5EF4-FFF2-40B4-BE49-F238E27FC236}">
              <a16:creationId xmlns:a16="http://schemas.microsoft.com/office/drawing/2014/main" id="{6EC8CCBA-C865-4A34-9257-69164451FDF6}"/>
            </a:ext>
          </a:extLst>
        </xdr:cNvPr>
        <xdr:cNvSpPr>
          <a:spLocks noChangeShapeType="1"/>
        </xdr:cNvSpPr>
      </xdr:nvSpPr>
      <xdr:spPr bwMode="auto">
        <a:xfrm>
          <a:off x="1708150" y="23577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254000</xdr:colOff>
      <xdr:row>104</xdr:row>
      <xdr:rowOff>114300</xdr:rowOff>
    </xdr:from>
    <xdr:to>
      <xdr:col>5</xdr:col>
      <xdr:colOff>0</xdr:colOff>
      <xdr:row>104</xdr:row>
      <xdr:rowOff>114300</xdr:rowOff>
    </xdr:to>
    <xdr:sp textlink="">
      <xdr:nvSpPr>
        <xdr:cNvPr id="51565" name="Line 283">
          <a:extLst>
            <a:ext uri="{FF2B5EF4-FFF2-40B4-BE49-F238E27FC236}">
              <a16:creationId xmlns:a16="http://schemas.microsoft.com/office/drawing/2014/main" id="{6EF29A4E-00E0-4A1D-8E6C-54EC19D20193}"/>
            </a:ext>
          </a:extLst>
        </xdr:cNvPr>
        <xdr:cNvSpPr>
          <a:spLocks noChangeShapeType="1"/>
        </xdr:cNvSpPr>
      </xdr:nvSpPr>
      <xdr:spPr bwMode="auto">
        <a:xfrm>
          <a:off x="1695450" y="23641050"/>
          <a:ext cx="406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95250</xdr:colOff>
      <xdr:row>104</xdr:row>
      <xdr:rowOff>38100</xdr:rowOff>
    </xdr:from>
    <xdr:to>
      <xdr:col>7</xdr:col>
      <xdr:colOff>95250</xdr:colOff>
      <xdr:row>105</xdr:row>
      <xdr:rowOff>133350</xdr:rowOff>
    </xdr:to>
    <xdr:sp textlink="">
      <xdr:nvSpPr>
        <xdr:cNvPr id="51566" name="Line 284">
          <a:extLst>
            <a:ext uri="{FF2B5EF4-FFF2-40B4-BE49-F238E27FC236}">
              <a16:creationId xmlns:a16="http://schemas.microsoft.com/office/drawing/2014/main" id="{F7D560DF-ADFB-403C-ADAF-C5620193608C}"/>
            </a:ext>
          </a:extLst>
        </xdr:cNvPr>
        <xdr:cNvSpPr>
          <a:spLocks noChangeShapeType="1"/>
        </xdr:cNvSpPr>
      </xdr:nvSpPr>
      <xdr:spPr bwMode="auto">
        <a:xfrm>
          <a:off x="3517900" y="23564850"/>
          <a:ext cx="0" cy="323850"/>
        </a:xfrm>
        <a:prstGeom prst="line">
          <a:avLst/>
        </a:prstGeom>
        <a:noFill/>
        <a:ln w="38100"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95250</xdr:colOff>
      <xdr:row>104</xdr:row>
      <xdr:rowOff>25400</xdr:rowOff>
    </xdr:from>
    <xdr:to>
      <xdr:col>8</xdr:col>
      <xdr:colOff>406400</xdr:colOff>
      <xdr:row>104</xdr:row>
      <xdr:rowOff>25400</xdr:rowOff>
    </xdr:to>
    <xdr:sp textlink="">
      <xdr:nvSpPr>
        <xdr:cNvPr id="51567" name="Line 285">
          <a:extLst>
            <a:ext uri="{FF2B5EF4-FFF2-40B4-BE49-F238E27FC236}">
              <a16:creationId xmlns:a16="http://schemas.microsoft.com/office/drawing/2014/main" id="{15B23C6D-4E72-4B27-9E74-96C9F28B7617}"/>
            </a:ext>
          </a:extLst>
        </xdr:cNvPr>
        <xdr:cNvSpPr>
          <a:spLocks noChangeShapeType="1"/>
        </xdr:cNvSpPr>
      </xdr:nvSpPr>
      <xdr:spPr bwMode="auto">
        <a:xfrm>
          <a:off x="3517900" y="23552150"/>
          <a:ext cx="971550" cy="0"/>
        </a:xfrm>
        <a:prstGeom prst="line">
          <a:avLst/>
        </a:prstGeom>
        <a:noFill/>
        <a:ln w="38100"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95250</xdr:colOff>
      <xdr:row>105</xdr:row>
      <xdr:rowOff>120650</xdr:rowOff>
    </xdr:from>
    <xdr:to>
      <xdr:col>8</xdr:col>
      <xdr:colOff>406400</xdr:colOff>
      <xdr:row>105</xdr:row>
      <xdr:rowOff>120650</xdr:rowOff>
    </xdr:to>
    <xdr:sp textlink="">
      <xdr:nvSpPr>
        <xdr:cNvPr id="51568" name="Line 286">
          <a:extLst>
            <a:ext uri="{FF2B5EF4-FFF2-40B4-BE49-F238E27FC236}">
              <a16:creationId xmlns:a16="http://schemas.microsoft.com/office/drawing/2014/main" id="{0C5553BF-9E92-4C09-85D4-DCAFF2701872}"/>
            </a:ext>
          </a:extLst>
        </xdr:cNvPr>
        <xdr:cNvSpPr>
          <a:spLocks noChangeShapeType="1"/>
        </xdr:cNvSpPr>
      </xdr:nvSpPr>
      <xdr:spPr bwMode="auto">
        <a:xfrm>
          <a:off x="3517900" y="23876000"/>
          <a:ext cx="971550" cy="0"/>
        </a:xfrm>
        <a:prstGeom prst="line">
          <a:avLst/>
        </a:prstGeom>
        <a:noFill/>
        <a:ln w="38100"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393700</xdr:colOff>
      <xdr:row>105</xdr:row>
      <xdr:rowOff>127000</xdr:rowOff>
    </xdr:from>
    <xdr:to>
      <xdr:col>8</xdr:col>
      <xdr:colOff>406400</xdr:colOff>
      <xdr:row>114</xdr:row>
      <xdr:rowOff>19050</xdr:rowOff>
    </xdr:to>
    <xdr:sp textlink="">
      <xdr:nvSpPr>
        <xdr:cNvPr id="51569" name="Line 287">
          <a:extLst>
            <a:ext uri="{FF2B5EF4-FFF2-40B4-BE49-F238E27FC236}">
              <a16:creationId xmlns:a16="http://schemas.microsoft.com/office/drawing/2014/main" id="{724C45AE-0419-4045-823B-45514E234A2E}"/>
            </a:ext>
          </a:extLst>
        </xdr:cNvPr>
        <xdr:cNvSpPr>
          <a:spLocks noChangeShapeType="1"/>
        </xdr:cNvSpPr>
      </xdr:nvSpPr>
      <xdr:spPr bwMode="auto">
        <a:xfrm>
          <a:off x="4476750" y="23882350"/>
          <a:ext cx="12700" cy="1949450"/>
        </a:xfrm>
        <a:prstGeom prst="line">
          <a:avLst/>
        </a:prstGeom>
        <a:noFill/>
        <a:ln w="38100"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xdr:col>
      <xdr:colOff>273050</xdr:colOff>
      <xdr:row>104</xdr:row>
      <xdr:rowOff>50800</xdr:rowOff>
    </xdr:from>
    <xdr:to>
      <xdr:col>8</xdr:col>
      <xdr:colOff>171772</xdr:colOff>
      <xdr:row>105</xdr:row>
      <xdr:rowOff>88900</xdr:rowOff>
    </xdr:to>
    <xdr:sp textlink="">
      <xdr:nvSpPr>
        <xdr:cNvPr id="288" name="Text Box 288">
          <a:extLst>
            <a:ext uri="{FF2B5EF4-FFF2-40B4-BE49-F238E27FC236}">
              <a16:creationId xmlns:a16="http://schemas.microsoft.com/office/drawing/2014/main" id="{7B7A1813-488C-431A-801E-75844256C6E8}"/>
            </a:ext>
          </a:extLst>
        </xdr:cNvPr>
        <xdr:cNvSpPr txBox="1">
          <a:spLocks noChangeArrowheads="1"/>
        </xdr:cNvSpPr>
      </xdr:nvSpPr>
      <xdr:spPr bwMode="auto">
        <a:xfrm>
          <a:off x="4210050" y="22688550"/>
          <a:ext cx="561975" cy="2857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36576" tIns="18288" rIns="36576" bIns="18288" anchor="ctr" upright="1"/>
        <a:lstStyle/>
        <a:p>
          <a:pPr algn="ctr" rtl="0">
            <a:defRPr sz="1000"/>
          </a:pPr>
          <a:r>
            <a:rPr lang="ja-JP" altLang="en-US" sz="900" b="0" i="0" u="none" strike="noStrike" baseline="0">
              <a:solidFill>
                <a:srgbClr val="000000"/>
              </a:solidFill>
              <a:latin typeface="ＭＳ Ｐゴシック"/>
              <a:ea typeface="ＭＳ Ｐゴシック"/>
            </a:rPr>
            <a:t>混合処理</a:t>
          </a:r>
        </a:p>
      </xdr:txBody>
    </xdr:sp>
    <xdr:clientData/>
  </xdr:twoCellAnchor>
  <xdr:twoCellAnchor>
    <xdr:from>
      <xdr:col>9</xdr:col>
      <xdr:colOff>60325</xdr:colOff>
      <xdr:row>104</xdr:row>
      <xdr:rowOff>44450</xdr:rowOff>
    </xdr:from>
    <xdr:to>
      <xdr:col>10</xdr:col>
      <xdr:colOff>206037</xdr:colOff>
      <xdr:row>105</xdr:row>
      <xdr:rowOff>25400</xdr:rowOff>
    </xdr:to>
    <xdr:sp textlink="">
      <xdr:nvSpPr>
        <xdr:cNvPr id="289" name="Rectangle 289">
          <a:extLst>
            <a:ext uri="{FF2B5EF4-FFF2-40B4-BE49-F238E27FC236}">
              <a16:creationId xmlns:a16="http://schemas.microsoft.com/office/drawing/2014/main" id="{B3096858-C612-43DF-9FE1-6E35D3EC2857}"/>
            </a:ext>
          </a:extLst>
        </xdr:cNvPr>
        <xdr:cNvSpPr>
          <a:spLocks noChangeArrowheads="1"/>
        </xdr:cNvSpPr>
      </xdr:nvSpPr>
      <xdr:spPr bwMode="auto">
        <a:xfrm>
          <a:off x="5305425" y="22679025"/>
          <a:ext cx="962025" cy="20955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900" b="0" i="0" u="none" strike="noStrike" baseline="0">
              <a:solidFill>
                <a:srgbClr val="000000"/>
              </a:solidFill>
              <a:latin typeface="ＭＳ Ｐゴシック"/>
              <a:ea typeface="ＭＳ Ｐゴシック"/>
            </a:rPr>
            <a:t>燃料化</a:t>
          </a:r>
        </a:p>
      </xdr:txBody>
    </xdr:sp>
    <xdr:clientData/>
  </xdr:twoCellAnchor>
  <xdr:oneCellAnchor>
    <xdr:from>
      <xdr:col>9</xdr:col>
      <xdr:colOff>333375</xdr:colOff>
      <xdr:row>105</xdr:row>
      <xdr:rowOff>25400</xdr:rowOff>
    </xdr:from>
    <xdr:ext cx="447754" cy="151836"/>
    <xdr:sp textlink="">
      <xdr:nvSpPr>
        <xdr:cNvPr id="290" name="Text Box 290">
          <a:extLst>
            <a:ext uri="{FF2B5EF4-FFF2-40B4-BE49-F238E27FC236}">
              <a16:creationId xmlns:a16="http://schemas.microsoft.com/office/drawing/2014/main" id="{72CEC06E-7D7D-47DB-8CDE-713AF5D99DA1}"/>
            </a:ext>
          </a:extLst>
        </xdr:cNvPr>
        <xdr:cNvSpPr txBox="1">
          <a:spLocks noChangeArrowheads="1"/>
        </xdr:cNvSpPr>
      </xdr:nvSpPr>
      <xdr:spPr bwMode="auto">
        <a:xfrm>
          <a:off x="5245100" y="23796625"/>
          <a:ext cx="428835" cy="151836"/>
        </a:xfrm>
        <a:prstGeom prst="rect">
          <a:avLst/>
        </a:prstGeom>
        <a:noFill/>
        <a:ln>
          <a:noFill/>
        </a:ln>
        <a:effec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（再利用）</a:t>
          </a:r>
        </a:p>
      </xdr:txBody>
    </xdr:sp>
    <xdr:clientData/>
  </xdr:oneCellAnchor>
  <xdr:twoCellAnchor>
    <xdr:from>
      <xdr:col>6</xdr:col>
      <xdr:colOff>431800</xdr:colOff>
      <xdr:row>104</xdr:row>
      <xdr:rowOff>101600</xdr:rowOff>
    </xdr:from>
    <xdr:to>
      <xdr:col>7</xdr:col>
      <xdr:colOff>266700</xdr:colOff>
      <xdr:row>104</xdr:row>
      <xdr:rowOff>101600</xdr:rowOff>
    </xdr:to>
    <xdr:sp textlink="">
      <xdr:nvSpPr>
        <xdr:cNvPr id="51573" name="Line 291">
          <a:extLst>
            <a:ext uri="{FF2B5EF4-FFF2-40B4-BE49-F238E27FC236}">
              <a16:creationId xmlns:a16="http://schemas.microsoft.com/office/drawing/2014/main" id="{CCF1DA59-F449-429D-86D3-EE3837EFFABC}"/>
            </a:ext>
          </a:extLst>
        </xdr:cNvPr>
        <xdr:cNvSpPr>
          <a:spLocks noChangeShapeType="1"/>
        </xdr:cNvSpPr>
      </xdr:nvSpPr>
      <xdr:spPr bwMode="auto">
        <a:xfrm>
          <a:off x="3194050" y="2362835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184150</xdr:colOff>
      <xdr:row>105</xdr:row>
      <xdr:rowOff>0</xdr:rowOff>
    </xdr:from>
    <xdr:to>
      <xdr:col>9</xdr:col>
      <xdr:colOff>44450</xdr:colOff>
      <xdr:row>105</xdr:row>
      <xdr:rowOff>0</xdr:rowOff>
    </xdr:to>
    <xdr:sp textlink="">
      <xdr:nvSpPr>
        <xdr:cNvPr id="51574" name="Line 292">
          <a:extLst>
            <a:ext uri="{FF2B5EF4-FFF2-40B4-BE49-F238E27FC236}">
              <a16:creationId xmlns:a16="http://schemas.microsoft.com/office/drawing/2014/main" id="{E6E64E0E-AEA0-470C-9614-0C527138E7F7}"/>
            </a:ext>
          </a:extLst>
        </xdr:cNvPr>
        <xdr:cNvSpPr>
          <a:spLocks noChangeShapeType="1"/>
        </xdr:cNvSpPr>
      </xdr:nvSpPr>
      <xdr:spPr bwMode="auto">
        <a:xfrm>
          <a:off x="4267200" y="23755350"/>
          <a:ext cx="520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171450</xdr:colOff>
      <xdr:row>121</xdr:row>
      <xdr:rowOff>82550</xdr:rowOff>
    </xdr:from>
    <xdr:to>
      <xdr:col>3</xdr:col>
      <xdr:colOff>241300</xdr:colOff>
      <xdr:row>121</xdr:row>
      <xdr:rowOff>82550</xdr:rowOff>
    </xdr:to>
    <xdr:sp textlink="">
      <xdr:nvSpPr>
        <xdr:cNvPr id="51575" name="Line 293">
          <a:extLst>
            <a:ext uri="{FF2B5EF4-FFF2-40B4-BE49-F238E27FC236}">
              <a16:creationId xmlns:a16="http://schemas.microsoft.com/office/drawing/2014/main" id="{17DD3A22-3B85-4971-8577-5F52B56DCB2B}"/>
            </a:ext>
          </a:extLst>
        </xdr:cNvPr>
        <xdr:cNvSpPr>
          <a:spLocks noChangeShapeType="1"/>
        </xdr:cNvSpPr>
      </xdr:nvSpPr>
      <xdr:spPr bwMode="auto">
        <a:xfrm flipV="1">
          <a:off x="952500" y="27495500"/>
          <a:ext cx="69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279400</xdr:colOff>
      <xdr:row>122</xdr:row>
      <xdr:rowOff>82550</xdr:rowOff>
    </xdr:from>
    <xdr:to>
      <xdr:col>4</xdr:col>
      <xdr:colOff>215900</xdr:colOff>
      <xdr:row>122</xdr:row>
      <xdr:rowOff>82550</xdr:rowOff>
    </xdr:to>
    <xdr:sp textlink="">
      <xdr:nvSpPr>
        <xdr:cNvPr id="51576" name="Line 294">
          <a:extLst>
            <a:ext uri="{FF2B5EF4-FFF2-40B4-BE49-F238E27FC236}">
              <a16:creationId xmlns:a16="http://schemas.microsoft.com/office/drawing/2014/main" id="{AB750370-DA47-48D9-BF21-AB94E491F030}"/>
            </a:ext>
          </a:extLst>
        </xdr:cNvPr>
        <xdr:cNvSpPr>
          <a:spLocks noChangeShapeType="1"/>
        </xdr:cNvSpPr>
      </xdr:nvSpPr>
      <xdr:spPr bwMode="auto">
        <a:xfrm>
          <a:off x="1060450" y="27724100"/>
          <a:ext cx="596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292100</xdr:colOff>
      <xdr:row>122</xdr:row>
      <xdr:rowOff>76200</xdr:rowOff>
    </xdr:from>
    <xdr:to>
      <xdr:col>4</xdr:col>
      <xdr:colOff>431800</xdr:colOff>
      <xdr:row>122</xdr:row>
      <xdr:rowOff>76200</xdr:rowOff>
    </xdr:to>
    <xdr:sp textlink="">
      <xdr:nvSpPr>
        <xdr:cNvPr id="51577" name="Line 295">
          <a:extLst>
            <a:ext uri="{FF2B5EF4-FFF2-40B4-BE49-F238E27FC236}">
              <a16:creationId xmlns:a16="http://schemas.microsoft.com/office/drawing/2014/main" id="{C82628D6-793B-4054-979F-B1359D3E3FE7}"/>
            </a:ext>
          </a:extLst>
        </xdr:cNvPr>
        <xdr:cNvSpPr>
          <a:spLocks noChangeShapeType="1"/>
        </xdr:cNvSpPr>
      </xdr:nvSpPr>
      <xdr:spPr bwMode="auto">
        <a:xfrm>
          <a:off x="1733550" y="27717750"/>
          <a:ext cx="139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116</xdr:row>
      <xdr:rowOff>82550</xdr:rowOff>
    </xdr:from>
    <xdr:to>
      <xdr:col>7</xdr:col>
      <xdr:colOff>279400</xdr:colOff>
      <xdr:row>116</xdr:row>
      <xdr:rowOff>82550</xdr:rowOff>
    </xdr:to>
    <xdr:sp textlink="">
      <xdr:nvSpPr>
        <xdr:cNvPr id="51578" name="Line 296">
          <a:extLst>
            <a:ext uri="{FF2B5EF4-FFF2-40B4-BE49-F238E27FC236}">
              <a16:creationId xmlns:a16="http://schemas.microsoft.com/office/drawing/2014/main" id="{8A059593-B056-4AEA-9330-2A9925D9A5F0}"/>
            </a:ext>
          </a:extLst>
        </xdr:cNvPr>
        <xdr:cNvSpPr>
          <a:spLocks noChangeShapeType="1"/>
        </xdr:cNvSpPr>
      </xdr:nvSpPr>
      <xdr:spPr bwMode="auto">
        <a:xfrm>
          <a:off x="3422650" y="26352500"/>
          <a:ext cx="279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285750</xdr:colOff>
      <xdr:row>110</xdr:row>
      <xdr:rowOff>107950</xdr:rowOff>
    </xdr:from>
    <xdr:to>
      <xdr:col>4</xdr:col>
      <xdr:colOff>431800</xdr:colOff>
      <xdr:row>110</xdr:row>
      <xdr:rowOff>107950</xdr:rowOff>
    </xdr:to>
    <xdr:sp textlink="">
      <xdr:nvSpPr>
        <xdr:cNvPr id="51579" name="Line 297">
          <a:extLst>
            <a:ext uri="{FF2B5EF4-FFF2-40B4-BE49-F238E27FC236}">
              <a16:creationId xmlns:a16="http://schemas.microsoft.com/office/drawing/2014/main" id="{DB22FC07-726E-4BD3-B76C-79893C8C51EB}"/>
            </a:ext>
          </a:extLst>
        </xdr:cNvPr>
        <xdr:cNvSpPr>
          <a:spLocks noChangeShapeType="1"/>
        </xdr:cNvSpPr>
      </xdr:nvSpPr>
      <xdr:spPr bwMode="auto">
        <a:xfrm>
          <a:off x="1727200" y="25006300"/>
          <a:ext cx="146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114300</xdr:colOff>
      <xdr:row>23</xdr:row>
      <xdr:rowOff>28575</xdr:rowOff>
    </xdr:from>
    <xdr:to>
      <xdr:col>9</xdr:col>
      <xdr:colOff>267073</xdr:colOff>
      <xdr:row>24</xdr:row>
      <xdr:rowOff>28575</xdr:rowOff>
    </xdr:to>
    <xdr:sp textlink="">
      <xdr:nvSpPr>
        <xdr:cNvPr id="302" name="Oval 302">
          <a:extLst>
            <a:ext uri="{FF2B5EF4-FFF2-40B4-BE49-F238E27FC236}">
              <a16:creationId xmlns:a16="http://schemas.microsoft.com/office/drawing/2014/main" id="{22663C39-7F36-4981-AE20-2C65ECF5313D}"/>
            </a:ext>
          </a:extLst>
        </xdr:cNvPr>
        <xdr:cNvSpPr>
          <a:spLocks noChangeArrowheads="1"/>
        </xdr:cNvSpPr>
      </xdr:nvSpPr>
      <xdr:spPr bwMode="auto">
        <a:xfrm>
          <a:off x="4254500" y="5168900"/>
          <a:ext cx="892263" cy="2190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廃酸その他</a:t>
          </a:r>
        </a:p>
      </xdr:txBody>
    </xdr:sp>
    <xdr:clientData/>
  </xdr:twoCellAnchor>
  <xdr:twoCellAnchor>
    <xdr:from>
      <xdr:col>7</xdr:col>
      <xdr:colOff>387350</xdr:colOff>
      <xdr:row>12</xdr:row>
      <xdr:rowOff>0</xdr:rowOff>
    </xdr:from>
    <xdr:to>
      <xdr:col>9</xdr:col>
      <xdr:colOff>228684</xdr:colOff>
      <xdr:row>12</xdr:row>
      <xdr:rowOff>141937</xdr:rowOff>
    </xdr:to>
    <xdr:sp textlink="">
      <xdr:nvSpPr>
        <xdr:cNvPr id="303" name="Oval 303">
          <a:extLst>
            <a:ext uri="{FF2B5EF4-FFF2-40B4-BE49-F238E27FC236}">
              <a16:creationId xmlns:a16="http://schemas.microsoft.com/office/drawing/2014/main" id="{DCD8C2CB-651B-4391-B913-0E920520B329}"/>
            </a:ext>
          </a:extLst>
        </xdr:cNvPr>
        <xdr:cNvSpPr>
          <a:spLocks noChangeArrowheads="1"/>
        </xdr:cNvSpPr>
      </xdr:nvSpPr>
      <xdr:spPr bwMode="auto">
        <a:xfrm>
          <a:off x="4016375" y="2686050"/>
          <a:ext cx="1070052" cy="212816"/>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廃酸その他</a:t>
          </a:r>
        </a:p>
      </xdr:txBody>
    </xdr:sp>
    <xdr:clientData/>
  </xdr:twoCellAnchor>
  <xdr:twoCellAnchor>
    <xdr:from>
      <xdr:col>1</xdr:col>
      <xdr:colOff>44450</xdr:colOff>
      <xdr:row>51</xdr:row>
      <xdr:rowOff>50800</xdr:rowOff>
    </xdr:from>
    <xdr:to>
      <xdr:col>3</xdr:col>
      <xdr:colOff>368300</xdr:colOff>
      <xdr:row>52</xdr:row>
      <xdr:rowOff>38100</xdr:rowOff>
    </xdr:to>
    <xdr:sp textlink="">
      <xdr:nvSpPr>
        <xdr:cNvPr id="304" name="Oval 304">
          <a:extLst>
            <a:ext uri="{FF2B5EF4-FFF2-40B4-BE49-F238E27FC236}">
              <a16:creationId xmlns:a16="http://schemas.microsoft.com/office/drawing/2014/main" id="{9994FF99-1A66-4E1F-BE7D-BCF2020A4060}"/>
            </a:ext>
          </a:extLst>
        </xdr:cNvPr>
        <xdr:cNvSpPr>
          <a:spLocks noChangeArrowheads="1"/>
        </xdr:cNvSpPr>
      </xdr:nvSpPr>
      <xdr:spPr bwMode="auto">
        <a:xfrm>
          <a:off x="352425" y="11029950"/>
          <a:ext cx="1123950" cy="2095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36576" bIns="0" anchor="ctr" upright="1"/>
        <a:lstStyle/>
        <a:p>
          <a:pPr algn="ctr" rtl="0">
            <a:defRPr sz="1000"/>
          </a:pPr>
          <a:r>
            <a:rPr lang="ja-JP" altLang="en-US" sz="900" b="0" i="0" u="none" strike="noStrike" baseline="0">
              <a:solidFill>
                <a:srgbClr val="000000"/>
              </a:solidFill>
              <a:latin typeface="ＭＳ Ｐゴシック"/>
              <a:ea typeface="ＭＳ Ｐゴシック"/>
            </a:rPr>
            <a:t>ｶﾞﾗｽ陶磁器屑</a:t>
          </a:r>
        </a:p>
      </xdr:txBody>
    </xdr:sp>
    <xdr:clientData/>
  </xdr:twoCellAnchor>
  <xdr:twoCellAnchor>
    <xdr:from>
      <xdr:col>1</xdr:col>
      <xdr:colOff>28575</xdr:colOff>
      <xdr:row>52</xdr:row>
      <xdr:rowOff>44450</xdr:rowOff>
    </xdr:from>
    <xdr:to>
      <xdr:col>3</xdr:col>
      <xdr:colOff>200025</xdr:colOff>
      <xdr:row>54</xdr:row>
      <xdr:rowOff>44450</xdr:rowOff>
    </xdr:to>
    <xdr:sp textlink="">
      <xdr:nvSpPr>
        <xdr:cNvPr id="305" name="Oval 305">
          <a:extLst>
            <a:ext uri="{FF2B5EF4-FFF2-40B4-BE49-F238E27FC236}">
              <a16:creationId xmlns:a16="http://schemas.microsoft.com/office/drawing/2014/main" id="{D21B0AE7-3DC9-4AA4-820E-48132E9AE539}"/>
            </a:ext>
          </a:extLst>
        </xdr:cNvPr>
        <xdr:cNvSpPr>
          <a:spLocks noChangeArrowheads="1"/>
        </xdr:cNvSpPr>
      </xdr:nvSpPr>
      <xdr:spPr bwMode="auto">
        <a:xfrm>
          <a:off x="342900" y="11249025"/>
          <a:ext cx="857250" cy="4572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lnSpc>
              <a:spcPts val="1000"/>
            </a:lnSpc>
            <a:defRPr sz="1000"/>
          </a:pPr>
          <a:r>
            <a:rPr lang="ja-JP" altLang="en-US" sz="900" b="0" i="0" u="none" strike="noStrike" baseline="0">
              <a:solidFill>
                <a:srgbClr val="000000"/>
              </a:solidFill>
              <a:latin typeface="ＭＳ Ｐゴシック"/>
              <a:ea typeface="ＭＳ Ｐゴシック"/>
            </a:rPr>
            <a:t>汚泥（ｲｵﾝ交換樹脂）</a:t>
          </a:r>
        </a:p>
      </xdr:txBody>
    </xdr:sp>
    <xdr:clientData/>
  </xdr:twoCellAnchor>
  <xdr:twoCellAnchor>
    <xdr:from>
      <xdr:col>3</xdr:col>
      <xdr:colOff>317500</xdr:colOff>
      <xdr:row>101</xdr:row>
      <xdr:rowOff>31750</xdr:rowOff>
    </xdr:from>
    <xdr:to>
      <xdr:col>4</xdr:col>
      <xdr:colOff>31750</xdr:colOff>
      <xdr:row>101</xdr:row>
      <xdr:rowOff>31750</xdr:rowOff>
    </xdr:to>
    <xdr:sp textlink="">
      <xdr:nvSpPr>
        <xdr:cNvPr id="51584" name="Line 306">
          <a:extLst>
            <a:ext uri="{FF2B5EF4-FFF2-40B4-BE49-F238E27FC236}">
              <a16:creationId xmlns:a16="http://schemas.microsoft.com/office/drawing/2014/main" id="{1CFF338D-677A-4310-98EE-BAB00E6B6F12}"/>
            </a:ext>
          </a:extLst>
        </xdr:cNvPr>
        <xdr:cNvSpPr>
          <a:spLocks noChangeShapeType="1"/>
        </xdr:cNvSpPr>
      </xdr:nvSpPr>
      <xdr:spPr bwMode="auto">
        <a:xfrm>
          <a:off x="1098550" y="22872700"/>
          <a:ext cx="374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323850</xdr:colOff>
      <xdr:row>102</xdr:row>
      <xdr:rowOff>44450</xdr:rowOff>
    </xdr:from>
    <xdr:to>
      <xdr:col>4</xdr:col>
      <xdr:colOff>31750</xdr:colOff>
      <xdr:row>102</xdr:row>
      <xdr:rowOff>44450</xdr:rowOff>
    </xdr:to>
    <xdr:sp textlink="">
      <xdr:nvSpPr>
        <xdr:cNvPr id="51585" name="Line 307">
          <a:extLst>
            <a:ext uri="{FF2B5EF4-FFF2-40B4-BE49-F238E27FC236}">
              <a16:creationId xmlns:a16="http://schemas.microsoft.com/office/drawing/2014/main" id="{FB5AC509-BD2D-455D-BC3F-D49175CF7991}"/>
            </a:ext>
          </a:extLst>
        </xdr:cNvPr>
        <xdr:cNvSpPr>
          <a:spLocks noChangeShapeType="1"/>
        </xdr:cNvSpPr>
      </xdr:nvSpPr>
      <xdr:spPr bwMode="auto">
        <a:xfrm>
          <a:off x="1104900" y="23114000"/>
          <a:ext cx="368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323850</xdr:colOff>
      <xdr:row>103</xdr:row>
      <xdr:rowOff>50800</xdr:rowOff>
    </xdr:from>
    <xdr:to>
      <xdr:col>4</xdr:col>
      <xdr:colOff>44450</xdr:colOff>
      <xdr:row>103</xdr:row>
      <xdr:rowOff>50800</xdr:rowOff>
    </xdr:to>
    <xdr:sp textlink="">
      <xdr:nvSpPr>
        <xdr:cNvPr id="51586" name="Line 308">
          <a:extLst>
            <a:ext uri="{FF2B5EF4-FFF2-40B4-BE49-F238E27FC236}">
              <a16:creationId xmlns:a16="http://schemas.microsoft.com/office/drawing/2014/main" id="{66F407DD-7894-404E-B1A2-CFEC3960A72E}"/>
            </a:ext>
          </a:extLst>
        </xdr:cNvPr>
        <xdr:cNvSpPr>
          <a:spLocks noChangeShapeType="1"/>
        </xdr:cNvSpPr>
      </xdr:nvSpPr>
      <xdr:spPr bwMode="auto">
        <a:xfrm flipH="1">
          <a:off x="1104900" y="23348950"/>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247650</xdr:colOff>
      <xdr:row>111</xdr:row>
      <xdr:rowOff>69850</xdr:rowOff>
    </xdr:from>
    <xdr:to>
      <xdr:col>4</xdr:col>
      <xdr:colOff>431800</xdr:colOff>
      <xdr:row>111</xdr:row>
      <xdr:rowOff>69850</xdr:rowOff>
    </xdr:to>
    <xdr:sp textlink="">
      <xdr:nvSpPr>
        <xdr:cNvPr id="51587" name="Line 309">
          <a:extLst>
            <a:ext uri="{FF2B5EF4-FFF2-40B4-BE49-F238E27FC236}">
              <a16:creationId xmlns:a16="http://schemas.microsoft.com/office/drawing/2014/main" id="{3668CE04-FC6C-4DE6-96E1-D6CE9D0A8CD3}"/>
            </a:ext>
          </a:extLst>
        </xdr:cNvPr>
        <xdr:cNvSpPr>
          <a:spLocks noChangeShapeType="1"/>
        </xdr:cNvSpPr>
      </xdr:nvSpPr>
      <xdr:spPr bwMode="auto">
        <a:xfrm>
          <a:off x="1689100" y="25196800"/>
          <a:ext cx="184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88900</xdr:colOff>
      <xdr:row>110</xdr:row>
      <xdr:rowOff>101600</xdr:rowOff>
    </xdr:from>
    <xdr:to>
      <xdr:col>4</xdr:col>
      <xdr:colOff>222250</xdr:colOff>
      <xdr:row>110</xdr:row>
      <xdr:rowOff>101600</xdr:rowOff>
    </xdr:to>
    <xdr:sp textlink="">
      <xdr:nvSpPr>
        <xdr:cNvPr id="51588" name="Line 310">
          <a:extLst>
            <a:ext uri="{FF2B5EF4-FFF2-40B4-BE49-F238E27FC236}">
              <a16:creationId xmlns:a16="http://schemas.microsoft.com/office/drawing/2014/main" id="{53A71E95-64D8-43C6-890D-387E1F9690A5}"/>
            </a:ext>
          </a:extLst>
        </xdr:cNvPr>
        <xdr:cNvSpPr>
          <a:spLocks noChangeShapeType="1"/>
        </xdr:cNvSpPr>
      </xdr:nvSpPr>
      <xdr:spPr bwMode="auto">
        <a:xfrm>
          <a:off x="1530350" y="24999950"/>
          <a:ext cx="133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330200</xdr:colOff>
      <xdr:row>110</xdr:row>
      <xdr:rowOff>101600</xdr:rowOff>
    </xdr:from>
    <xdr:to>
      <xdr:col>4</xdr:col>
      <xdr:colOff>19050</xdr:colOff>
      <xdr:row>110</xdr:row>
      <xdr:rowOff>101600</xdr:rowOff>
    </xdr:to>
    <xdr:sp textlink="">
      <xdr:nvSpPr>
        <xdr:cNvPr id="51589" name="Line 311">
          <a:extLst>
            <a:ext uri="{FF2B5EF4-FFF2-40B4-BE49-F238E27FC236}">
              <a16:creationId xmlns:a16="http://schemas.microsoft.com/office/drawing/2014/main" id="{14AB9E13-1E5D-4499-BA57-D6238459ECFF}"/>
            </a:ext>
          </a:extLst>
        </xdr:cNvPr>
        <xdr:cNvSpPr>
          <a:spLocks noChangeShapeType="1"/>
        </xdr:cNvSpPr>
      </xdr:nvSpPr>
      <xdr:spPr bwMode="auto">
        <a:xfrm>
          <a:off x="1111250" y="24999950"/>
          <a:ext cx="349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57150</xdr:colOff>
      <xdr:row>111</xdr:row>
      <xdr:rowOff>12700</xdr:rowOff>
    </xdr:from>
    <xdr:to>
      <xdr:col>4</xdr:col>
      <xdr:colOff>215900</xdr:colOff>
      <xdr:row>111</xdr:row>
      <xdr:rowOff>12700</xdr:rowOff>
    </xdr:to>
    <xdr:sp textlink="">
      <xdr:nvSpPr>
        <xdr:cNvPr id="51590" name="Line 312">
          <a:extLst>
            <a:ext uri="{FF2B5EF4-FFF2-40B4-BE49-F238E27FC236}">
              <a16:creationId xmlns:a16="http://schemas.microsoft.com/office/drawing/2014/main" id="{D50E3122-7881-4687-8814-F587A3251088}"/>
            </a:ext>
          </a:extLst>
        </xdr:cNvPr>
        <xdr:cNvSpPr>
          <a:spLocks noChangeShapeType="1"/>
        </xdr:cNvSpPr>
      </xdr:nvSpPr>
      <xdr:spPr bwMode="auto">
        <a:xfrm>
          <a:off x="1498600" y="25139650"/>
          <a:ext cx="158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285750</xdr:colOff>
      <xdr:row>111</xdr:row>
      <xdr:rowOff>19050</xdr:rowOff>
    </xdr:from>
    <xdr:to>
      <xdr:col>4</xdr:col>
      <xdr:colOff>431800</xdr:colOff>
      <xdr:row>111</xdr:row>
      <xdr:rowOff>19050</xdr:rowOff>
    </xdr:to>
    <xdr:sp textlink="">
      <xdr:nvSpPr>
        <xdr:cNvPr id="51591" name="Line 313">
          <a:extLst>
            <a:ext uri="{FF2B5EF4-FFF2-40B4-BE49-F238E27FC236}">
              <a16:creationId xmlns:a16="http://schemas.microsoft.com/office/drawing/2014/main" id="{040B4C23-30CB-494D-9397-94E07ECA7592}"/>
            </a:ext>
          </a:extLst>
        </xdr:cNvPr>
        <xdr:cNvSpPr>
          <a:spLocks noChangeShapeType="1"/>
        </xdr:cNvSpPr>
      </xdr:nvSpPr>
      <xdr:spPr bwMode="auto">
        <a:xfrm>
          <a:off x="1727200" y="25146000"/>
          <a:ext cx="146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323850</xdr:colOff>
      <xdr:row>112</xdr:row>
      <xdr:rowOff>88900</xdr:rowOff>
    </xdr:from>
    <xdr:to>
      <xdr:col>4</xdr:col>
      <xdr:colOff>31750</xdr:colOff>
      <xdr:row>112</xdr:row>
      <xdr:rowOff>88900</xdr:rowOff>
    </xdr:to>
    <xdr:sp textlink="">
      <xdr:nvSpPr>
        <xdr:cNvPr id="51592" name="Line 314">
          <a:extLst>
            <a:ext uri="{FF2B5EF4-FFF2-40B4-BE49-F238E27FC236}">
              <a16:creationId xmlns:a16="http://schemas.microsoft.com/office/drawing/2014/main" id="{D2D9EBC0-3159-4C46-BBA8-1E87B9F27433}"/>
            </a:ext>
          </a:extLst>
        </xdr:cNvPr>
        <xdr:cNvSpPr>
          <a:spLocks noChangeShapeType="1"/>
        </xdr:cNvSpPr>
      </xdr:nvSpPr>
      <xdr:spPr bwMode="auto">
        <a:xfrm>
          <a:off x="1104900" y="25444450"/>
          <a:ext cx="368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88900</xdr:colOff>
      <xdr:row>112</xdr:row>
      <xdr:rowOff>88900</xdr:rowOff>
    </xdr:from>
    <xdr:to>
      <xdr:col>4</xdr:col>
      <xdr:colOff>228600</xdr:colOff>
      <xdr:row>112</xdr:row>
      <xdr:rowOff>88900</xdr:rowOff>
    </xdr:to>
    <xdr:sp textlink="">
      <xdr:nvSpPr>
        <xdr:cNvPr id="51593" name="Line 315">
          <a:extLst>
            <a:ext uri="{FF2B5EF4-FFF2-40B4-BE49-F238E27FC236}">
              <a16:creationId xmlns:a16="http://schemas.microsoft.com/office/drawing/2014/main" id="{F292BD07-4AFA-4167-A67F-C12F89DFE364}"/>
            </a:ext>
          </a:extLst>
        </xdr:cNvPr>
        <xdr:cNvSpPr>
          <a:spLocks noChangeShapeType="1"/>
        </xdr:cNvSpPr>
      </xdr:nvSpPr>
      <xdr:spPr bwMode="auto">
        <a:xfrm>
          <a:off x="1530350" y="25444450"/>
          <a:ext cx="139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63500</xdr:colOff>
      <xdr:row>113</xdr:row>
      <xdr:rowOff>0</xdr:rowOff>
    </xdr:from>
    <xdr:to>
      <xdr:col>4</xdr:col>
      <xdr:colOff>222250</xdr:colOff>
      <xdr:row>113</xdr:row>
      <xdr:rowOff>0</xdr:rowOff>
    </xdr:to>
    <xdr:sp textlink="">
      <xdr:nvSpPr>
        <xdr:cNvPr id="51594" name="Line 316">
          <a:extLst>
            <a:ext uri="{FF2B5EF4-FFF2-40B4-BE49-F238E27FC236}">
              <a16:creationId xmlns:a16="http://schemas.microsoft.com/office/drawing/2014/main" id="{7915CE2A-290C-46AE-9F22-B4D82CF1D810}"/>
            </a:ext>
          </a:extLst>
        </xdr:cNvPr>
        <xdr:cNvSpPr>
          <a:spLocks noChangeShapeType="1"/>
        </xdr:cNvSpPr>
      </xdr:nvSpPr>
      <xdr:spPr bwMode="auto">
        <a:xfrm>
          <a:off x="1504950" y="25584150"/>
          <a:ext cx="158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285750</xdr:colOff>
      <xdr:row>113</xdr:row>
      <xdr:rowOff>6350</xdr:rowOff>
    </xdr:from>
    <xdr:to>
      <xdr:col>4</xdr:col>
      <xdr:colOff>431800</xdr:colOff>
      <xdr:row>113</xdr:row>
      <xdr:rowOff>6350</xdr:rowOff>
    </xdr:to>
    <xdr:sp textlink="">
      <xdr:nvSpPr>
        <xdr:cNvPr id="51595" name="Line 317">
          <a:extLst>
            <a:ext uri="{FF2B5EF4-FFF2-40B4-BE49-F238E27FC236}">
              <a16:creationId xmlns:a16="http://schemas.microsoft.com/office/drawing/2014/main" id="{84F3E724-2D1B-4F69-8786-34F957867A4D}"/>
            </a:ext>
          </a:extLst>
        </xdr:cNvPr>
        <xdr:cNvSpPr>
          <a:spLocks noChangeShapeType="1"/>
        </xdr:cNvSpPr>
      </xdr:nvSpPr>
      <xdr:spPr bwMode="auto">
        <a:xfrm>
          <a:off x="1727200" y="25590500"/>
          <a:ext cx="146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254000</xdr:colOff>
      <xdr:row>113</xdr:row>
      <xdr:rowOff>69850</xdr:rowOff>
    </xdr:from>
    <xdr:to>
      <xdr:col>4</xdr:col>
      <xdr:colOff>431800</xdr:colOff>
      <xdr:row>113</xdr:row>
      <xdr:rowOff>69850</xdr:rowOff>
    </xdr:to>
    <xdr:sp textlink="">
      <xdr:nvSpPr>
        <xdr:cNvPr id="51596" name="Line 318">
          <a:extLst>
            <a:ext uri="{FF2B5EF4-FFF2-40B4-BE49-F238E27FC236}">
              <a16:creationId xmlns:a16="http://schemas.microsoft.com/office/drawing/2014/main" id="{3EEBB579-7837-40A5-95BA-059DEA924B54}"/>
            </a:ext>
          </a:extLst>
        </xdr:cNvPr>
        <xdr:cNvSpPr>
          <a:spLocks noChangeShapeType="1"/>
        </xdr:cNvSpPr>
      </xdr:nvSpPr>
      <xdr:spPr bwMode="auto">
        <a:xfrm>
          <a:off x="1695450" y="25654000"/>
          <a:ext cx="177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63500</xdr:colOff>
      <xdr:row>114</xdr:row>
      <xdr:rowOff>95250</xdr:rowOff>
    </xdr:from>
    <xdr:to>
      <xdr:col>4</xdr:col>
      <xdr:colOff>234950</xdr:colOff>
      <xdr:row>114</xdr:row>
      <xdr:rowOff>95250</xdr:rowOff>
    </xdr:to>
    <xdr:sp textlink="">
      <xdr:nvSpPr>
        <xdr:cNvPr id="51597" name="Line 319">
          <a:extLst>
            <a:ext uri="{FF2B5EF4-FFF2-40B4-BE49-F238E27FC236}">
              <a16:creationId xmlns:a16="http://schemas.microsoft.com/office/drawing/2014/main" id="{A5ED68EF-D03C-402C-BEE9-6A3C957061D2}"/>
            </a:ext>
          </a:extLst>
        </xdr:cNvPr>
        <xdr:cNvSpPr>
          <a:spLocks noChangeShapeType="1"/>
        </xdr:cNvSpPr>
      </xdr:nvSpPr>
      <xdr:spPr bwMode="auto">
        <a:xfrm>
          <a:off x="1504950" y="2590800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323850</xdr:colOff>
      <xdr:row>114</xdr:row>
      <xdr:rowOff>139700</xdr:rowOff>
    </xdr:from>
    <xdr:to>
      <xdr:col>4</xdr:col>
      <xdr:colOff>234950</xdr:colOff>
      <xdr:row>114</xdr:row>
      <xdr:rowOff>139700</xdr:rowOff>
    </xdr:to>
    <xdr:sp textlink="">
      <xdr:nvSpPr>
        <xdr:cNvPr id="51598" name="Line 320">
          <a:extLst>
            <a:ext uri="{FF2B5EF4-FFF2-40B4-BE49-F238E27FC236}">
              <a16:creationId xmlns:a16="http://schemas.microsoft.com/office/drawing/2014/main" id="{A1FEE688-9ACD-4632-92E3-0ED71A6BA788}"/>
            </a:ext>
          </a:extLst>
        </xdr:cNvPr>
        <xdr:cNvSpPr>
          <a:spLocks noChangeShapeType="1"/>
        </xdr:cNvSpPr>
      </xdr:nvSpPr>
      <xdr:spPr bwMode="auto">
        <a:xfrm>
          <a:off x="1104900" y="25952450"/>
          <a:ext cx="571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247650</xdr:colOff>
      <xdr:row>115</xdr:row>
      <xdr:rowOff>44450</xdr:rowOff>
    </xdr:from>
    <xdr:to>
      <xdr:col>5</xdr:col>
      <xdr:colOff>0</xdr:colOff>
      <xdr:row>115</xdr:row>
      <xdr:rowOff>44450</xdr:rowOff>
    </xdr:to>
    <xdr:sp textlink="">
      <xdr:nvSpPr>
        <xdr:cNvPr id="51599" name="Line 321">
          <a:extLst>
            <a:ext uri="{FF2B5EF4-FFF2-40B4-BE49-F238E27FC236}">
              <a16:creationId xmlns:a16="http://schemas.microsoft.com/office/drawing/2014/main" id="{378286BC-FAF7-4285-AE1B-B8EAE8585BF2}"/>
            </a:ext>
          </a:extLst>
        </xdr:cNvPr>
        <xdr:cNvSpPr>
          <a:spLocks noChangeShapeType="1"/>
        </xdr:cNvSpPr>
      </xdr:nvSpPr>
      <xdr:spPr bwMode="auto">
        <a:xfrm>
          <a:off x="1689100" y="26085800"/>
          <a:ext cx="412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342900</xdr:colOff>
      <xdr:row>115</xdr:row>
      <xdr:rowOff>95250</xdr:rowOff>
    </xdr:from>
    <xdr:to>
      <xdr:col>4</xdr:col>
      <xdr:colOff>19050</xdr:colOff>
      <xdr:row>115</xdr:row>
      <xdr:rowOff>95250</xdr:rowOff>
    </xdr:to>
    <xdr:sp textlink="">
      <xdr:nvSpPr>
        <xdr:cNvPr id="51600" name="Line 322">
          <a:extLst>
            <a:ext uri="{FF2B5EF4-FFF2-40B4-BE49-F238E27FC236}">
              <a16:creationId xmlns:a16="http://schemas.microsoft.com/office/drawing/2014/main" id="{9BFB07BD-3613-4E2B-B5B5-0AAD58F1A75A}"/>
            </a:ext>
          </a:extLst>
        </xdr:cNvPr>
        <xdr:cNvSpPr>
          <a:spLocks noChangeShapeType="1"/>
        </xdr:cNvSpPr>
      </xdr:nvSpPr>
      <xdr:spPr bwMode="auto">
        <a:xfrm>
          <a:off x="1123950" y="26136600"/>
          <a:ext cx="336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279400</xdr:colOff>
      <xdr:row>115</xdr:row>
      <xdr:rowOff>95250</xdr:rowOff>
    </xdr:from>
    <xdr:to>
      <xdr:col>5</xdr:col>
      <xdr:colOff>0</xdr:colOff>
      <xdr:row>115</xdr:row>
      <xdr:rowOff>95250</xdr:rowOff>
    </xdr:to>
    <xdr:sp textlink="">
      <xdr:nvSpPr>
        <xdr:cNvPr id="51601" name="Line 323">
          <a:extLst>
            <a:ext uri="{FF2B5EF4-FFF2-40B4-BE49-F238E27FC236}">
              <a16:creationId xmlns:a16="http://schemas.microsoft.com/office/drawing/2014/main" id="{6A69D76A-984D-45F6-ACC6-7B4DE4F81701}"/>
            </a:ext>
          </a:extLst>
        </xdr:cNvPr>
        <xdr:cNvSpPr>
          <a:spLocks noChangeShapeType="1"/>
        </xdr:cNvSpPr>
      </xdr:nvSpPr>
      <xdr:spPr bwMode="auto">
        <a:xfrm>
          <a:off x="1720850" y="26136600"/>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57150</xdr:colOff>
      <xdr:row>104</xdr:row>
      <xdr:rowOff>50800</xdr:rowOff>
    </xdr:from>
    <xdr:to>
      <xdr:col>4</xdr:col>
      <xdr:colOff>228600</xdr:colOff>
      <xdr:row>104</xdr:row>
      <xdr:rowOff>50800</xdr:rowOff>
    </xdr:to>
    <xdr:sp textlink="">
      <xdr:nvSpPr>
        <xdr:cNvPr id="51602" name="Line 324">
          <a:extLst>
            <a:ext uri="{FF2B5EF4-FFF2-40B4-BE49-F238E27FC236}">
              <a16:creationId xmlns:a16="http://schemas.microsoft.com/office/drawing/2014/main" id="{BC90390B-1F65-4181-9ECF-F677B5DE4E41}"/>
            </a:ext>
          </a:extLst>
        </xdr:cNvPr>
        <xdr:cNvSpPr>
          <a:spLocks noChangeShapeType="1"/>
        </xdr:cNvSpPr>
      </xdr:nvSpPr>
      <xdr:spPr bwMode="auto">
        <a:xfrm>
          <a:off x="1498600" y="235775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6350</xdr:colOff>
      <xdr:row>118</xdr:row>
      <xdr:rowOff>44450</xdr:rowOff>
    </xdr:from>
    <xdr:to>
      <xdr:col>7</xdr:col>
      <xdr:colOff>6350</xdr:colOff>
      <xdr:row>119</xdr:row>
      <xdr:rowOff>12700</xdr:rowOff>
    </xdr:to>
    <xdr:sp textlink="">
      <xdr:nvSpPr>
        <xdr:cNvPr id="325" name="AutoShape 325">
          <a:extLst>
            <a:ext uri="{FF2B5EF4-FFF2-40B4-BE49-F238E27FC236}">
              <a16:creationId xmlns:a16="http://schemas.microsoft.com/office/drawing/2014/main" id="{0D3C061E-6DCA-4321-90D4-D02A50331B47}"/>
            </a:ext>
          </a:extLst>
        </xdr:cNvPr>
        <xdr:cNvSpPr>
          <a:spLocks noChangeArrowheads="1"/>
        </xdr:cNvSpPr>
      </xdr:nvSpPr>
      <xdr:spPr bwMode="auto">
        <a:xfrm>
          <a:off x="2314575" y="25879425"/>
          <a:ext cx="1447800" cy="1905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廃酸その他</a:t>
          </a:r>
        </a:p>
        <a:p>
          <a:pPr algn="l" rtl="0">
            <a:lnSpc>
              <a:spcPts val="10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4</xdr:col>
      <xdr:colOff>254000</xdr:colOff>
      <xdr:row>118</xdr:row>
      <xdr:rowOff>133350</xdr:rowOff>
    </xdr:from>
    <xdr:to>
      <xdr:col>5</xdr:col>
      <xdr:colOff>0</xdr:colOff>
      <xdr:row>118</xdr:row>
      <xdr:rowOff>133350</xdr:rowOff>
    </xdr:to>
    <xdr:sp textlink="">
      <xdr:nvSpPr>
        <xdr:cNvPr id="51604" name="Line 326">
          <a:extLst>
            <a:ext uri="{FF2B5EF4-FFF2-40B4-BE49-F238E27FC236}">
              <a16:creationId xmlns:a16="http://schemas.microsoft.com/office/drawing/2014/main" id="{9AC59776-82BC-4F06-BAB2-E882238812E9}"/>
            </a:ext>
          </a:extLst>
        </xdr:cNvPr>
        <xdr:cNvSpPr>
          <a:spLocks noChangeShapeType="1"/>
        </xdr:cNvSpPr>
      </xdr:nvSpPr>
      <xdr:spPr bwMode="auto">
        <a:xfrm>
          <a:off x="1695450" y="26860500"/>
          <a:ext cx="406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88900</xdr:colOff>
      <xdr:row>115</xdr:row>
      <xdr:rowOff>95250</xdr:rowOff>
    </xdr:from>
    <xdr:to>
      <xdr:col>4</xdr:col>
      <xdr:colOff>234950</xdr:colOff>
      <xdr:row>115</xdr:row>
      <xdr:rowOff>95250</xdr:rowOff>
    </xdr:to>
    <xdr:sp textlink="">
      <xdr:nvSpPr>
        <xdr:cNvPr id="51605" name="Line 327">
          <a:extLst>
            <a:ext uri="{FF2B5EF4-FFF2-40B4-BE49-F238E27FC236}">
              <a16:creationId xmlns:a16="http://schemas.microsoft.com/office/drawing/2014/main" id="{C5F36F6C-1C82-4931-9912-330ACCBA87FD}"/>
            </a:ext>
          </a:extLst>
        </xdr:cNvPr>
        <xdr:cNvSpPr>
          <a:spLocks noChangeShapeType="1"/>
        </xdr:cNvSpPr>
      </xdr:nvSpPr>
      <xdr:spPr bwMode="auto">
        <a:xfrm>
          <a:off x="1530350" y="26136600"/>
          <a:ext cx="146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279400</xdr:colOff>
      <xdr:row>118</xdr:row>
      <xdr:rowOff>76200</xdr:rowOff>
    </xdr:from>
    <xdr:to>
      <xdr:col>5</xdr:col>
      <xdr:colOff>0</xdr:colOff>
      <xdr:row>118</xdr:row>
      <xdr:rowOff>76200</xdr:rowOff>
    </xdr:to>
    <xdr:sp textlink="">
      <xdr:nvSpPr>
        <xdr:cNvPr id="51606" name="Line 328">
          <a:extLst>
            <a:ext uri="{FF2B5EF4-FFF2-40B4-BE49-F238E27FC236}">
              <a16:creationId xmlns:a16="http://schemas.microsoft.com/office/drawing/2014/main" id="{1BD76870-4911-4081-8CBA-07CD286E58EF}"/>
            </a:ext>
          </a:extLst>
        </xdr:cNvPr>
        <xdr:cNvSpPr>
          <a:spLocks noChangeShapeType="1"/>
        </xdr:cNvSpPr>
      </xdr:nvSpPr>
      <xdr:spPr bwMode="auto">
        <a:xfrm>
          <a:off x="1720850" y="26803350"/>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63500</xdr:colOff>
      <xdr:row>118</xdr:row>
      <xdr:rowOff>76200</xdr:rowOff>
    </xdr:from>
    <xdr:to>
      <xdr:col>4</xdr:col>
      <xdr:colOff>234950</xdr:colOff>
      <xdr:row>118</xdr:row>
      <xdr:rowOff>76200</xdr:rowOff>
    </xdr:to>
    <xdr:sp textlink="">
      <xdr:nvSpPr>
        <xdr:cNvPr id="51607" name="Line 329">
          <a:extLst>
            <a:ext uri="{FF2B5EF4-FFF2-40B4-BE49-F238E27FC236}">
              <a16:creationId xmlns:a16="http://schemas.microsoft.com/office/drawing/2014/main" id="{CD567B32-7947-49E3-8D6E-2D6060C2DAE5}"/>
            </a:ext>
          </a:extLst>
        </xdr:cNvPr>
        <xdr:cNvSpPr>
          <a:spLocks noChangeShapeType="1"/>
        </xdr:cNvSpPr>
      </xdr:nvSpPr>
      <xdr:spPr bwMode="auto">
        <a:xfrm>
          <a:off x="1504950" y="268033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131</xdr:row>
      <xdr:rowOff>88900</xdr:rowOff>
    </xdr:from>
    <xdr:to>
      <xdr:col>7</xdr:col>
      <xdr:colOff>0</xdr:colOff>
      <xdr:row>132</xdr:row>
      <xdr:rowOff>63500</xdr:rowOff>
    </xdr:to>
    <xdr:sp textlink="">
      <xdr:nvSpPr>
        <xdr:cNvPr id="330" name="AutoShape 330">
          <a:extLst>
            <a:ext uri="{FF2B5EF4-FFF2-40B4-BE49-F238E27FC236}">
              <a16:creationId xmlns:a16="http://schemas.microsoft.com/office/drawing/2014/main" id="{E4F7B3C3-1141-43B3-B868-4E7EF5C0E250}"/>
            </a:ext>
          </a:extLst>
        </xdr:cNvPr>
        <xdr:cNvSpPr>
          <a:spLocks noChangeArrowheads="1"/>
        </xdr:cNvSpPr>
      </xdr:nvSpPr>
      <xdr:spPr bwMode="auto">
        <a:xfrm>
          <a:off x="2305050" y="28927425"/>
          <a:ext cx="1447800" cy="1905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イオン交換樹脂</a:t>
          </a:r>
        </a:p>
      </xdr:txBody>
    </xdr:sp>
    <xdr:clientData/>
  </xdr:twoCellAnchor>
  <xdr:twoCellAnchor>
    <xdr:from>
      <xdr:col>3</xdr:col>
      <xdr:colOff>171450</xdr:colOff>
      <xdr:row>132</xdr:row>
      <xdr:rowOff>12700</xdr:rowOff>
    </xdr:from>
    <xdr:to>
      <xdr:col>4</xdr:col>
      <xdr:colOff>431800</xdr:colOff>
      <xdr:row>132</xdr:row>
      <xdr:rowOff>12700</xdr:rowOff>
    </xdr:to>
    <xdr:sp textlink="">
      <xdr:nvSpPr>
        <xdr:cNvPr id="51609" name="Line 331">
          <a:extLst>
            <a:ext uri="{FF2B5EF4-FFF2-40B4-BE49-F238E27FC236}">
              <a16:creationId xmlns:a16="http://schemas.microsoft.com/office/drawing/2014/main" id="{7851AC26-329E-4997-8002-0450D3AD549B}"/>
            </a:ext>
          </a:extLst>
        </xdr:cNvPr>
        <xdr:cNvSpPr>
          <a:spLocks noChangeShapeType="1"/>
        </xdr:cNvSpPr>
      </xdr:nvSpPr>
      <xdr:spPr bwMode="auto">
        <a:xfrm>
          <a:off x="952500" y="29940250"/>
          <a:ext cx="920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118</xdr:row>
      <xdr:rowOff>107950</xdr:rowOff>
    </xdr:from>
    <xdr:to>
      <xdr:col>7</xdr:col>
      <xdr:colOff>292100</xdr:colOff>
      <xdr:row>118</xdr:row>
      <xdr:rowOff>107950</xdr:rowOff>
    </xdr:to>
    <xdr:sp textlink="">
      <xdr:nvSpPr>
        <xdr:cNvPr id="51610" name="Line 332">
          <a:extLst>
            <a:ext uri="{FF2B5EF4-FFF2-40B4-BE49-F238E27FC236}">
              <a16:creationId xmlns:a16="http://schemas.microsoft.com/office/drawing/2014/main" id="{414590C0-7ABC-4D5A-85E4-F0D958CAB307}"/>
            </a:ext>
          </a:extLst>
        </xdr:cNvPr>
        <xdr:cNvSpPr>
          <a:spLocks noChangeShapeType="1"/>
        </xdr:cNvSpPr>
      </xdr:nvSpPr>
      <xdr:spPr bwMode="auto">
        <a:xfrm>
          <a:off x="3422650" y="26835100"/>
          <a:ext cx="292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60325</xdr:colOff>
      <xdr:row>131</xdr:row>
      <xdr:rowOff>82550</xdr:rowOff>
    </xdr:from>
    <xdr:to>
      <xdr:col>10</xdr:col>
      <xdr:colOff>200382</xdr:colOff>
      <xdr:row>132</xdr:row>
      <xdr:rowOff>50800</xdr:rowOff>
    </xdr:to>
    <xdr:sp textlink="">
      <xdr:nvSpPr>
        <xdr:cNvPr id="333" name="Rectangle 333">
          <a:extLst>
            <a:ext uri="{FF2B5EF4-FFF2-40B4-BE49-F238E27FC236}">
              <a16:creationId xmlns:a16="http://schemas.microsoft.com/office/drawing/2014/main" id="{5B67FE69-ADED-4A4E-873A-AA9ABF3E6D10}"/>
            </a:ext>
          </a:extLst>
        </xdr:cNvPr>
        <xdr:cNvSpPr>
          <a:spLocks noChangeArrowheads="1"/>
        </xdr:cNvSpPr>
      </xdr:nvSpPr>
      <xdr:spPr bwMode="auto">
        <a:xfrm>
          <a:off x="5295900" y="28908375"/>
          <a:ext cx="962025"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900" b="0" i="0" u="none" strike="noStrike" baseline="0">
              <a:solidFill>
                <a:srgbClr val="000000"/>
              </a:solidFill>
              <a:latin typeface="ＭＳ Ｐゴシック"/>
              <a:ea typeface="ＭＳ Ｐゴシック"/>
            </a:rPr>
            <a:t>燃料化</a:t>
          </a:r>
        </a:p>
      </xdr:txBody>
    </xdr:sp>
    <xdr:clientData/>
  </xdr:twoCellAnchor>
  <xdr:twoCellAnchor editAs="oneCell">
    <xdr:from>
      <xdr:col>9</xdr:col>
      <xdr:colOff>339725</xdr:colOff>
      <xdr:row>132</xdr:row>
      <xdr:rowOff>69850</xdr:rowOff>
    </xdr:from>
    <xdr:to>
      <xdr:col>10</xdr:col>
      <xdr:colOff>206973</xdr:colOff>
      <xdr:row>133</xdr:row>
      <xdr:rowOff>0</xdr:rowOff>
    </xdr:to>
    <xdr:sp textlink="">
      <xdr:nvSpPr>
        <xdr:cNvPr id="334" name="Text Box 334">
          <a:extLst>
            <a:ext uri="{FF2B5EF4-FFF2-40B4-BE49-F238E27FC236}">
              <a16:creationId xmlns:a16="http://schemas.microsoft.com/office/drawing/2014/main" id="{47A8F1A4-E643-401E-A900-F40E1624ACD4}"/>
            </a:ext>
          </a:extLst>
        </xdr:cNvPr>
        <xdr:cNvSpPr txBox="1">
          <a:spLocks noChangeArrowheads="1"/>
        </xdr:cNvSpPr>
      </xdr:nvSpPr>
      <xdr:spPr bwMode="auto">
        <a:xfrm>
          <a:off x="5762625" y="29108400"/>
          <a:ext cx="504825" cy="133350"/>
        </a:xfrm>
        <a:prstGeom prst="rect">
          <a:avLst/>
        </a:prstGeom>
        <a:noFill/>
        <a:ln>
          <a:noFill/>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（再利用）</a:t>
          </a:r>
        </a:p>
      </xdr:txBody>
    </xdr:sp>
    <xdr:clientData/>
  </xdr:twoCellAnchor>
  <xdr:twoCellAnchor editAs="oneCell">
    <xdr:from>
      <xdr:col>7</xdr:col>
      <xdr:colOff>292100</xdr:colOff>
      <xdr:row>131</xdr:row>
      <xdr:rowOff>82550</xdr:rowOff>
    </xdr:from>
    <xdr:to>
      <xdr:col>8</xdr:col>
      <xdr:colOff>200109</xdr:colOff>
      <xdr:row>132</xdr:row>
      <xdr:rowOff>76200</xdr:rowOff>
    </xdr:to>
    <xdr:sp textlink="">
      <xdr:nvSpPr>
        <xdr:cNvPr id="335" name="Text Box 335">
          <a:extLst>
            <a:ext uri="{FF2B5EF4-FFF2-40B4-BE49-F238E27FC236}">
              <a16:creationId xmlns:a16="http://schemas.microsoft.com/office/drawing/2014/main" id="{6BF95060-9B26-4142-BE54-7525FEFE818B}"/>
            </a:ext>
          </a:extLst>
        </xdr:cNvPr>
        <xdr:cNvSpPr txBox="1">
          <a:spLocks noChangeArrowheads="1"/>
        </xdr:cNvSpPr>
      </xdr:nvSpPr>
      <xdr:spPr bwMode="auto">
        <a:xfrm>
          <a:off x="4238625" y="28908375"/>
          <a:ext cx="58102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36576" tIns="18288" rIns="36576" bIns="18288" anchor="ctr" upright="1"/>
        <a:lstStyle/>
        <a:p>
          <a:pPr algn="ctr" rtl="0">
            <a:defRPr sz="1000"/>
          </a:pPr>
          <a:r>
            <a:rPr lang="ja-JP" altLang="en-US" sz="900" b="0" i="0" u="none" strike="noStrike" baseline="0">
              <a:solidFill>
                <a:srgbClr val="000000"/>
              </a:solidFill>
              <a:latin typeface="ＭＳ Ｐゴシック"/>
              <a:ea typeface="ＭＳ Ｐゴシック"/>
            </a:rPr>
            <a:t>混合処理</a:t>
          </a:r>
        </a:p>
      </xdr:txBody>
    </xdr:sp>
    <xdr:clientData/>
  </xdr:twoCellAnchor>
  <xdr:twoCellAnchor>
    <xdr:from>
      <xdr:col>7</xdr:col>
      <xdr:colOff>158750</xdr:colOff>
      <xdr:row>131</xdr:row>
      <xdr:rowOff>19050</xdr:rowOff>
    </xdr:from>
    <xdr:to>
      <xdr:col>7</xdr:col>
      <xdr:colOff>158750</xdr:colOff>
      <xdr:row>134</xdr:row>
      <xdr:rowOff>101600</xdr:rowOff>
    </xdr:to>
    <xdr:sp textlink="">
      <xdr:nvSpPr>
        <xdr:cNvPr id="51614" name="Line 336">
          <a:extLst>
            <a:ext uri="{FF2B5EF4-FFF2-40B4-BE49-F238E27FC236}">
              <a16:creationId xmlns:a16="http://schemas.microsoft.com/office/drawing/2014/main" id="{EB2FACE3-574E-46F7-ABFE-02ACB41A2118}"/>
            </a:ext>
          </a:extLst>
        </xdr:cNvPr>
        <xdr:cNvSpPr>
          <a:spLocks noChangeShapeType="1"/>
        </xdr:cNvSpPr>
      </xdr:nvSpPr>
      <xdr:spPr bwMode="auto">
        <a:xfrm flipV="1">
          <a:off x="3581400" y="29718000"/>
          <a:ext cx="0" cy="768350"/>
        </a:xfrm>
        <a:prstGeom prst="line">
          <a:avLst/>
        </a:prstGeom>
        <a:noFill/>
        <a:ln w="38100"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152400</xdr:colOff>
      <xdr:row>131</xdr:row>
      <xdr:rowOff>6350</xdr:rowOff>
    </xdr:from>
    <xdr:to>
      <xdr:col>8</xdr:col>
      <xdr:colOff>419100</xdr:colOff>
      <xdr:row>131</xdr:row>
      <xdr:rowOff>12700</xdr:rowOff>
    </xdr:to>
    <xdr:sp textlink="">
      <xdr:nvSpPr>
        <xdr:cNvPr id="51615" name="Line 337">
          <a:extLst>
            <a:ext uri="{FF2B5EF4-FFF2-40B4-BE49-F238E27FC236}">
              <a16:creationId xmlns:a16="http://schemas.microsoft.com/office/drawing/2014/main" id="{2D48566A-EFEF-4368-BB35-7204EC62778A}"/>
            </a:ext>
          </a:extLst>
        </xdr:cNvPr>
        <xdr:cNvSpPr>
          <a:spLocks noChangeShapeType="1"/>
        </xdr:cNvSpPr>
      </xdr:nvSpPr>
      <xdr:spPr bwMode="auto">
        <a:xfrm flipH="1">
          <a:off x="3575050" y="29705300"/>
          <a:ext cx="927100" cy="6350"/>
        </a:xfrm>
        <a:prstGeom prst="line">
          <a:avLst/>
        </a:prstGeom>
        <a:noFill/>
        <a:ln w="38100"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431800</xdr:colOff>
      <xdr:row>132</xdr:row>
      <xdr:rowOff>6350</xdr:rowOff>
    </xdr:from>
    <xdr:to>
      <xdr:col>7</xdr:col>
      <xdr:colOff>285750</xdr:colOff>
      <xdr:row>132</xdr:row>
      <xdr:rowOff>6350</xdr:rowOff>
    </xdr:to>
    <xdr:sp textlink="">
      <xdr:nvSpPr>
        <xdr:cNvPr id="51616" name="Line 338">
          <a:extLst>
            <a:ext uri="{FF2B5EF4-FFF2-40B4-BE49-F238E27FC236}">
              <a16:creationId xmlns:a16="http://schemas.microsoft.com/office/drawing/2014/main" id="{B984FD7A-1241-4EAD-A551-2523106D23D0}"/>
            </a:ext>
          </a:extLst>
        </xdr:cNvPr>
        <xdr:cNvSpPr>
          <a:spLocks noChangeShapeType="1"/>
        </xdr:cNvSpPr>
      </xdr:nvSpPr>
      <xdr:spPr bwMode="auto">
        <a:xfrm>
          <a:off x="3194050" y="29933900"/>
          <a:ext cx="514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203200</xdr:colOff>
      <xdr:row>132</xdr:row>
      <xdr:rowOff>19050</xdr:rowOff>
    </xdr:from>
    <xdr:to>
      <xdr:col>9</xdr:col>
      <xdr:colOff>50800</xdr:colOff>
      <xdr:row>132</xdr:row>
      <xdr:rowOff>19050</xdr:rowOff>
    </xdr:to>
    <xdr:sp textlink="">
      <xdr:nvSpPr>
        <xdr:cNvPr id="51617" name="Line 339">
          <a:extLst>
            <a:ext uri="{FF2B5EF4-FFF2-40B4-BE49-F238E27FC236}">
              <a16:creationId xmlns:a16="http://schemas.microsoft.com/office/drawing/2014/main" id="{1EDA6A42-9872-4575-938A-5F9C6A5EF51E}"/>
            </a:ext>
          </a:extLst>
        </xdr:cNvPr>
        <xdr:cNvSpPr>
          <a:spLocks noChangeShapeType="1"/>
        </xdr:cNvSpPr>
      </xdr:nvSpPr>
      <xdr:spPr bwMode="auto">
        <a:xfrm>
          <a:off x="4286250" y="29946600"/>
          <a:ext cx="508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107</xdr:row>
      <xdr:rowOff>12700</xdr:rowOff>
    </xdr:from>
    <xdr:to>
      <xdr:col>7</xdr:col>
      <xdr:colOff>0</xdr:colOff>
      <xdr:row>107</xdr:row>
      <xdr:rowOff>144236</xdr:rowOff>
    </xdr:to>
    <xdr:sp textlink="">
      <xdr:nvSpPr>
        <xdr:cNvPr id="340" name="AutoShape 340">
          <a:extLst>
            <a:ext uri="{FF2B5EF4-FFF2-40B4-BE49-F238E27FC236}">
              <a16:creationId xmlns:a16="http://schemas.microsoft.com/office/drawing/2014/main" id="{C16CD6DA-08BF-4A73-8B53-D5A60395C00C}"/>
            </a:ext>
          </a:extLst>
        </xdr:cNvPr>
        <xdr:cNvSpPr>
          <a:spLocks noChangeArrowheads="1"/>
        </xdr:cNvSpPr>
      </xdr:nvSpPr>
      <xdr:spPr bwMode="auto">
        <a:xfrm>
          <a:off x="2305050" y="23326725"/>
          <a:ext cx="1447800" cy="1809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ＰＰバンド</a:t>
          </a:r>
        </a:p>
      </xdr:txBody>
    </xdr:sp>
    <xdr:clientData/>
  </xdr:twoCellAnchor>
  <xdr:twoCellAnchor>
    <xdr:from>
      <xdr:col>5</xdr:col>
      <xdr:colOff>0</xdr:colOff>
      <xdr:row>108</xdr:row>
      <xdr:rowOff>12700</xdr:rowOff>
    </xdr:from>
    <xdr:to>
      <xdr:col>7</xdr:col>
      <xdr:colOff>0</xdr:colOff>
      <xdr:row>108</xdr:row>
      <xdr:rowOff>144236</xdr:rowOff>
    </xdr:to>
    <xdr:sp textlink="">
      <xdr:nvSpPr>
        <xdr:cNvPr id="341" name="AutoShape 341">
          <a:extLst>
            <a:ext uri="{FF2B5EF4-FFF2-40B4-BE49-F238E27FC236}">
              <a16:creationId xmlns:a16="http://schemas.microsoft.com/office/drawing/2014/main" id="{D3F6B84B-165B-41BD-9C1B-EFAF26947B20}"/>
            </a:ext>
          </a:extLst>
        </xdr:cNvPr>
        <xdr:cNvSpPr>
          <a:spLocks noChangeArrowheads="1"/>
        </xdr:cNvSpPr>
      </xdr:nvSpPr>
      <xdr:spPr bwMode="auto">
        <a:xfrm>
          <a:off x="2305050" y="23555325"/>
          <a:ext cx="1447800" cy="1809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ポリ袋</a:t>
          </a:r>
        </a:p>
      </xdr:txBody>
    </xdr:sp>
    <xdr:clientData/>
  </xdr:twoCellAnchor>
  <xdr:twoCellAnchor>
    <xdr:from>
      <xdr:col>4</xdr:col>
      <xdr:colOff>57150</xdr:colOff>
      <xdr:row>107</xdr:row>
      <xdr:rowOff>31750</xdr:rowOff>
    </xdr:from>
    <xdr:to>
      <xdr:col>4</xdr:col>
      <xdr:colOff>215900</xdr:colOff>
      <xdr:row>107</xdr:row>
      <xdr:rowOff>31750</xdr:rowOff>
    </xdr:to>
    <xdr:sp textlink="">
      <xdr:nvSpPr>
        <xdr:cNvPr id="51620" name="Line 342">
          <a:extLst>
            <a:ext uri="{FF2B5EF4-FFF2-40B4-BE49-F238E27FC236}">
              <a16:creationId xmlns:a16="http://schemas.microsoft.com/office/drawing/2014/main" id="{77804914-931D-4F82-89B0-5C6EBC5DF99F}"/>
            </a:ext>
          </a:extLst>
        </xdr:cNvPr>
        <xdr:cNvSpPr>
          <a:spLocks noChangeShapeType="1"/>
        </xdr:cNvSpPr>
      </xdr:nvSpPr>
      <xdr:spPr bwMode="auto">
        <a:xfrm>
          <a:off x="1498600" y="24244300"/>
          <a:ext cx="158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57150</xdr:colOff>
      <xdr:row>108</xdr:row>
      <xdr:rowOff>38100</xdr:rowOff>
    </xdr:from>
    <xdr:to>
      <xdr:col>4</xdr:col>
      <xdr:colOff>215900</xdr:colOff>
      <xdr:row>108</xdr:row>
      <xdr:rowOff>38100</xdr:rowOff>
    </xdr:to>
    <xdr:sp textlink="">
      <xdr:nvSpPr>
        <xdr:cNvPr id="51621" name="Line 343">
          <a:extLst>
            <a:ext uri="{FF2B5EF4-FFF2-40B4-BE49-F238E27FC236}">
              <a16:creationId xmlns:a16="http://schemas.microsoft.com/office/drawing/2014/main" id="{9E58C92D-751E-4918-A506-7B6015F0D862}"/>
            </a:ext>
          </a:extLst>
        </xdr:cNvPr>
        <xdr:cNvSpPr>
          <a:spLocks noChangeShapeType="1"/>
        </xdr:cNvSpPr>
      </xdr:nvSpPr>
      <xdr:spPr bwMode="auto">
        <a:xfrm>
          <a:off x="1498600" y="24479250"/>
          <a:ext cx="158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279400</xdr:colOff>
      <xdr:row>107</xdr:row>
      <xdr:rowOff>38100</xdr:rowOff>
    </xdr:from>
    <xdr:to>
      <xdr:col>4</xdr:col>
      <xdr:colOff>431800</xdr:colOff>
      <xdr:row>107</xdr:row>
      <xdr:rowOff>38100</xdr:rowOff>
    </xdr:to>
    <xdr:sp textlink="">
      <xdr:nvSpPr>
        <xdr:cNvPr id="51622" name="Line 344">
          <a:extLst>
            <a:ext uri="{FF2B5EF4-FFF2-40B4-BE49-F238E27FC236}">
              <a16:creationId xmlns:a16="http://schemas.microsoft.com/office/drawing/2014/main" id="{B4FA104C-BA7D-49FA-9607-AB6903B45AFC}"/>
            </a:ext>
          </a:extLst>
        </xdr:cNvPr>
        <xdr:cNvSpPr>
          <a:spLocks noChangeShapeType="1"/>
        </xdr:cNvSpPr>
      </xdr:nvSpPr>
      <xdr:spPr bwMode="auto">
        <a:xfrm>
          <a:off x="1720850" y="24250650"/>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279400</xdr:colOff>
      <xdr:row>108</xdr:row>
      <xdr:rowOff>38100</xdr:rowOff>
    </xdr:from>
    <xdr:to>
      <xdr:col>5</xdr:col>
      <xdr:colOff>0</xdr:colOff>
      <xdr:row>108</xdr:row>
      <xdr:rowOff>38100</xdr:rowOff>
    </xdr:to>
    <xdr:sp textlink="">
      <xdr:nvSpPr>
        <xdr:cNvPr id="51623" name="Line 345">
          <a:extLst>
            <a:ext uri="{FF2B5EF4-FFF2-40B4-BE49-F238E27FC236}">
              <a16:creationId xmlns:a16="http://schemas.microsoft.com/office/drawing/2014/main" id="{56F4F642-2564-4906-84DC-08968CD9486B}"/>
            </a:ext>
          </a:extLst>
        </xdr:cNvPr>
        <xdr:cNvSpPr>
          <a:spLocks noChangeShapeType="1"/>
        </xdr:cNvSpPr>
      </xdr:nvSpPr>
      <xdr:spPr bwMode="auto">
        <a:xfrm>
          <a:off x="1720850" y="24479250"/>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247650</xdr:colOff>
      <xdr:row>107</xdr:row>
      <xdr:rowOff>95250</xdr:rowOff>
    </xdr:from>
    <xdr:to>
      <xdr:col>5</xdr:col>
      <xdr:colOff>0</xdr:colOff>
      <xdr:row>107</xdr:row>
      <xdr:rowOff>95250</xdr:rowOff>
    </xdr:to>
    <xdr:sp textlink="">
      <xdr:nvSpPr>
        <xdr:cNvPr id="51624" name="Line 346">
          <a:extLst>
            <a:ext uri="{FF2B5EF4-FFF2-40B4-BE49-F238E27FC236}">
              <a16:creationId xmlns:a16="http://schemas.microsoft.com/office/drawing/2014/main" id="{D71B4436-70CB-4CC5-BF98-D5373C2C7D3F}"/>
            </a:ext>
          </a:extLst>
        </xdr:cNvPr>
        <xdr:cNvSpPr>
          <a:spLocks noChangeShapeType="1"/>
        </xdr:cNvSpPr>
      </xdr:nvSpPr>
      <xdr:spPr bwMode="auto">
        <a:xfrm>
          <a:off x="1689100" y="24307800"/>
          <a:ext cx="412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254000</xdr:colOff>
      <xdr:row>108</xdr:row>
      <xdr:rowOff>101600</xdr:rowOff>
    </xdr:from>
    <xdr:to>
      <xdr:col>4</xdr:col>
      <xdr:colOff>431800</xdr:colOff>
      <xdr:row>108</xdr:row>
      <xdr:rowOff>101600</xdr:rowOff>
    </xdr:to>
    <xdr:sp textlink="">
      <xdr:nvSpPr>
        <xdr:cNvPr id="51625" name="Line 347">
          <a:extLst>
            <a:ext uri="{FF2B5EF4-FFF2-40B4-BE49-F238E27FC236}">
              <a16:creationId xmlns:a16="http://schemas.microsoft.com/office/drawing/2014/main" id="{37E61562-083D-4199-9033-40645C27C7C2}"/>
            </a:ext>
          </a:extLst>
        </xdr:cNvPr>
        <xdr:cNvSpPr>
          <a:spLocks noChangeShapeType="1"/>
        </xdr:cNvSpPr>
      </xdr:nvSpPr>
      <xdr:spPr bwMode="auto">
        <a:xfrm>
          <a:off x="1695450" y="24542750"/>
          <a:ext cx="177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xdr:col>
      <xdr:colOff>161925</xdr:colOff>
      <xdr:row>107</xdr:row>
      <xdr:rowOff>12700</xdr:rowOff>
    </xdr:from>
    <xdr:to>
      <xdr:col>8</xdr:col>
      <xdr:colOff>314698</xdr:colOff>
      <xdr:row>107</xdr:row>
      <xdr:rowOff>144236</xdr:rowOff>
    </xdr:to>
    <xdr:sp textlink="">
      <xdr:nvSpPr>
        <xdr:cNvPr id="348" name="Text Box 348">
          <a:extLst>
            <a:ext uri="{FF2B5EF4-FFF2-40B4-BE49-F238E27FC236}">
              <a16:creationId xmlns:a16="http://schemas.microsoft.com/office/drawing/2014/main" id="{E6D2D394-4FBD-44C2-9195-96C9103964EA}"/>
            </a:ext>
          </a:extLst>
        </xdr:cNvPr>
        <xdr:cNvSpPr txBox="1">
          <a:spLocks noChangeArrowheads="1"/>
        </xdr:cNvSpPr>
      </xdr:nvSpPr>
      <xdr:spPr bwMode="auto">
        <a:xfrm>
          <a:off x="4019550" y="23326725"/>
          <a:ext cx="981075" cy="180975"/>
        </a:xfrm>
        <a:prstGeom prst="rect">
          <a:avLst/>
        </a:prstGeom>
        <a:solidFill>
          <a:srgbClr xmlns:mc="http://schemas.openxmlformats.org/markup-compatibility/2006" xmlns:a14="http://schemas.microsoft.com/office/drawing/2010/main" val="000000" mc:Ignorable="a14" a14:legacySpreadsheetColorIndex="8"/>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900" b="0" i="0" u="none" strike="noStrike" baseline="0">
              <a:solidFill>
                <a:srgbClr val="FFFFFF"/>
              </a:solidFill>
              <a:latin typeface="ＭＳ Ｐゴシック"/>
              <a:ea typeface="ＭＳ Ｐゴシック"/>
            </a:rPr>
            <a:t>有価物（再利用）</a:t>
          </a:r>
        </a:p>
      </xdr:txBody>
    </xdr:sp>
    <xdr:clientData/>
  </xdr:twoCellAnchor>
  <xdr:twoCellAnchor editAs="oneCell">
    <xdr:from>
      <xdr:col>7</xdr:col>
      <xdr:colOff>161925</xdr:colOff>
      <xdr:row>108</xdr:row>
      <xdr:rowOff>12700</xdr:rowOff>
    </xdr:from>
    <xdr:to>
      <xdr:col>8</xdr:col>
      <xdr:colOff>314698</xdr:colOff>
      <xdr:row>108</xdr:row>
      <xdr:rowOff>144236</xdr:rowOff>
    </xdr:to>
    <xdr:sp textlink="">
      <xdr:nvSpPr>
        <xdr:cNvPr id="349" name="Text Box 349">
          <a:extLst>
            <a:ext uri="{FF2B5EF4-FFF2-40B4-BE49-F238E27FC236}">
              <a16:creationId xmlns:a16="http://schemas.microsoft.com/office/drawing/2014/main" id="{D52D2EA1-153F-4375-B79A-567FDD5ECE19}"/>
            </a:ext>
          </a:extLst>
        </xdr:cNvPr>
        <xdr:cNvSpPr txBox="1">
          <a:spLocks noChangeArrowheads="1"/>
        </xdr:cNvSpPr>
      </xdr:nvSpPr>
      <xdr:spPr bwMode="auto">
        <a:xfrm>
          <a:off x="4019550" y="23555325"/>
          <a:ext cx="981075" cy="180975"/>
        </a:xfrm>
        <a:prstGeom prst="rect">
          <a:avLst/>
        </a:prstGeom>
        <a:solidFill>
          <a:srgbClr xmlns:mc="http://schemas.openxmlformats.org/markup-compatibility/2006" xmlns:a14="http://schemas.microsoft.com/office/drawing/2010/main" val="000000" mc:Ignorable="a14" a14:legacySpreadsheetColorIndex="8"/>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900" b="0" i="0" u="none" strike="noStrike" baseline="0">
              <a:solidFill>
                <a:srgbClr val="FFFFFF"/>
              </a:solidFill>
              <a:latin typeface="ＭＳ Ｐゴシック"/>
              <a:ea typeface="ＭＳ Ｐゴシック"/>
            </a:rPr>
            <a:t>有価物（再利用）</a:t>
          </a:r>
        </a:p>
      </xdr:txBody>
    </xdr:sp>
    <xdr:clientData/>
  </xdr:twoCellAnchor>
  <xdr:twoCellAnchor>
    <xdr:from>
      <xdr:col>7</xdr:col>
      <xdr:colOff>0</xdr:colOff>
      <xdr:row>107</xdr:row>
      <xdr:rowOff>76200</xdr:rowOff>
    </xdr:from>
    <xdr:to>
      <xdr:col>7</xdr:col>
      <xdr:colOff>152400</xdr:colOff>
      <xdr:row>107</xdr:row>
      <xdr:rowOff>76200</xdr:rowOff>
    </xdr:to>
    <xdr:sp textlink="">
      <xdr:nvSpPr>
        <xdr:cNvPr id="51628" name="Line 350">
          <a:extLst>
            <a:ext uri="{FF2B5EF4-FFF2-40B4-BE49-F238E27FC236}">
              <a16:creationId xmlns:a16="http://schemas.microsoft.com/office/drawing/2014/main" id="{10662C9C-0FDE-4E70-B8A9-EE99D6FE8AFC}"/>
            </a:ext>
          </a:extLst>
        </xdr:cNvPr>
        <xdr:cNvSpPr>
          <a:spLocks noChangeShapeType="1"/>
        </xdr:cNvSpPr>
      </xdr:nvSpPr>
      <xdr:spPr bwMode="auto">
        <a:xfrm>
          <a:off x="3422650" y="24288750"/>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108</xdr:row>
      <xdr:rowOff>88900</xdr:rowOff>
    </xdr:from>
    <xdr:to>
      <xdr:col>7</xdr:col>
      <xdr:colOff>158750</xdr:colOff>
      <xdr:row>108</xdr:row>
      <xdr:rowOff>88900</xdr:rowOff>
    </xdr:to>
    <xdr:sp textlink="">
      <xdr:nvSpPr>
        <xdr:cNvPr id="51629" name="Line 351">
          <a:extLst>
            <a:ext uri="{FF2B5EF4-FFF2-40B4-BE49-F238E27FC236}">
              <a16:creationId xmlns:a16="http://schemas.microsoft.com/office/drawing/2014/main" id="{32807C1F-0F4C-45B1-9365-FB8A16C78A1C}"/>
            </a:ext>
          </a:extLst>
        </xdr:cNvPr>
        <xdr:cNvSpPr>
          <a:spLocks noChangeShapeType="1"/>
        </xdr:cNvSpPr>
      </xdr:nvSpPr>
      <xdr:spPr bwMode="auto">
        <a:xfrm>
          <a:off x="3422650" y="24530050"/>
          <a:ext cx="158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106</xdr:row>
      <xdr:rowOff>12700</xdr:rowOff>
    </xdr:from>
    <xdr:to>
      <xdr:col>7</xdr:col>
      <xdr:colOff>0</xdr:colOff>
      <xdr:row>106</xdr:row>
      <xdr:rowOff>146050</xdr:rowOff>
    </xdr:to>
    <xdr:sp textlink="">
      <xdr:nvSpPr>
        <xdr:cNvPr id="352" name="AutoShape 352">
          <a:extLst>
            <a:ext uri="{FF2B5EF4-FFF2-40B4-BE49-F238E27FC236}">
              <a16:creationId xmlns:a16="http://schemas.microsoft.com/office/drawing/2014/main" id="{3D87695C-6553-4BB7-8FB4-2C77BD09B2A0}"/>
            </a:ext>
          </a:extLst>
        </xdr:cNvPr>
        <xdr:cNvSpPr>
          <a:spLocks noChangeArrowheads="1"/>
        </xdr:cNvSpPr>
      </xdr:nvSpPr>
      <xdr:spPr bwMode="auto">
        <a:xfrm>
          <a:off x="2305050" y="23088600"/>
          <a:ext cx="1447800" cy="1905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木屑</a:t>
          </a:r>
        </a:p>
      </xdr:txBody>
    </xdr:sp>
    <xdr:clientData/>
  </xdr:twoCellAnchor>
  <xdr:twoCellAnchor>
    <xdr:from>
      <xdr:col>7</xdr:col>
      <xdr:colOff>0</xdr:colOff>
      <xdr:row>106</xdr:row>
      <xdr:rowOff>76200</xdr:rowOff>
    </xdr:from>
    <xdr:to>
      <xdr:col>9</xdr:col>
      <xdr:colOff>50800</xdr:colOff>
      <xdr:row>106</xdr:row>
      <xdr:rowOff>76200</xdr:rowOff>
    </xdr:to>
    <xdr:sp textlink="">
      <xdr:nvSpPr>
        <xdr:cNvPr id="51631" name="Line 353">
          <a:extLst>
            <a:ext uri="{FF2B5EF4-FFF2-40B4-BE49-F238E27FC236}">
              <a16:creationId xmlns:a16="http://schemas.microsoft.com/office/drawing/2014/main" id="{9080BB36-FBDE-4F94-B332-C78CA980CD19}"/>
            </a:ext>
          </a:extLst>
        </xdr:cNvPr>
        <xdr:cNvSpPr>
          <a:spLocks noChangeShapeType="1"/>
        </xdr:cNvSpPr>
      </xdr:nvSpPr>
      <xdr:spPr bwMode="auto">
        <a:xfrm>
          <a:off x="3422650" y="24060150"/>
          <a:ext cx="1371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171450</xdr:colOff>
      <xdr:row>106</xdr:row>
      <xdr:rowOff>57150</xdr:rowOff>
    </xdr:from>
    <xdr:to>
      <xdr:col>3</xdr:col>
      <xdr:colOff>311150</xdr:colOff>
      <xdr:row>106</xdr:row>
      <xdr:rowOff>57150</xdr:rowOff>
    </xdr:to>
    <xdr:sp textlink="">
      <xdr:nvSpPr>
        <xdr:cNvPr id="51632" name="Line 354">
          <a:extLst>
            <a:ext uri="{FF2B5EF4-FFF2-40B4-BE49-F238E27FC236}">
              <a16:creationId xmlns:a16="http://schemas.microsoft.com/office/drawing/2014/main" id="{37E4CEA8-6C4E-4146-B504-5E92FBF68631}"/>
            </a:ext>
          </a:extLst>
        </xdr:cNvPr>
        <xdr:cNvSpPr>
          <a:spLocks noChangeShapeType="1"/>
        </xdr:cNvSpPr>
      </xdr:nvSpPr>
      <xdr:spPr bwMode="auto">
        <a:xfrm>
          <a:off x="952500" y="24041100"/>
          <a:ext cx="139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361950</xdr:colOff>
      <xdr:row>106</xdr:row>
      <xdr:rowOff>57150</xdr:rowOff>
    </xdr:from>
    <xdr:to>
      <xdr:col>4</xdr:col>
      <xdr:colOff>44450</xdr:colOff>
      <xdr:row>106</xdr:row>
      <xdr:rowOff>57150</xdr:rowOff>
    </xdr:to>
    <xdr:sp textlink="">
      <xdr:nvSpPr>
        <xdr:cNvPr id="51633" name="Line 355">
          <a:extLst>
            <a:ext uri="{FF2B5EF4-FFF2-40B4-BE49-F238E27FC236}">
              <a16:creationId xmlns:a16="http://schemas.microsoft.com/office/drawing/2014/main" id="{F25106BB-B301-484E-A3F8-8096E4AD7C2F}"/>
            </a:ext>
          </a:extLst>
        </xdr:cNvPr>
        <xdr:cNvSpPr>
          <a:spLocks noChangeShapeType="1"/>
        </xdr:cNvSpPr>
      </xdr:nvSpPr>
      <xdr:spPr bwMode="auto">
        <a:xfrm>
          <a:off x="1143000" y="24041100"/>
          <a:ext cx="342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82550</xdr:colOff>
      <xdr:row>106</xdr:row>
      <xdr:rowOff>57150</xdr:rowOff>
    </xdr:from>
    <xdr:to>
      <xdr:col>4</xdr:col>
      <xdr:colOff>228600</xdr:colOff>
      <xdr:row>106</xdr:row>
      <xdr:rowOff>57150</xdr:rowOff>
    </xdr:to>
    <xdr:sp textlink="">
      <xdr:nvSpPr>
        <xdr:cNvPr id="51634" name="Line 356">
          <a:extLst>
            <a:ext uri="{FF2B5EF4-FFF2-40B4-BE49-F238E27FC236}">
              <a16:creationId xmlns:a16="http://schemas.microsoft.com/office/drawing/2014/main" id="{3C231472-2BAE-4BA5-B923-A70C95E8B2F6}"/>
            </a:ext>
          </a:extLst>
        </xdr:cNvPr>
        <xdr:cNvSpPr>
          <a:spLocks noChangeShapeType="1"/>
        </xdr:cNvSpPr>
      </xdr:nvSpPr>
      <xdr:spPr bwMode="auto">
        <a:xfrm>
          <a:off x="1524000" y="24041100"/>
          <a:ext cx="146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266700</xdr:colOff>
      <xdr:row>106</xdr:row>
      <xdr:rowOff>57150</xdr:rowOff>
    </xdr:from>
    <xdr:to>
      <xdr:col>4</xdr:col>
      <xdr:colOff>425450</xdr:colOff>
      <xdr:row>106</xdr:row>
      <xdr:rowOff>57150</xdr:rowOff>
    </xdr:to>
    <xdr:sp textlink="">
      <xdr:nvSpPr>
        <xdr:cNvPr id="51635" name="Line 357">
          <a:extLst>
            <a:ext uri="{FF2B5EF4-FFF2-40B4-BE49-F238E27FC236}">
              <a16:creationId xmlns:a16="http://schemas.microsoft.com/office/drawing/2014/main" id="{FF76D786-D6AF-41B6-9C94-CA1683089B35}"/>
            </a:ext>
          </a:extLst>
        </xdr:cNvPr>
        <xdr:cNvSpPr>
          <a:spLocks noChangeShapeType="1"/>
        </xdr:cNvSpPr>
      </xdr:nvSpPr>
      <xdr:spPr bwMode="auto">
        <a:xfrm>
          <a:off x="1708150" y="24041100"/>
          <a:ext cx="158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387350</xdr:colOff>
      <xdr:row>50</xdr:row>
      <xdr:rowOff>50800</xdr:rowOff>
    </xdr:from>
    <xdr:to>
      <xdr:col>7</xdr:col>
      <xdr:colOff>174303</xdr:colOff>
      <xdr:row>51</xdr:row>
      <xdr:rowOff>38100</xdr:rowOff>
    </xdr:to>
    <xdr:sp textlink="">
      <xdr:nvSpPr>
        <xdr:cNvPr id="358" name="Oval 358">
          <a:extLst>
            <a:ext uri="{FF2B5EF4-FFF2-40B4-BE49-F238E27FC236}">
              <a16:creationId xmlns:a16="http://schemas.microsoft.com/office/drawing/2014/main" id="{136078FD-5771-4A62-8580-72D8519C5FF8}"/>
            </a:ext>
          </a:extLst>
        </xdr:cNvPr>
        <xdr:cNvSpPr>
          <a:spLocks noChangeArrowheads="1"/>
        </xdr:cNvSpPr>
      </xdr:nvSpPr>
      <xdr:spPr bwMode="auto">
        <a:xfrm>
          <a:off x="2943225" y="10801350"/>
          <a:ext cx="11049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36576" bIns="0" anchor="t" upright="1"/>
        <a:lstStyle/>
        <a:p>
          <a:pPr algn="ctr" rtl="0">
            <a:defRPr sz="1000"/>
          </a:pPr>
          <a:r>
            <a:rPr lang="ja-JP" altLang="en-US" sz="900" b="0" i="0" u="none" strike="noStrike" baseline="0">
              <a:solidFill>
                <a:srgbClr val="000000"/>
              </a:solidFill>
              <a:latin typeface="ＭＳ Ｐゴシック"/>
              <a:ea typeface="ＭＳ Ｐゴシック"/>
            </a:rPr>
            <a:t>使用済脱硫剤</a:t>
          </a:r>
        </a:p>
      </xdr:txBody>
    </xdr:sp>
    <xdr:clientData/>
  </xdr:twoCellAnchor>
  <xdr:twoCellAnchor>
    <xdr:from>
      <xdr:col>5</xdr:col>
      <xdr:colOff>241300</xdr:colOff>
      <xdr:row>50</xdr:row>
      <xdr:rowOff>0</xdr:rowOff>
    </xdr:from>
    <xdr:to>
      <xdr:col>5</xdr:col>
      <xdr:colOff>387350</xdr:colOff>
      <xdr:row>50</xdr:row>
      <xdr:rowOff>88900</xdr:rowOff>
    </xdr:to>
    <xdr:sp textlink="">
      <xdr:nvSpPr>
        <xdr:cNvPr id="51637" name="Line 359">
          <a:extLst>
            <a:ext uri="{FF2B5EF4-FFF2-40B4-BE49-F238E27FC236}">
              <a16:creationId xmlns:a16="http://schemas.microsoft.com/office/drawing/2014/main" id="{2BC145E6-B186-43E0-9547-9670C67AB23D}"/>
            </a:ext>
          </a:extLst>
        </xdr:cNvPr>
        <xdr:cNvSpPr>
          <a:spLocks noChangeShapeType="1"/>
        </xdr:cNvSpPr>
      </xdr:nvSpPr>
      <xdr:spPr bwMode="auto">
        <a:xfrm>
          <a:off x="2343150" y="11182350"/>
          <a:ext cx="146050" cy="889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200025</xdr:colOff>
      <xdr:row>12</xdr:row>
      <xdr:rowOff>12700</xdr:rowOff>
    </xdr:from>
    <xdr:to>
      <xdr:col>10</xdr:col>
      <xdr:colOff>266700</xdr:colOff>
      <xdr:row>13</xdr:row>
      <xdr:rowOff>12867</xdr:rowOff>
    </xdr:to>
    <xdr:sp textlink="">
      <xdr:nvSpPr>
        <xdr:cNvPr id="360" name="Oval 360">
          <a:extLst>
            <a:ext uri="{FF2B5EF4-FFF2-40B4-BE49-F238E27FC236}">
              <a16:creationId xmlns:a16="http://schemas.microsoft.com/office/drawing/2014/main" id="{99E340A2-CF7C-4DFE-A7F9-A4664D875D97}"/>
            </a:ext>
          </a:extLst>
        </xdr:cNvPr>
        <xdr:cNvSpPr>
          <a:spLocks noChangeArrowheads="1"/>
        </xdr:cNvSpPr>
      </xdr:nvSpPr>
      <xdr:spPr bwMode="auto">
        <a:xfrm>
          <a:off x="5035550" y="2705100"/>
          <a:ext cx="768350"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廃グリス</a:t>
          </a:r>
        </a:p>
      </xdr:txBody>
    </xdr:sp>
    <xdr:clientData/>
  </xdr:twoCellAnchor>
  <xdr:twoCellAnchor>
    <xdr:from>
      <xdr:col>9</xdr:col>
      <xdr:colOff>177800</xdr:colOff>
      <xdr:row>22</xdr:row>
      <xdr:rowOff>130175</xdr:rowOff>
    </xdr:from>
    <xdr:to>
      <xdr:col>10</xdr:col>
      <xdr:colOff>225397</xdr:colOff>
      <xdr:row>23</xdr:row>
      <xdr:rowOff>139781</xdr:rowOff>
    </xdr:to>
    <xdr:sp textlink="">
      <xdr:nvSpPr>
        <xdr:cNvPr id="361" name="Oval 361">
          <a:extLst>
            <a:ext uri="{FF2B5EF4-FFF2-40B4-BE49-F238E27FC236}">
              <a16:creationId xmlns:a16="http://schemas.microsoft.com/office/drawing/2014/main" id="{911F1E87-EE3C-4B1B-9716-C3107212F661}"/>
            </a:ext>
          </a:extLst>
        </xdr:cNvPr>
        <xdr:cNvSpPr>
          <a:spLocks noChangeArrowheads="1"/>
        </xdr:cNvSpPr>
      </xdr:nvSpPr>
      <xdr:spPr bwMode="auto">
        <a:xfrm>
          <a:off x="5019675" y="5099050"/>
          <a:ext cx="720697"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廃グリス</a:t>
          </a:r>
        </a:p>
      </xdr:txBody>
    </xdr:sp>
    <xdr:clientData/>
  </xdr:twoCellAnchor>
  <xdr:twoCellAnchor>
    <xdr:from>
      <xdr:col>5</xdr:col>
      <xdr:colOff>0</xdr:colOff>
      <xdr:row>133</xdr:row>
      <xdr:rowOff>31750</xdr:rowOff>
    </xdr:from>
    <xdr:to>
      <xdr:col>7</xdr:col>
      <xdr:colOff>0</xdr:colOff>
      <xdr:row>134</xdr:row>
      <xdr:rowOff>0</xdr:rowOff>
    </xdr:to>
    <xdr:sp textlink="">
      <xdr:nvSpPr>
        <xdr:cNvPr id="362" name="AutoShape 362">
          <a:extLst>
            <a:ext uri="{FF2B5EF4-FFF2-40B4-BE49-F238E27FC236}">
              <a16:creationId xmlns:a16="http://schemas.microsoft.com/office/drawing/2014/main" id="{2A7E547B-F7FF-49D9-9F5D-49CF4661DDE1}"/>
            </a:ext>
          </a:extLst>
        </xdr:cNvPr>
        <xdr:cNvSpPr>
          <a:spLocks noChangeArrowheads="1"/>
        </xdr:cNvSpPr>
      </xdr:nvSpPr>
      <xdr:spPr bwMode="auto">
        <a:xfrm>
          <a:off x="2305050" y="29279850"/>
          <a:ext cx="1447800" cy="1905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使用済み硫化鉄</a:t>
          </a:r>
        </a:p>
        <a:p>
          <a:pPr algn="l" rtl="0">
            <a:lnSpc>
              <a:spcPts val="10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3</xdr:col>
      <xdr:colOff>171450</xdr:colOff>
      <xdr:row>133</xdr:row>
      <xdr:rowOff>69850</xdr:rowOff>
    </xdr:from>
    <xdr:to>
      <xdr:col>4</xdr:col>
      <xdr:colOff>431800</xdr:colOff>
      <xdr:row>133</xdr:row>
      <xdr:rowOff>69850</xdr:rowOff>
    </xdr:to>
    <xdr:sp textlink="">
      <xdr:nvSpPr>
        <xdr:cNvPr id="51641" name="Line 363">
          <a:extLst>
            <a:ext uri="{FF2B5EF4-FFF2-40B4-BE49-F238E27FC236}">
              <a16:creationId xmlns:a16="http://schemas.microsoft.com/office/drawing/2014/main" id="{5B0FFD29-AFF9-4D6B-901E-398C5F41BE90}"/>
            </a:ext>
          </a:extLst>
        </xdr:cNvPr>
        <xdr:cNvSpPr>
          <a:spLocks noChangeShapeType="1"/>
        </xdr:cNvSpPr>
      </xdr:nvSpPr>
      <xdr:spPr bwMode="auto">
        <a:xfrm>
          <a:off x="952500" y="30226000"/>
          <a:ext cx="920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292100</xdr:colOff>
      <xdr:row>133</xdr:row>
      <xdr:rowOff>31750</xdr:rowOff>
    </xdr:from>
    <xdr:to>
      <xdr:col>9</xdr:col>
      <xdr:colOff>200</xdr:colOff>
      <xdr:row>133</xdr:row>
      <xdr:rowOff>142176</xdr:rowOff>
    </xdr:to>
    <xdr:sp textlink="">
      <xdr:nvSpPr>
        <xdr:cNvPr id="364" name="Rectangle 364">
          <a:extLst>
            <a:ext uri="{FF2B5EF4-FFF2-40B4-BE49-F238E27FC236}">
              <a16:creationId xmlns:a16="http://schemas.microsoft.com/office/drawing/2014/main" id="{F5042C0E-D8E4-41AD-8058-47AB79FA0F62}"/>
            </a:ext>
          </a:extLst>
        </xdr:cNvPr>
        <xdr:cNvSpPr>
          <a:spLocks noChangeArrowheads="1"/>
        </xdr:cNvSpPr>
      </xdr:nvSpPr>
      <xdr:spPr bwMode="auto">
        <a:xfrm>
          <a:off x="4238625" y="29279850"/>
          <a:ext cx="962025" cy="18097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900" b="0" i="0" u="none" strike="noStrike" baseline="0">
              <a:solidFill>
                <a:srgbClr val="000000"/>
              </a:solidFill>
              <a:latin typeface="ＭＳ Ｐゴシック"/>
              <a:ea typeface="ＭＳ Ｐゴシック"/>
            </a:rPr>
            <a:t>脱硫剤原料化</a:t>
          </a:r>
        </a:p>
      </xdr:txBody>
    </xdr:sp>
    <xdr:clientData/>
  </xdr:twoCellAnchor>
  <xdr:twoCellAnchor editAs="oneCell">
    <xdr:from>
      <xdr:col>8</xdr:col>
      <xdr:colOff>139700</xdr:colOff>
      <xdr:row>133</xdr:row>
      <xdr:rowOff>139700</xdr:rowOff>
    </xdr:from>
    <xdr:to>
      <xdr:col>9</xdr:col>
      <xdr:colOff>7001</xdr:colOff>
      <xdr:row>134</xdr:row>
      <xdr:rowOff>82550</xdr:rowOff>
    </xdr:to>
    <xdr:sp textlink="">
      <xdr:nvSpPr>
        <xdr:cNvPr id="365" name="Text Box 365">
          <a:extLst>
            <a:ext uri="{FF2B5EF4-FFF2-40B4-BE49-F238E27FC236}">
              <a16:creationId xmlns:a16="http://schemas.microsoft.com/office/drawing/2014/main" id="{73151884-53F3-46FB-9B1B-7CA01F12C68A}"/>
            </a:ext>
          </a:extLst>
        </xdr:cNvPr>
        <xdr:cNvSpPr txBox="1">
          <a:spLocks noChangeArrowheads="1"/>
        </xdr:cNvSpPr>
      </xdr:nvSpPr>
      <xdr:spPr bwMode="auto">
        <a:xfrm>
          <a:off x="4714875" y="29460825"/>
          <a:ext cx="504825" cy="133350"/>
        </a:xfrm>
        <a:prstGeom prst="rect">
          <a:avLst/>
        </a:prstGeom>
        <a:noFill/>
        <a:ln>
          <a:noFill/>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（再利用）</a:t>
          </a:r>
        </a:p>
      </xdr:txBody>
    </xdr:sp>
    <xdr:clientData/>
  </xdr:twoCellAnchor>
  <xdr:twoCellAnchor>
    <xdr:from>
      <xdr:col>7</xdr:col>
      <xdr:colOff>0</xdr:colOff>
      <xdr:row>133</xdr:row>
      <xdr:rowOff>88900</xdr:rowOff>
    </xdr:from>
    <xdr:to>
      <xdr:col>7</xdr:col>
      <xdr:colOff>279400</xdr:colOff>
      <xdr:row>133</xdr:row>
      <xdr:rowOff>88900</xdr:rowOff>
    </xdr:to>
    <xdr:sp textlink="">
      <xdr:nvSpPr>
        <xdr:cNvPr id="51644" name="Line 366">
          <a:extLst>
            <a:ext uri="{FF2B5EF4-FFF2-40B4-BE49-F238E27FC236}">
              <a16:creationId xmlns:a16="http://schemas.microsoft.com/office/drawing/2014/main" id="{64157638-D86F-4FB2-96BF-D1285A8264AA}"/>
            </a:ext>
          </a:extLst>
        </xdr:cNvPr>
        <xdr:cNvSpPr>
          <a:spLocks noChangeShapeType="1"/>
        </xdr:cNvSpPr>
      </xdr:nvSpPr>
      <xdr:spPr bwMode="auto">
        <a:xfrm>
          <a:off x="3422650" y="30245050"/>
          <a:ext cx="279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105</xdr:row>
      <xdr:rowOff>57150</xdr:rowOff>
    </xdr:from>
    <xdr:to>
      <xdr:col>7</xdr:col>
      <xdr:colOff>279400</xdr:colOff>
      <xdr:row>105</xdr:row>
      <xdr:rowOff>57150</xdr:rowOff>
    </xdr:to>
    <xdr:sp textlink="">
      <xdr:nvSpPr>
        <xdr:cNvPr id="51645" name="Line 367">
          <a:extLst>
            <a:ext uri="{FF2B5EF4-FFF2-40B4-BE49-F238E27FC236}">
              <a16:creationId xmlns:a16="http://schemas.microsoft.com/office/drawing/2014/main" id="{8743CA34-AD65-4659-86FC-3465D0477E37}"/>
            </a:ext>
          </a:extLst>
        </xdr:cNvPr>
        <xdr:cNvSpPr>
          <a:spLocks noChangeShapeType="1"/>
        </xdr:cNvSpPr>
      </xdr:nvSpPr>
      <xdr:spPr bwMode="auto">
        <a:xfrm>
          <a:off x="3422650" y="23812500"/>
          <a:ext cx="279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247650</xdr:colOff>
      <xdr:row>105</xdr:row>
      <xdr:rowOff>44450</xdr:rowOff>
    </xdr:from>
    <xdr:to>
      <xdr:col>5</xdr:col>
      <xdr:colOff>0</xdr:colOff>
      <xdr:row>105</xdr:row>
      <xdr:rowOff>44450</xdr:rowOff>
    </xdr:to>
    <xdr:sp textlink="">
      <xdr:nvSpPr>
        <xdr:cNvPr id="51646" name="Line 368">
          <a:extLst>
            <a:ext uri="{FF2B5EF4-FFF2-40B4-BE49-F238E27FC236}">
              <a16:creationId xmlns:a16="http://schemas.microsoft.com/office/drawing/2014/main" id="{7D013DE4-314E-4A31-8C1D-239526AD55B2}"/>
            </a:ext>
          </a:extLst>
        </xdr:cNvPr>
        <xdr:cNvSpPr>
          <a:spLocks noChangeShapeType="1"/>
        </xdr:cNvSpPr>
      </xdr:nvSpPr>
      <xdr:spPr bwMode="auto">
        <a:xfrm>
          <a:off x="1689100" y="23799800"/>
          <a:ext cx="412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219075</xdr:colOff>
      <xdr:row>32</xdr:row>
      <xdr:rowOff>0</xdr:rowOff>
    </xdr:from>
    <xdr:to>
      <xdr:col>9</xdr:col>
      <xdr:colOff>234979</xdr:colOff>
      <xdr:row>32</xdr:row>
      <xdr:rowOff>146050</xdr:rowOff>
    </xdr:to>
    <xdr:sp textlink="">
      <xdr:nvSpPr>
        <xdr:cNvPr id="369" name="Oval 369">
          <a:extLst>
            <a:ext uri="{FF2B5EF4-FFF2-40B4-BE49-F238E27FC236}">
              <a16:creationId xmlns:a16="http://schemas.microsoft.com/office/drawing/2014/main" id="{95C45F6A-F6D5-44E5-98C9-939F63384EE9}"/>
            </a:ext>
          </a:extLst>
        </xdr:cNvPr>
        <xdr:cNvSpPr>
          <a:spLocks noChangeArrowheads="1"/>
        </xdr:cNvSpPr>
      </xdr:nvSpPr>
      <xdr:spPr bwMode="auto">
        <a:xfrm>
          <a:off x="4838700" y="7181850"/>
          <a:ext cx="752475" cy="2095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36576" bIns="0" anchor="ctr" upright="1"/>
        <a:lstStyle/>
        <a:p>
          <a:pPr algn="ctr" rtl="0">
            <a:defRPr sz="1000"/>
          </a:pPr>
          <a:r>
            <a:rPr lang="ja-JP" altLang="en-US" sz="900" b="0" i="0" u="none" strike="noStrike" baseline="0">
              <a:solidFill>
                <a:srgbClr val="000000"/>
              </a:solidFill>
              <a:latin typeface="ＭＳ Ｐゴシック"/>
              <a:ea typeface="ＭＳ Ｐゴシック"/>
            </a:rPr>
            <a:t>乾電池</a:t>
          </a:r>
        </a:p>
      </xdr:txBody>
    </xdr:sp>
    <xdr:clientData/>
  </xdr:twoCellAnchor>
  <xdr:twoCellAnchor>
    <xdr:from>
      <xdr:col>5</xdr:col>
      <xdr:colOff>0</xdr:colOff>
      <xdr:row>97</xdr:row>
      <xdr:rowOff>12700</xdr:rowOff>
    </xdr:from>
    <xdr:to>
      <xdr:col>7</xdr:col>
      <xdr:colOff>0</xdr:colOff>
      <xdr:row>97</xdr:row>
      <xdr:rowOff>144236</xdr:rowOff>
    </xdr:to>
    <xdr:sp textlink="">
      <xdr:nvSpPr>
        <xdr:cNvPr id="370" name="AutoShape 370">
          <a:extLst>
            <a:ext uri="{FF2B5EF4-FFF2-40B4-BE49-F238E27FC236}">
              <a16:creationId xmlns:a16="http://schemas.microsoft.com/office/drawing/2014/main" id="{8C06DEB6-A914-4417-95B5-EEE1F4D7EB1E}"/>
            </a:ext>
          </a:extLst>
        </xdr:cNvPr>
        <xdr:cNvSpPr>
          <a:spLocks noChangeArrowheads="1"/>
        </xdr:cNvSpPr>
      </xdr:nvSpPr>
      <xdr:spPr bwMode="auto">
        <a:xfrm>
          <a:off x="2305050" y="21040725"/>
          <a:ext cx="1447800" cy="1809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茶粕</a:t>
          </a:r>
        </a:p>
      </xdr:txBody>
    </xdr:sp>
    <xdr:clientData/>
  </xdr:twoCellAnchor>
  <xdr:twoCellAnchor>
    <xdr:from>
      <xdr:col>4</xdr:col>
      <xdr:colOff>57150</xdr:colOff>
      <xdr:row>97</xdr:row>
      <xdr:rowOff>76200</xdr:rowOff>
    </xdr:from>
    <xdr:to>
      <xdr:col>4</xdr:col>
      <xdr:colOff>57150</xdr:colOff>
      <xdr:row>98</xdr:row>
      <xdr:rowOff>76200</xdr:rowOff>
    </xdr:to>
    <xdr:sp textlink="">
      <xdr:nvSpPr>
        <xdr:cNvPr id="51649" name="Line 371">
          <a:extLst>
            <a:ext uri="{FF2B5EF4-FFF2-40B4-BE49-F238E27FC236}">
              <a16:creationId xmlns:a16="http://schemas.microsoft.com/office/drawing/2014/main" id="{62607715-B295-4857-82A3-745C3FA068E2}"/>
            </a:ext>
          </a:extLst>
        </xdr:cNvPr>
        <xdr:cNvSpPr>
          <a:spLocks noChangeShapeType="1"/>
        </xdr:cNvSpPr>
      </xdr:nvSpPr>
      <xdr:spPr bwMode="auto">
        <a:xfrm flipV="1">
          <a:off x="1498600" y="22002750"/>
          <a:ext cx="0"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57150</xdr:colOff>
      <xdr:row>97</xdr:row>
      <xdr:rowOff>76200</xdr:rowOff>
    </xdr:from>
    <xdr:to>
      <xdr:col>4</xdr:col>
      <xdr:colOff>425450</xdr:colOff>
      <xdr:row>97</xdr:row>
      <xdr:rowOff>76200</xdr:rowOff>
    </xdr:to>
    <xdr:sp textlink="">
      <xdr:nvSpPr>
        <xdr:cNvPr id="51650" name="Line 372">
          <a:extLst>
            <a:ext uri="{FF2B5EF4-FFF2-40B4-BE49-F238E27FC236}">
              <a16:creationId xmlns:a16="http://schemas.microsoft.com/office/drawing/2014/main" id="{F2D709C1-B90A-48C4-9291-793616BA7BDD}"/>
            </a:ext>
          </a:extLst>
        </xdr:cNvPr>
        <xdr:cNvSpPr>
          <a:spLocks noChangeShapeType="1"/>
        </xdr:cNvSpPr>
      </xdr:nvSpPr>
      <xdr:spPr bwMode="auto">
        <a:xfrm>
          <a:off x="1498600" y="22002750"/>
          <a:ext cx="368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xdr:col>
      <xdr:colOff>158750</xdr:colOff>
      <xdr:row>97</xdr:row>
      <xdr:rowOff>31750</xdr:rowOff>
    </xdr:from>
    <xdr:to>
      <xdr:col>8</xdr:col>
      <xdr:colOff>314265</xdr:colOff>
      <xdr:row>97</xdr:row>
      <xdr:rowOff>142176</xdr:rowOff>
    </xdr:to>
    <xdr:sp textlink="">
      <xdr:nvSpPr>
        <xdr:cNvPr id="373" name="Text Box 373">
          <a:extLst>
            <a:ext uri="{FF2B5EF4-FFF2-40B4-BE49-F238E27FC236}">
              <a16:creationId xmlns:a16="http://schemas.microsoft.com/office/drawing/2014/main" id="{F0EDF42D-6734-4F12-BC0C-7FCBEF2A4777}"/>
            </a:ext>
          </a:extLst>
        </xdr:cNvPr>
        <xdr:cNvSpPr txBox="1">
          <a:spLocks noChangeArrowheads="1"/>
        </xdr:cNvSpPr>
      </xdr:nvSpPr>
      <xdr:spPr bwMode="auto">
        <a:xfrm>
          <a:off x="4010025" y="21050250"/>
          <a:ext cx="981075" cy="180975"/>
        </a:xfrm>
        <a:prstGeom prst="rect">
          <a:avLst/>
        </a:prstGeom>
        <a:solidFill>
          <a:srgbClr xmlns:mc="http://schemas.openxmlformats.org/markup-compatibility/2006" xmlns:a14="http://schemas.microsoft.com/office/drawing/2010/main" val="000000" mc:Ignorable="a14" a14:legacySpreadsheetColorIndex="8"/>
        </a:solidFill>
        <a:ln w="38100" cmpd="dbl">
          <a:solidFill>
            <a:srgbClr xmlns:mc="http://schemas.openxmlformats.org/markup-compatibility/2006" xmlns:a14="http://schemas.microsoft.com/office/drawing/2010/main" val="000000" mc:Ignorable="a14" a14:legacySpreadsheetColorIndex="8"/>
          </a:solidFill>
          <a:miter lim="800000"/>
          <a:headEnd/>
          <a:tailEnd/>
        </a:ln>
        <a:effectLst/>
      </xdr:spPr>
      <xdr:txBody>
        <a:bodyPr vertOverflow="clip" wrap="square" lIns="27432" tIns="18288" rIns="27432" bIns="18288" anchor="ctr" upright="1"/>
        <a:lstStyle/>
        <a:p>
          <a:pPr algn="ctr" rtl="0">
            <a:defRPr sz="1000"/>
          </a:pPr>
          <a:r>
            <a:rPr lang="ja-JP" altLang="en-US" sz="900" b="0" i="0" u="none" strike="noStrike" baseline="0">
              <a:solidFill>
                <a:srgbClr val="FFFFFF"/>
              </a:solidFill>
              <a:latin typeface="ＭＳ Ｐゴシック"/>
              <a:ea typeface="ＭＳ Ｐゴシック"/>
            </a:rPr>
            <a:t>有価物（飼料）</a:t>
          </a:r>
        </a:p>
      </xdr:txBody>
    </xdr:sp>
    <xdr:clientData/>
  </xdr:twoCellAnchor>
  <xdr:twoCellAnchor>
    <xdr:from>
      <xdr:col>6</xdr:col>
      <xdr:colOff>431800</xdr:colOff>
      <xdr:row>97</xdr:row>
      <xdr:rowOff>82550</xdr:rowOff>
    </xdr:from>
    <xdr:to>
      <xdr:col>7</xdr:col>
      <xdr:colOff>146050</xdr:colOff>
      <xdr:row>97</xdr:row>
      <xdr:rowOff>82550</xdr:rowOff>
    </xdr:to>
    <xdr:sp textlink="">
      <xdr:nvSpPr>
        <xdr:cNvPr id="51652" name="Line 374">
          <a:extLst>
            <a:ext uri="{FF2B5EF4-FFF2-40B4-BE49-F238E27FC236}">
              <a16:creationId xmlns:a16="http://schemas.microsoft.com/office/drawing/2014/main" id="{68CEEB7C-5190-4398-AFE8-367A823BF677}"/>
            </a:ext>
          </a:extLst>
        </xdr:cNvPr>
        <xdr:cNvSpPr>
          <a:spLocks noChangeShapeType="1"/>
        </xdr:cNvSpPr>
      </xdr:nvSpPr>
      <xdr:spPr bwMode="auto">
        <a:xfrm>
          <a:off x="3194050" y="22009100"/>
          <a:ext cx="374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6350</xdr:colOff>
      <xdr:row>116</xdr:row>
      <xdr:rowOff>25400</xdr:rowOff>
    </xdr:from>
    <xdr:to>
      <xdr:col>7</xdr:col>
      <xdr:colOff>6350</xdr:colOff>
      <xdr:row>116</xdr:row>
      <xdr:rowOff>144363</xdr:rowOff>
    </xdr:to>
    <xdr:sp textlink="">
      <xdr:nvSpPr>
        <xdr:cNvPr id="375" name="AutoShape 375">
          <a:extLst>
            <a:ext uri="{FF2B5EF4-FFF2-40B4-BE49-F238E27FC236}">
              <a16:creationId xmlns:a16="http://schemas.microsoft.com/office/drawing/2014/main" id="{62D709CF-788D-40ED-88D7-834F2557F4A3}"/>
            </a:ext>
          </a:extLst>
        </xdr:cNvPr>
        <xdr:cNvSpPr>
          <a:spLocks noChangeArrowheads="1"/>
        </xdr:cNvSpPr>
      </xdr:nvSpPr>
      <xdr:spPr bwMode="auto">
        <a:xfrm>
          <a:off x="2314575" y="25403175"/>
          <a:ext cx="1447800" cy="1619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乾電池</a:t>
          </a:r>
        </a:p>
        <a:p>
          <a:pPr algn="l" rtl="0">
            <a:lnSpc>
              <a:spcPts val="10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4</xdr:col>
      <xdr:colOff>279400</xdr:colOff>
      <xdr:row>116</xdr:row>
      <xdr:rowOff>88900</xdr:rowOff>
    </xdr:from>
    <xdr:to>
      <xdr:col>4</xdr:col>
      <xdr:colOff>438150</xdr:colOff>
      <xdr:row>116</xdr:row>
      <xdr:rowOff>88900</xdr:rowOff>
    </xdr:to>
    <xdr:sp textlink="">
      <xdr:nvSpPr>
        <xdr:cNvPr id="51654" name="Line 376">
          <a:extLst>
            <a:ext uri="{FF2B5EF4-FFF2-40B4-BE49-F238E27FC236}">
              <a16:creationId xmlns:a16="http://schemas.microsoft.com/office/drawing/2014/main" id="{D7441F8A-0AFB-4753-A9D4-0407570C9496}"/>
            </a:ext>
          </a:extLst>
        </xdr:cNvPr>
        <xdr:cNvSpPr>
          <a:spLocks noChangeShapeType="1"/>
        </xdr:cNvSpPr>
      </xdr:nvSpPr>
      <xdr:spPr bwMode="auto">
        <a:xfrm>
          <a:off x="1720850" y="26358850"/>
          <a:ext cx="158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330200</xdr:colOff>
      <xdr:row>116</xdr:row>
      <xdr:rowOff>95250</xdr:rowOff>
    </xdr:from>
    <xdr:to>
      <xdr:col>4</xdr:col>
      <xdr:colOff>6350</xdr:colOff>
      <xdr:row>116</xdr:row>
      <xdr:rowOff>95250</xdr:rowOff>
    </xdr:to>
    <xdr:sp textlink="">
      <xdr:nvSpPr>
        <xdr:cNvPr id="51655" name="Line 377">
          <a:extLst>
            <a:ext uri="{FF2B5EF4-FFF2-40B4-BE49-F238E27FC236}">
              <a16:creationId xmlns:a16="http://schemas.microsoft.com/office/drawing/2014/main" id="{6DE3A261-9F27-4DED-9323-4A5EB4909FBD}"/>
            </a:ext>
          </a:extLst>
        </xdr:cNvPr>
        <xdr:cNvSpPr>
          <a:spLocks noChangeShapeType="1"/>
        </xdr:cNvSpPr>
      </xdr:nvSpPr>
      <xdr:spPr bwMode="auto">
        <a:xfrm>
          <a:off x="1111250" y="26365200"/>
          <a:ext cx="336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125</xdr:row>
      <xdr:rowOff>105323</xdr:rowOff>
    </xdr:from>
    <xdr:to>
      <xdr:col>7</xdr:col>
      <xdr:colOff>0</xdr:colOff>
      <xdr:row>126</xdr:row>
      <xdr:rowOff>53108</xdr:rowOff>
    </xdr:to>
    <xdr:sp textlink="">
      <xdr:nvSpPr>
        <xdr:cNvPr id="378" name="AutoShape 378">
          <a:extLst>
            <a:ext uri="{FF2B5EF4-FFF2-40B4-BE49-F238E27FC236}">
              <a16:creationId xmlns:a16="http://schemas.microsoft.com/office/drawing/2014/main" id="{868AADBD-8B8C-470E-A323-684F08F8CDF0}"/>
            </a:ext>
          </a:extLst>
        </xdr:cNvPr>
        <xdr:cNvSpPr>
          <a:spLocks noChangeArrowheads="1"/>
        </xdr:cNvSpPr>
      </xdr:nvSpPr>
      <xdr:spPr bwMode="auto">
        <a:xfrm>
          <a:off x="2312276" y="27713152"/>
          <a:ext cx="1445172" cy="1619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廃バッテリー</a:t>
          </a:r>
        </a:p>
        <a:p>
          <a:pPr algn="l" rtl="0">
            <a:lnSpc>
              <a:spcPts val="10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4</xdr:col>
      <xdr:colOff>76200</xdr:colOff>
      <xdr:row>124</xdr:row>
      <xdr:rowOff>50800</xdr:rowOff>
    </xdr:from>
    <xdr:to>
      <xdr:col>4</xdr:col>
      <xdr:colOff>76200</xdr:colOff>
      <xdr:row>126</xdr:row>
      <xdr:rowOff>6350</xdr:rowOff>
    </xdr:to>
    <xdr:sp textlink="">
      <xdr:nvSpPr>
        <xdr:cNvPr id="51657" name="Line 379">
          <a:extLst>
            <a:ext uri="{FF2B5EF4-FFF2-40B4-BE49-F238E27FC236}">
              <a16:creationId xmlns:a16="http://schemas.microsoft.com/office/drawing/2014/main" id="{3201A9B3-FCF4-4021-9BEC-7A5B5BEB3349}"/>
            </a:ext>
          </a:extLst>
        </xdr:cNvPr>
        <xdr:cNvSpPr>
          <a:spLocks noChangeShapeType="1"/>
        </xdr:cNvSpPr>
      </xdr:nvSpPr>
      <xdr:spPr bwMode="auto">
        <a:xfrm>
          <a:off x="1517650" y="28149550"/>
          <a:ext cx="0" cy="412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76200</xdr:colOff>
      <xdr:row>126</xdr:row>
      <xdr:rowOff>0</xdr:rowOff>
    </xdr:from>
    <xdr:to>
      <xdr:col>4</xdr:col>
      <xdr:colOff>215900</xdr:colOff>
      <xdr:row>126</xdr:row>
      <xdr:rowOff>0</xdr:rowOff>
    </xdr:to>
    <xdr:sp textlink="">
      <xdr:nvSpPr>
        <xdr:cNvPr id="51658" name="Line 380">
          <a:extLst>
            <a:ext uri="{FF2B5EF4-FFF2-40B4-BE49-F238E27FC236}">
              <a16:creationId xmlns:a16="http://schemas.microsoft.com/office/drawing/2014/main" id="{214BD00D-E334-4F79-95B0-A0FEF64FA433}"/>
            </a:ext>
          </a:extLst>
        </xdr:cNvPr>
        <xdr:cNvSpPr>
          <a:spLocks noChangeShapeType="1"/>
        </xdr:cNvSpPr>
      </xdr:nvSpPr>
      <xdr:spPr bwMode="auto">
        <a:xfrm>
          <a:off x="1517650" y="28555950"/>
          <a:ext cx="139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292100</xdr:colOff>
      <xdr:row>126</xdr:row>
      <xdr:rowOff>0</xdr:rowOff>
    </xdr:from>
    <xdr:to>
      <xdr:col>5</xdr:col>
      <xdr:colOff>0</xdr:colOff>
      <xdr:row>126</xdr:row>
      <xdr:rowOff>0</xdr:rowOff>
    </xdr:to>
    <xdr:sp textlink="">
      <xdr:nvSpPr>
        <xdr:cNvPr id="51659" name="Line 381">
          <a:extLst>
            <a:ext uri="{FF2B5EF4-FFF2-40B4-BE49-F238E27FC236}">
              <a16:creationId xmlns:a16="http://schemas.microsoft.com/office/drawing/2014/main" id="{8108B058-7CD9-4C5B-B6CA-32D499CED491}"/>
            </a:ext>
          </a:extLst>
        </xdr:cNvPr>
        <xdr:cNvSpPr>
          <a:spLocks noChangeShapeType="1"/>
        </xdr:cNvSpPr>
      </xdr:nvSpPr>
      <xdr:spPr bwMode="auto">
        <a:xfrm>
          <a:off x="1733550" y="28555950"/>
          <a:ext cx="368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60325</xdr:colOff>
      <xdr:row>106</xdr:row>
      <xdr:rowOff>0</xdr:rowOff>
    </xdr:from>
    <xdr:to>
      <xdr:col>10</xdr:col>
      <xdr:colOff>206037</xdr:colOff>
      <xdr:row>106</xdr:row>
      <xdr:rowOff>146050</xdr:rowOff>
    </xdr:to>
    <xdr:sp textlink="">
      <xdr:nvSpPr>
        <xdr:cNvPr id="382" name="Rectangle 382">
          <a:extLst>
            <a:ext uri="{FF2B5EF4-FFF2-40B4-BE49-F238E27FC236}">
              <a16:creationId xmlns:a16="http://schemas.microsoft.com/office/drawing/2014/main" id="{1DEEA29B-5FED-413E-AB07-7FB547C1456F}"/>
            </a:ext>
          </a:extLst>
        </xdr:cNvPr>
        <xdr:cNvSpPr>
          <a:spLocks noChangeArrowheads="1"/>
        </xdr:cNvSpPr>
      </xdr:nvSpPr>
      <xdr:spPr bwMode="auto">
        <a:xfrm>
          <a:off x="5305425" y="23069550"/>
          <a:ext cx="962025" cy="20955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900" b="0" i="0" u="none" strike="noStrike" baseline="0">
              <a:solidFill>
                <a:srgbClr val="000000"/>
              </a:solidFill>
              <a:latin typeface="ＭＳ Ｐゴシック"/>
              <a:ea typeface="ＭＳ Ｐゴシック"/>
            </a:rPr>
            <a:t>合板原料化</a:t>
          </a:r>
        </a:p>
      </xdr:txBody>
    </xdr:sp>
    <xdr:clientData/>
  </xdr:twoCellAnchor>
  <xdr:oneCellAnchor>
    <xdr:from>
      <xdr:col>9</xdr:col>
      <xdr:colOff>327025</xdr:colOff>
      <xdr:row>106</xdr:row>
      <xdr:rowOff>139700</xdr:rowOff>
    </xdr:from>
    <xdr:ext cx="441448" cy="151836"/>
    <xdr:sp textlink="">
      <xdr:nvSpPr>
        <xdr:cNvPr id="383" name="Text Box 383">
          <a:extLst>
            <a:ext uri="{FF2B5EF4-FFF2-40B4-BE49-F238E27FC236}">
              <a16:creationId xmlns:a16="http://schemas.microsoft.com/office/drawing/2014/main" id="{BF4FE898-B76C-46FA-A291-9904C6B02494}"/>
            </a:ext>
          </a:extLst>
        </xdr:cNvPr>
        <xdr:cNvSpPr txBox="1">
          <a:spLocks noChangeArrowheads="1"/>
        </xdr:cNvSpPr>
      </xdr:nvSpPr>
      <xdr:spPr bwMode="auto">
        <a:xfrm>
          <a:off x="5232400" y="24196675"/>
          <a:ext cx="428835" cy="151836"/>
        </a:xfrm>
        <a:prstGeom prst="rect">
          <a:avLst/>
        </a:prstGeom>
        <a:noFill/>
        <a:ln>
          <a:noFill/>
        </a:ln>
        <a:effec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（再利用）</a:t>
          </a:r>
        </a:p>
      </xdr:txBody>
    </xdr:sp>
    <xdr:clientData/>
  </xdr:oneCellAnchor>
  <xdr:twoCellAnchor>
    <xdr:from>
      <xdr:col>7</xdr:col>
      <xdr:colOff>0</xdr:colOff>
      <xdr:row>125</xdr:row>
      <xdr:rowOff>152400</xdr:rowOff>
    </xdr:from>
    <xdr:to>
      <xdr:col>9</xdr:col>
      <xdr:colOff>57150</xdr:colOff>
      <xdr:row>125</xdr:row>
      <xdr:rowOff>152400</xdr:rowOff>
    </xdr:to>
    <xdr:sp textlink="">
      <xdr:nvSpPr>
        <xdr:cNvPr id="51662" name="Line 384">
          <a:extLst>
            <a:ext uri="{FF2B5EF4-FFF2-40B4-BE49-F238E27FC236}">
              <a16:creationId xmlns:a16="http://schemas.microsoft.com/office/drawing/2014/main" id="{16D91F19-9C55-406D-9F75-A1F25A48BD52}"/>
            </a:ext>
          </a:extLst>
        </xdr:cNvPr>
        <xdr:cNvSpPr>
          <a:spLocks noChangeShapeType="1"/>
        </xdr:cNvSpPr>
      </xdr:nvSpPr>
      <xdr:spPr bwMode="auto">
        <a:xfrm>
          <a:off x="3422650" y="28479750"/>
          <a:ext cx="1377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66675</xdr:colOff>
      <xdr:row>125</xdr:row>
      <xdr:rowOff>87258</xdr:rowOff>
    </xdr:from>
    <xdr:to>
      <xdr:col>10</xdr:col>
      <xdr:colOff>187607</xdr:colOff>
      <xdr:row>127</xdr:row>
      <xdr:rowOff>15977</xdr:rowOff>
    </xdr:to>
    <xdr:sp textlink="">
      <xdr:nvSpPr>
        <xdr:cNvPr id="385" name="Rectangle 385">
          <a:extLst>
            <a:ext uri="{FF2B5EF4-FFF2-40B4-BE49-F238E27FC236}">
              <a16:creationId xmlns:a16="http://schemas.microsoft.com/office/drawing/2014/main" id="{62A701FC-5E86-47EB-85C8-47AB1BB15EBD}"/>
            </a:ext>
          </a:extLst>
        </xdr:cNvPr>
        <xdr:cNvSpPr>
          <a:spLocks noChangeArrowheads="1"/>
        </xdr:cNvSpPr>
      </xdr:nvSpPr>
      <xdr:spPr bwMode="auto">
        <a:xfrm>
          <a:off x="5316921" y="27695087"/>
          <a:ext cx="922611" cy="353739"/>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900" b="0" i="0" u="none" strike="noStrike" baseline="0">
              <a:solidFill>
                <a:srgbClr val="000000"/>
              </a:solidFill>
              <a:latin typeface="ＭＳ Ｐゴシック"/>
              <a:ea typeface="ＭＳ Ｐゴシック"/>
            </a:rPr>
            <a:t>中和による</a:t>
          </a:r>
        </a:p>
        <a:p>
          <a:pPr algn="ctr" rtl="0">
            <a:defRPr sz="1000"/>
          </a:pPr>
          <a:r>
            <a:rPr lang="ja-JP" altLang="en-US" sz="900" b="0" i="0" u="none" strike="noStrike" baseline="0">
              <a:solidFill>
                <a:srgbClr val="000000"/>
              </a:solidFill>
              <a:latin typeface="ＭＳ Ｐゴシック"/>
              <a:ea typeface="ＭＳ Ｐゴシック"/>
            </a:rPr>
            <a:t>資源物利用</a:t>
          </a:r>
        </a:p>
        <a:p>
          <a:pPr algn="ctr"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oneCellAnchor>
    <xdr:from>
      <xdr:col>9</xdr:col>
      <xdr:colOff>349250</xdr:colOff>
      <xdr:row>127</xdr:row>
      <xdr:rowOff>49377</xdr:rowOff>
    </xdr:from>
    <xdr:ext cx="428835" cy="151836"/>
    <xdr:sp textlink="">
      <xdr:nvSpPr>
        <xdr:cNvPr id="386" name="Text Box 386">
          <a:extLst>
            <a:ext uri="{FF2B5EF4-FFF2-40B4-BE49-F238E27FC236}">
              <a16:creationId xmlns:a16="http://schemas.microsoft.com/office/drawing/2014/main" id="{64C09A7A-E9E0-44B3-9242-7D11B59B0AFC}"/>
            </a:ext>
          </a:extLst>
        </xdr:cNvPr>
        <xdr:cNvSpPr txBox="1">
          <a:spLocks noChangeArrowheads="1"/>
        </xdr:cNvSpPr>
      </xdr:nvSpPr>
      <xdr:spPr bwMode="auto">
        <a:xfrm>
          <a:off x="5064125" y="28833927"/>
          <a:ext cx="428835" cy="151836"/>
        </a:xfrm>
        <a:prstGeom prst="rect">
          <a:avLst/>
        </a:prstGeom>
        <a:noFill/>
        <a:ln>
          <a:noFill/>
        </a:ln>
        <a:effec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（再利用）</a:t>
          </a:r>
        </a:p>
      </xdr:txBody>
    </xdr:sp>
    <xdr:clientData/>
  </xdr:oneCellAnchor>
  <xdr:twoCellAnchor>
    <xdr:from>
      <xdr:col>4</xdr:col>
      <xdr:colOff>95250</xdr:colOff>
      <xdr:row>116</xdr:row>
      <xdr:rowOff>95250</xdr:rowOff>
    </xdr:from>
    <xdr:to>
      <xdr:col>4</xdr:col>
      <xdr:colOff>234950</xdr:colOff>
      <xdr:row>116</xdr:row>
      <xdr:rowOff>95250</xdr:rowOff>
    </xdr:to>
    <xdr:sp textlink="">
      <xdr:nvSpPr>
        <xdr:cNvPr id="51665" name="Line 387">
          <a:extLst>
            <a:ext uri="{FF2B5EF4-FFF2-40B4-BE49-F238E27FC236}">
              <a16:creationId xmlns:a16="http://schemas.microsoft.com/office/drawing/2014/main" id="{554AE7A5-C06A-4369-A93A-1DA0BF4DB8D6}"/>
            </a:ext>
          </a:extLst>
        </xdr:cNvPr>
        <xdr:cNvSpPr>
          <a:spLocks noChangeShapeType="1"/>
        </xdr:cNvSpPr>
      </xdr:nvSpPr>
      <xdr:spPr bwMode="auto">
        <a:xfrm>
          <a:off x="1536700" y="26365200"/>
          <a:ext cx="139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xdr:col>
      <xdr:colOff>295275</xdr:colOff>
      <xdr:row>118</xdr:row>
      <xdr:rowOff>12700</xdr:rowOff>
    </xdr:from>
    <xdr:to>
      <xdr:col>8</xdr:col>
      <xdr:colOff>203111</xdr:colOff>
      <xdr:row>119</xdr:row>
      <xdr:rowOff>50800</xdr:rowOff>
    </xdr:to>
    <xdr:sp textlink="">
      <xdr:nvSpPr>
        <xdr:cNvPr id="388" name="Text Box 388">
          <a:extLst>
            <a:ext uri="{FF2B5EF4-FFF2-40B4-BE49-F238E27FC236}">
              <a16:creationId xmlns:a16="http://schemas.microsoft.com/office/drawing/2014/main" id="{536602B0-C46E-4D88-B3C4-D5863F73100B}"/>
            </a:ext>
          </a:extLst>
        </xdr:cNvPr>
        <xdr:cNvSpPr txBox="1">
          <a:spLocks noChangeArrowheads="1"/>
        </xdr:cNvSpPr>
      </xdr:nvSpPr>
      <xdr:spPr bwMode="auto">
        <a:xfrm>
          <a:off x="4248150" y="25831800"/>
          <a:ext cx="561975" cy="2857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36576" tIns="18288" rIns="36576" bIns="18288" anchor="ctr" upright="1"/>
        <a:lstStyle/>
        <a:p>
          <a:pPr algn="ctr" rtl="0">
            <a:defRPr sz="1000"/>
          </a:pPr>
          <a:r>
            <a:rPr lang="ja-JP" altLang="en-US" sz="900" b="0" i="0" u="none" strike="noStrike" baseline="0">
              <a:solidFill>
                <a:srgbClr val="000000"/>
              </a:solidFill>
              <a:latin typeface="ＭＳ Ｐゴシック"/>
              <a:ea typeface="ＭＳ Ｐゴシック"/>
            </a:rPr>
            <a:t>混合処理</a:t>
          </a:r>
        </a:p>
      </xdr:txBody>
    </xdr:sp>
    <xdr:clientData/>
  </xdr:twoCellAnchor>
  <xdr:twoCellAnchor>
    <xdr:from>
      <xdr:col>9</xdr:col>
      <xdr:colOff>79375</xdr:colOff>
      <xdr:row>118</xdr:row>
      <xdr:rowOff>44450</xdr:rowOff>
    </xdr:from>
    <xdr:to>
      <xdr:col>10</xdr:col>
      <xdr:colOff>237832</xdr:colOff>
      <xdr:row>119</xdr:row>
      <xdr:rowOff>25400</xdr:rowOff>
    </xdr:to>
    <xdr:sp textlink="">
      <xdr:nvSpPr>
        <xdr:cNvPr id="389" name="Rectangle 389">
          <a:extLst>
            <a:ext uri="{FF2B5EF4-FFF2-40B4-BE49-F238E27FC236}">
              <a16:creationId xmlns:a16="http://schemas.microsoft.com/office/drawing/2014/main" id="{CCB51D10-B4EF-4B10-9609-EFF270093AD0}"/>
            </a:ext>
          </a:extLst>
        </xdr:cNvPr>
        <xdr:cNvSpPr>
          <a:spLocks noChangeArrowheads="1"/>
        </xdr:cNvSpPr>
      </xdr:nvSpPr>
      <xdr:spPr bwMode="auto">
        <a:xfrm>
          <a:off x="5343525" y="25879425"/>
          <a:ext cx="962025" cy="20955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900" b="0" i="0" u="none" strike="noStrike" baseline="0">
              <a:solidFill>
                <a:srgbClr val="000000"/>
              </a:solidFill>
              <a:latin typeface="ＭＳ Ｐゴシック"/>
              <a:ea typeface="ＭＳ Ｐゴシック"/>
            </a:rPr>
            <a:t>燃料化</a:t>
          </a:r>
        </a:p>
      </xdr:txBody>
    </xdr:sp>
    <xdr:clientData/>
  </xdr:twoCellAnchor>
  <xdr:oneCellAnchor>
    <xdr:from>
      <xdr:col>9</xdr:col>
      <xdr:colOff>349250</xdr:colOff>
      <xdr:row>119</xdr:row>
      <xdr:rowOff>47625</xdr:rowOff>
    </xdr:from>
    <xdr:ext cx="428835" cy="151836"/>
    <xdr:sp textlink="">
      <xdr:nvSpPr>
        <xdr:cNvPr id="390" name="Text Box 390">
          <a:extLst>
            <a:ext uri="{FF2B5EF4-FFF2-40B4-BE49-F238E27FC236}">
              <a16:creationId xmlns:a16="http://schemas.microsoft.com/office/drawing/2014/main" id="{053CC42C-976F-46C2-B485-5D8DD6D4D1A9}"/>
            </a:ext>
          </a:extLst>
        </xdr:cNvPr>
        <xdr:cNvSpPr txBox="1">
          <a:spLocks noChangeArrowheads="1"/>
        </xdr:cNvSpPr>
      </xdr:nvSpPr>
      <xdr:spPr bwMode="auto">
        <a:xfrm>
          <a:off x="5064125" y="27003375"/>
          <a:ext cx="428835" cy="151836"/>
        </a:xfrm>
        <a:prstGeom prst="rect">
          <a:avLst/>
        </a:prstGeom>
        <a:noFill/>
        <a:ln>
          <a:noFill/>
        </a:ln>
        <a:effec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（再利用）</a:t>
          </a:r>
        </a:p>
      </xdr:txBody>
    </xdr:sp>
    <xdr:clientData/>
  </xdr:oneCellAnchor>
  <xdr:twoCellAnchor>
    <xdr:from>
      <xdr:col>8</xdr:col>
      <xdr:colOff>203200</xdr:colOff>
      <xdr:row>118</xdr:row>
      <xdr:rowOff>114300</xdr:rowOff>
    </xdr:from>
    <xdr:to>
      <xdr:col>9</xdr:col>
      <xdr:colOff>69850</xdr:colOff>
      <xdr:row>118</xdr:row>
      <xdr:rowOff>114300</xdr:rowOff>
    </xdr:to>
    <xdr:sp textlink="">
      <xdr:nvSpPr>
        <xdr:cNvPr id="51669" name="Line 391">
          <a:extLst>
            <a:ext uri="{FF2B5EF4-FFF2-40B4-BE49-F238E27FC236}">
              <a16:creationId xmlns:a16="http://schemas.microsoft.com/office/drawing/2014/main" id="{7A9FE057-B806-41EB-AC20-70CC0BCB7123}"/>
            </a:ext>
          </a:extLst>
        </xdr:cNvPr>
        <xdr:cNvSpPr>
          <a:spLocks noChangeShapeType="1"/>
        </xdr:cNvSpPr>
      </xdr:nvSpPr>
      <xdr:spPr bwMode="auto">
        <a:xfrm>
          <a:off x="4286250" y="26841450"/>
          <a:ext cx="527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32</xdr:row>
      <xdr:rowOff>6350</xdr:rowOff>
    </xdr:from>
    <xdr:to>
      <xdr:col>6</xdr:col>
      <xdr:colOff>158507</xdr:colOff>
      <xdr:row>32</xdr:row>
      <xdr:rowOff>139700</xdr:rowOff>
    </xdr:to>
    <xdr:sp textlink="">
      <xdr:nvSpPr>
        <xdr:cNvPr id="392" name="Oval 392">
          <a:extLst>
            <a:ext uri="{FF2B5EF4-FFF2-40B4-BE49-F238E27FC236}">
              <a16:creationId xmlns:a16="http://schemas.microsoft.com/office/drawing/2014/main" id="{08BE5295-390C-4D62-A23F-C261255DAF32}"/>
            </a:ext>
          </a:extLst>
        </xdr:cNvPr>
        <xdr:cNvSpPr>
          <a:spLocks noChangeArrowheads="1"/>
        </xdr:cNvSpPr>
      </xdr:nvSpPr>
      <xdr:spPr bwMode="auto">
        <a:xfrm>
          <a:off x="2105025" y="7191375"/>
          <a:ext cx="1181100" cy="2095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廃バッテリー</a:t>
          </a:r>
        </a:p>
      </xdr:txBody>
    </xdr:sp>
    <xdr:clientData/>
  </xdr:twoCellAnchor>
  <xdr:twoCellAnchor>
    <xdr:from>
      <xdr:col>1</xdr:col>
      <xdr:colOff>60325</xdr:colOff>
      <xdr:row>17</xdr:row>
      <xdr:rowOff>69850</xdr:rowOff>
    </xdr:from>
    <xdr:to>
      <xdr:col>4</xdr:col>
      <xdr:colOff>216362</xdr:colOff>
      <xdr:row>18</xdr:row>
      <xdr:rowOff>63897</xdr:rowOff>
    </xdr:to>
    <xdr:sp textlink="">
      <xdr:nvSpPr>
        <xdr:cNvPr id="393" name="AutoShape 393">
          <a:extLst>
            <a:ext uri="{FF2B5EF4-FFF2-40B4-BE49-F238E27FC236}">
              <a16:creationId xmlns:a16="http://schemas.microsoft.com/office/drawing/2014/main" id="{C4AD119F-B080-4DE7-9672-55391C9E9DCF}"/>
            </a:ext>
          </a:extLst>
        </xdr:cNvPr>
        <xdr:cNvSpPr>
          <a:spLocks noChangeArrowheads="1"/>
        </xdr:cNvSpPr>
      </xdr:nvSpPr>
      <xdr:spPr bwMode="auto">
        <a:xfrm>
          <a:off x="381000" y="3924300"/>
          <a:ext cx="1571625" cy="200025"/>
        </a:xfrm>
        <a:prstGeom prst="rightArrowCallout">
          <a:avLst>
            <a:gd name="adj1" fmla="val 23806"/>
            <a:gd name="adj2" fmla="val 45236"/>
            <a:gd name="adj3" fmla="val 157143"/>
            <a:gd name="adj4" fmla="val 6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Ｐゴシック"/>
              <a:ea typeface="ＭＳ Ｐゴシック"/>
            </a:rPr>
            <a:t>容器原料</a:t>
          </a:r>
        </a:p>
      </xdr:txBody>
    </xdr:sp>
    <xdr:clientData/>
  </xdr:twoCellAnchor>
  <xdr:twoCellAnchor>
    <xdr:from>
      <xdr:col>4</xdr:col>
      <xdr:colOff>241300</xdr:colOff>
      <xdr:row>17</xdr:row>
      <xdr:rowOff>63500</xdr:rowOff>
    </xdr:from>
    <xdr:to>
      <xdr:col>7</xdr:col>
      <xdr:colOff>108029</xdr:colOff>
      <xdr:row>18</xdr:row>
      <xdr:rowOff>70304</xdr:rowOff>
    </xdr:to>
    <xdr:sp textlink="">
      <xdr:nvSpPr>
        <xdr:cNvPr id="394" name="AutoShape 394">
          <a:extLst>
            <a:ext uri="{FF2B5EF4-FFF2-40B4-BE49-F238E27FC236}">
              <a16:creationId xmlns:a16="http://schemas.microsoft.com/office/drawing/2014/main" id="{6D397D1A-F049-41D8-875E-AB788A732B1F}"/>
            </a:ext>
          </a:extLst>
        </xdr:cNvPr>
        <xdr:cNvSpPr>
          <a:spLocks noChangeArrowheads="1"/>
        </xdr:cNvSpPr>
      </xdr:nvSpPr>
      <xdr:spPr bwMode="auto">
        <a:xfrm>
          <a:off x="1981200" y="3933825"/>
          <a:ext cx="1952625" cy="180975"/>
        </a:xfrm>
        <a:prstGeom prst="homePlate">
          <a:avLst>
            <a:gd name="adj" fmla="val 2697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Ｐゴシック"/>
              <a:ea typeface="ＭＳ Ｐゴシック"/>
            </a:rPr>
            <a:t>容器製造（ＰＥＴのみ）</a:t>
          </a:r>
        </a:p>
      </xdr:txBody>
    </xdr:sp>
    <xdr:clientData/>
  </xdr:twoCellAnchor>
  <xdr:twoCellAnchor>
    <xdr:from>
      <xdr:col>7</xdr:col>
      <xdr:colOff>107950</xdr:colOff>
      <xdr:row>18</xdr:row>
      <xdr:rowOff>6350</xdr:rowOff>
    </xdr:from>
    <xdr:to>
      <xdr:col>7</xdr:col>
      <xdr:colOff>247650</xdr:colOff>
      <xdr:row>19</xdr:row>
      <xdr:rowOff>6350</xdr:rowOff>
    </xdr:to>
    <xdr:cxnSp macro="">
      <xdr:nvCxnSpPr>
        <xdr:cNvPr id="51673" name="AutoShape 395">
          <a:extLst>
            <a:ext uri="{FF2B5EF4-FFF2-40B4-BE49-F238E27FC236}">
              <a16:creationId xmlns:a16="http://schemas.microsoft.com/office/drawing/2014/main" id="{07C5C36E-9EA4-4B18-AC35-4765FA4D2520}"/>
            </a:ext>
          </a:extLst>
        </xdr:cNvPr>
        <xdr:cNvCxnSpPr>
          <a:cxnSpLocks noChangeShapeType="1"/>
          <a:stCxn id="394" idx="3"/>
          <a:endCxn id="19" idx="0"/>
        </xdr:cNvCxnSpPr>
      </xdr:nvCxnSpPr>
      <xdr:spPr bwMode="auto">
        <a:xfrm>
          <a:off x="3530600" y="4025900"/>
          <a:ext cx="139700" cy="190500"/>
        </a:xfrm>
        <a:prstGeom prst="bentConnector2">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266700</xdr:colOff>
      <xdr:row>110</xdr:row>
      <xdr:rowOff>69850</xdr:rowOff>
    </xdr:from>
    <xdr:to>
      <xdr:col>9</xdr:col>
      <xdr:colOff>76200</xdr:colOff>
      <xdr:row>110</xdr:row>
      <xdr:rowOff>69850</xdr:rowOff>
    </xdr:to>
    <xdr:sp textlink="">
      <xdr:nvSpPr>
        <xdr:cNvPr id="51674" name="Line 398">
          <a:extLst>
            <a:ext uri="{FF2B5EF4-FFF2-40B4-BE49-F238E27FC236}">
              <a16:creationId xmlns:a16="http://schemas.microsoft.com/office/drawing/2014/main" id="{7F0C1A60-034A-48BA-97D6-7A8ED8F16433}"/>
            </a:ext>
          </a:extLst>
        </xdr:cNvPr>
        <xdr:cNvSpPr>
          <a:spLocks noChangeShapeType="1"/>
        </xdr:cNvSpPr>
      </xdr:nvSpPr>
      <xdr:spPr bwMode="auto">
        <a:xfrm>
          <a:off x="4349750" y="24968200"/>
          <a:ext cx="469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109</xdr:row>
      <xdr:rowOff>95250</xdr:rowOff>
    </xdr:from>
    <xdr:to>
      <xdr:col>8</xdr:col>
      <xdr:colOff>266700</xdr:colOff>
      <xdr:row>110</xdr:row>
      <xdr:rowOff>69850</xdr:rowOff>
    </xdr:to>
    <xdr:sp textlink="">
      <xdr:nvSpPr>
        <xdr:cNvPr id="51675" name="Freeform 399">
          <a:extLst>
            <a:ext uri="{FF2B5EF4-FFF2-40B4-BE49-F238E27FC236}">
              <a16:creationId xmlns:a16="http://schemas.microsoft.com/office/drawing/2014/main" id="{DB715C1C-0EDA-4802-9E67-7D6CE5504C97}"/>
            </a:ext>
          </a:extLst>
        </xdr:cNvPr>
        <xdr:cNvSpPr>
          <a:spLocks/>
        </xdr:cNvSpPr>
      </xdr:nvSpPr>
      <xdr:spPr bwMode="auto">
        <a:xfrm>
          <a:off x="3422650" y="24765000"/>
          <a:ext cx="927100" cy="203200"/>
        </a:xfrm>
        <a:custGeom>
          <a:avLst/>
          <a:gdLst>
            <a:gd name="T0" fmla="*/ 0 w 122"/>
            <a:gd name="T1" fmla="*/ 0 h 20"/>
            <a:gd name="T2" fmla="*/ 2147483646 w 122"/>
            <a:gd name="T3" fmla="*/ 0 h 20"/>
            <a:gd name="T4" fmla="*/ 2147483646 w 122"/>
            <a:gd name="T5" fmla="*/ 2147483646 h 20"/>
            <a:gd name="T6" fmla="*/ 2147483646 w 122"/>
            <a:gd name="T7" fmla="*/ 2147483646 h 2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22" h="20">
              <a:moveTo>
                <a:pt x="0" y="0"/>
              </a:moveTo>
              <a:lnTo>
                <a:pt x="76" y="0"/>
              </a:lnTo>
              <a:lnTo>
                <a:pt x="76" y="20"/>
              </a:lnTo>
              <a:lnTo>
                <a:pt x="122" y="2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6350</xdr:colOff>
      <xdr:row>117</xdr:row>
      <xdr:rowOff>25400</xdr:rowOff>
    </xdr:from>
    <xdr:to>
      <xdr:col>7</xdr:col>
      <xdr:colOff>6350</xdr:colOff>
      <xdr:row>117</xdr:row>
      <xdr:rowOff>144363</xdr:rowOff>
    </xdr:to>
    <xdr:sp textlink="">
      <xdr:nvSpPr>
        <xdr:cNvPr id="398" name="AutoShape 400">
          <a:extLst>
            <a:ext uri="{FF2B5EF4-FFF2-40B4-BE49-F238E27FC236}">
              <a16:creationId xmlns:a16="http://schemas.microsoft.com/office/drawing/2014/main" id="{437444FA-7D1C-4070-BD84-82344D1A7B52}"/>
            </a:ext>
          </a:extLst>
        </xdr:cNvPr>
        <xdr:cNvSpPr>
          <a:spLocks noChangeArrowheads="1"/>
        </xdr:cNvSpPr>
      </xdr:nvSpPr>
      <xdr:spPr bwMode="auto">
        <a:xfrm>
          <a:off x="2314575" y="25631775"/>
          <a:ext cx="1447800" cy="1619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汚泥（汚染汚泥）</a:t>
          </a:r>
        </a:p>
        <a:p>
          <a:pPr algn="l" rtl="0">
            <a:lnSpc>
              <a:spcPts val="10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3</xdr:col>
      <xdr:colOff>317500</xdr:colOff>
      <xdr:row>117</xdr:row>
      <xdr:rowOff>82550</xdr:rowOff>
    </xdr:from>
    <xdr:to>
      <xdr:col>4</xdr:col>
      <xdr:colOff>0</xdr:colOff>
      <xdr:row>117</xdr:row>
      <xdr:rowOff>82550</xdr:rowOff>
    </xdr:to>
    <xdr:sp textlink="">
      <xdr:nvSpPr>
        <xdr:cNvPr id="51677" name="Line 404">
          <a:extLst>
            <a:ext uri="{FF2B5EF4-FFF2-40B4-BE49-F238E27FC236}">
              <a16:creationId xmlns:a16="http://schemas.microsoft.com/office/drawing/2014/main" id="{7918853A-CCD2-4B90-8951-B12DCA9625BD}"/>
            </a:ext>
          </a:extLst>
        </xdr:cNvPr>
        <xdr:cNvSpPr>
          <a:spLocks noChangeShapeType="1"/>
        </xdr:cNvSpPr>
      </xdr:nvSpPr>
      <xdr:spPr bwMode="auto">
        <a:xfrm>
          <a:off x="1098550" y="26581100"/>
          <a:ext cx="342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95250</xdr:colOff>
      <xdr:row>117</xdr:row>
      <xdr:rowOff>88900</xdr:rowOff>
    </xdr:from>
    <xdr:to>
      <xdr:col>4</xdr:col>
      <xdr:colOff>222250</xdr:colOff>
      <xdr:row>117</xdr:row>
      <xdr:rowOff>88900</xdr:rowOff>
    </xdr:to>
    <xdr:sp textlink="">
      <xdr:nvSpPr>
        <xdr:cNvPr id="51678" name="Line 405">
          <a:extLst>
            <a:ext uri="{FF2B5EF4-FFF2-40B4-BE49-F238E27FC236}">
              <a16:creationId xmlns:a16="http://schemas.microsoft.com/office/drawing/2014/main" id="{923E2B3D-B442-4B83-B723-6B8B7F4B618D}"/>
            </a:ext>
          </a:extLst>
        </xdr:cNvPr>
        <xdr:cNvSpPr>
          <a:spLocks noChangeShapeType="1"/>
        </xdr:cNvSpPr>
      </xdr:nvSpPr>
      <xdr:spPr bwMode="auto">
        <a:xfrm>
          <a:off x="1536700" y="26587450"/>
          <a:ext cx="127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292100</xdr:colOff>
      <xdr:row>117</xdr:row>
      <xdr:rowOff>82550</xdr:rowOff>
    </xdr:from>
    <xdr:to>
      <xdr:col>4</xdr:col>
      <xdr:colOff>431800</xdr:colOff>
      <xdr:row>117</xdr:row>
      <xdr:rowOff>82550</xdr:rowOff>
    </xdr:to>
    <xdr:sp textlink="">
      <xdr:nvSpPr>
        <xdr:cNvPr id="51679" name="Line 406">
          <a:extLst>
            <a:ext uri="{FF2B5EF4-FFF2-40B4-BE49-F238E27FC236}">
              <a16:creationId xmlns:a16="http://schemas.microsoft.com/office/drawing/2014/main" id="{6DB67980-2307-44D3-889C-CD66DA124E28}"/>
            </a:ext>
          </a:extLst>
        </xdr:cNvPr>
        <xdr:cNvSpPr>
          <a:spLocks noChangeShapeType="1"/>
        </xdr:cNvSpPr>
      </xdr:nvSpPr>
      <xdr:spPr bwMode="auto">
        <a:xfrm>
          <a:off x="1733550" y="26581100"/>
          <a:ext cx="139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117</xdr:row>
      <xdr:rowOff>82550</xdr:rowOff>
    </xdr:from>
    <xdr:to>
      <xdr:col>7</xdr:col>
      <xdr:colOff>279400</xdr:colOff>
      <xdr:row>117</xdr:row>
      <xdr:rowOff>82550</xdr:rowOff>
    </xdr:to>
    <xdr:sp textlink="">
      <xdr:nvSpPr>
        <xdr:cNvPr id="51680" name="Line 407">
          <a:extLst>
            <a:ext uri="{FF2B5EF4-FFF2-40B4-BE49-F238E27FC236}">
              <a16:creationId xmlns:a16="http://schemas.microsoft.com/office/drawing/2014/main" id="{977DD39A-73C9-427C-8838-CECE2E9C4200}"/>
            </a:ext>
          </a:extLst>
        </xdr:cNvPr>
        <xdr:cNvSpPr>
          <a:spLocks noChangeShapeType="1"/>
        </xdr:cNvSpPr>
      </xdr:nvSpPr>
      <xdr:spPr bwMode="auto">
        <a:xfrm>
          <a:off x="3422650" y="26581100"/>
          <a:ext cx="279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139700</xdr:colOff>
      <xdr:row>116</xdr:row>
      <xdr:rowOff>219807</xdr:rowOff>
    </xdr:from>
    <xdr:to>
      <xdr:col>12</xdr:col>
      <xdr:colOff>89</xdr:colOff>
      <xdr:row>116</xdr:row>
      <xdr:rowOff>219807</xdr:rowOff>
    </xdr:to>
    <xdr:sp textlink="">
      <xdr:nvSpPr>
        <xdr:cNvPr id="2" name="Text Box 1">
          <a:extLst>
            <a:ext uri="{FF2B5EF4-FFF2-40B4-BE49-F238E27FC236}">
              <a16:creationId xmlns:a16="http://schemas.microsoft.com/office/drawing/2014/main" id="{A6890280-755A-45E1-87FA-49A39F78894E}"/>
            </a:ext>
          </a:extLst>
        </xdr:cNvPr>
        <xdr:cNvSpPr txBox="1">
          <a:spLocks noChangeArrowheads="1"/>
        </xdr:cNvSpPr>
      </xdr:nvSpPr>
      <xdr:spPr bwMode="auto">
        <a:xfrm>
          <a:off x="2724150" y="19354800"/>
          <a:ext cx="3590925"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廃棄物管理組織</a:t>
          </a:r>
        </a:p>
      </xdr:txBody>
    </xdr:sp>
    <xdr:clientData/>
  </xdr:twoCellAnchor>
  <xdr:twoCellAnchor>
    <xdr:from>
      <xdr:col>2</xdr:col>
      <xdr:colOff>69850</xdr:colOff>
      <xdr:row>117</xdr:row>
      <xdr:rowOff>0</xdr:rowOff>
    </xdr:from>
    <xdr:to>
      <xdr:col>12</xdr:col>
      <xdr:colOff>0</xdr:colOff>
      <xdr:row>117</xdr:row>
      <xdr:rowOff>0</xdr:rowOff>
    </xdr:to>
    <xdr:sp textlink="">
      <xdr:nvSpPr>
        <xdr:cNvPr id="16306" name="Rectangle 2">
          <a:extLst>
            <a:ext uri="{FF2B5EF4-FFF2-40B4-BE49-F238E27FC236}">
              <a16:creationId xmlns:a16="http://schemas.microsoft.com/office/drawing/2014/main" id="{00F04942-0B5D-4AED-81DB-B5906D2121B7}"/>
            </a:ext>
          </a:extLst>
        </xdr:cNvPr>
        <xdr:cNvSpPr>
          <a:spLocks noChangeArrowheads="1"/>
        </xdr:cNvSpPr>
      </xdr:nvSpPr>
      <xdr:spPr bwMode="auto">
        <a:xfrm>
          <a:off x="590550" y="19361150"/>
          <a:ext cx="5194300" cy="0"/>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538370</xdr:colOff>
      <xdr:row>113</xdr:row>
      <xdr:rowOff>33129</xdr:rowOff>
    </xdr:from>
    <xdr:to>
      <xdr:col>14</xdr:col>
      <xdr:colOff>19050</xdr:colOff>
      <xdr:row>114</xdr:row>
      <xdr:rowOff>28574</xdr:rowOff>
    </xdr:to>
    <xdr:sp textlink="">
      <xdr:nvSpPr>
        <xdr:cNvPr id="16307" name="Rectangle 6">
          <a:extLst>
            <a:ext uri="{FF2B5EF4-FFF2-40B4-BE49-F238E27FC236}">
              <a16:creationId xmlns:a16="http://schemas.microsoft.com/office/drawing/2014/main" id="{88DA7347-D59F-4BD7-9AAB-1DE454798590}"/>
            </a:ext>
          </a:extLst>
        </xdr:cNvPr>
        <xdr:cNvSpPr>
          <a:spLocks noChangeArrowheads="1"/>
        </xdr:cNvSpPr>
      </xdr:nvSpPr>
      <xdr:spPr bwMode="auto">
        <a:xfrm>
          <a:off x="6286500" y="18602738"/>
          <a:ext cx="623680" cy="210793"/>
        </a:xfrm>
        <a:prstGeom prst="rect">
          <a:avLst/>
        </a:prstGeom>
        <a:noFill/>
        <a:ln w="57150">
          <a:solidFill>
            <a:srgbClr xmlns:mc="http://schemas.openxmlformats.org/markup-compatibility/2006" xmlns:a14="http://schemas.microsoft.com/office/drawing/2010/main" val="FFFF00" mc:Ignorable="a14" a14:legacySpreadsheetColorIndex="13"/>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505558</xdr:colOff>
      <xdr:row>64</xdr:row>
      <xdr:rowOff>94517</xdr:rowOff>
    </xdr:from>
    <xdr:to>
      <xdr:col>14</xdr:col>
      <xdr:colOff>69118</xdr:colOff>
      <xdr:row>102</xdr:row>
      <xdr:rowOff>139212</xdr:rowOff>
    </xdr:to>
    <xdr:sp textlink="">
      <xdr:nvSpPr>
        <xdr:cNvPr id="16308" name="Rectangle 7">
          <a:extLst>
            <a:ext uri="{FF2B5EF4-FFF2-40B4-BE49-F238E27FC236}">
              <a16:creationId xmlns:a16="http://schemas.microsoft.com/office/drawing/2014/main" id="{DEF21CAC-CC11-40FB-9AF0-15EC3289787F}"/>
            </a:ext>
          </a:extLst>
        </xdr:cNvPr>
        <xdr:cNvSpPr>
          <a:spLocks noChangeArrowheads="1"/>
        </xdr:cNvSpPr>
      </xdr:nvSpPr>
      <xdr:spPr bwMode="auto">
        <a:xfrm>
          <a:off x="6279173" y="11121536"/>
          <a:ext cx="713887" cy="5737714"/>
        </a:xfrm>
        <a:prstGeom prst="rect">
          <a:avLst/>
        </a:prstGeom>
        <a:noFill/>
        <a:ln w="57150">
          <a:solidFill>
            <a:srgbClr xmlns:mc="http://schemas.openxmlformats.org/markup-compatibility/2006" xmlns:a14="http://schemas.microsoft.com/office/drawing/2010/main" val="FFFF00" mc:Ignorable="a14" a14:legacySpreadsheetColorIndex="13"/>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534866</xdr:colOff>
      <xdr:row>59</xdr:row>
      <xdr:rowOff>190500</xdr:rowOff>
    </xdr:from>
    <xdr:to>
      <xdr:col>15</xdr:col>
      <xdr:colOff>73270</xdr:colOff>
      <xdr:row>64</xdr:row>
      <xdr:rowOff>58616</xdr:rowOff>
    </xdr:to>
    <xdr:sp textlink="">
      <xdr:nvSpPr>
        <xdr:cNvPr id="16309" name="Rectangle 8">
          <a:extLst>
            <a:ext uri="{FF2B5EF4-FFF2-40B4-BE49-F238E27FC236}">
              <a16:creationId xmlns:a16="http://schemas.microsoft.com/office/drawing/2014/main" id="{231FEB1A-2B29-44FF-A49E-414FC80A916B}"/>
            </a:ext>
          </a:extLst>
        </xdr:cNvPr>
        <xdr:cNvSpPr>
          <a:spLocks noChangeArrowheads="1"/>
        </xdr:cNvSpPr>
      </xdr:nvSpPr>
      <xdr:spPr bwMode="auto">
        <a:xfrm>
          <a:off x="6308481" y="10294327"/>
          <a:ext cx="1216270" cy="791308"/>
        </a:xfrm>
        <a:prstGeom prst="rect">
          <a:avLst/>
        </a:prstGeom>
        <a:noFill/>
        <a:ln w="57150">
          <a:solidFill>
            <a:srgbClr xmlns:mc="http://schemas.openxmlformats.org/markup-compatibility/2006" xmlns:a14="http://schemas.microsoft.com/office/drawing/2010/main" val="FFFF00" mc:Ignorable="a14" a14:legacySpreadsheetColorIndex="13"/>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27057</xdr:colOff>
      <xdr:row>59</xdr:row>
      <xdr:rowOff>40999</xdr:rowOff>
    </xdr:from>
    <xdr:to>
      <xdr:col>18</xdr:col>
      <xdr:colOff>215328</xdr:colOff>
      <xdr:row>60</xdr:row>
      <xdr:rowOff>10857</xdr:rowOff>
    </xdr:to>
    <xdr:sp textlink="">
      <xdr:nvSpPr>
        <xdr:cNvPr id="7" name="AutoShape 9">
          <a:extLst>
            <a:ext uri="{FF2B5EF4-FFF2-40B4-BE49-F238E27FC236}">
              <a16:creationId xmlns:a16="http://schemas.microsoft.com/office/drawing/2014/main" id="{C527C2DE-A898-410E-B7E2-4501B8C2C052}"/>
            </a:ext>
          </a:extLst>
        </xdr:cNvPr>
        <xdr:cNvSpPr>
          <a:spLocks noChangeArrowheads="1"/>
        </xdr:cNvSpPr>
      </xdr:nvSpPr>
      <xdr:spPr bwMode="auto">
        <a:xfrm>
          <a:off x="8770869" y="9560201"/>
          <a:ext cx="1555474" cy="205823"/>
        </a:xfrm>
        <a:prstGeom prst="wedgeRectCallout">
          <a:avLst>
            <a:gd name="adj1" fmla="val -65338"/>
            <a:gd name="adj2" fmla="val 54546"/>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黄色枠にインプット</a:t>
          </a:r>
        </a:p>
      </xdr:txBody>
    </xdr:sp>
    <xdr:clientData/>
  </xdr:twoCellAnchor>
  <xdr:twoCellAnchor>
    <xdr:from>
      <xdr:col>15</xdr:col>
      <xdr:colOff>75116</xdr:colOff>
      <xdr:row>109</xdr:row>
      <xdr:rowOff>27109</xdr:rowOff>
    </xdr:from>
    <xdr:to>
      <xdr:col>17</xdr:col>
      <xdr:colOff>28059</xdr:colOff>
      <xdr:row>111</xdr:row>
      <xdr:rowOff>8129</xdr:rowOff>
    </xdr:to>
    <xdr:sp textlink="">
      <xdr:nvSpPr>
        <xdr:cNvPr id="8" name="AutoShape 10">
          <a:extLst>
            <a:ext uri="{FF2B5EF4-FFF2-40B4-BE49-F238E27FC236}">
              <a16:creationId xmlns:a16="http://schemas.microsoft.com/office/drawing/2014/main" id="{7882DC8F-D28A-4AB2-BFA2-08FF5DA382F8}"/>
            </a:ext>
          </a:extLst>
        </xdr:cNvPr>
        <xdr:cNvSpPr>
          <a:spLocks noChangeArrowheads="1"/>
        </xdr:cNvSpPr>
      </xdr:nvSpPr>
      <xdr:spPr bwMode="auto">
        <a:xfrm>
          <a:off x="7562254" y="17785372"/>
          <a:ext cx="1073746" cy="385397"/>
        </a:xfrm>
        <a:prstGeom prst="wedgeRectCallout">
          <a:avLst>
            <a:gd name="adj1" fmla="val -64396"/>
            <a:gd name="adj2" fmla="val 162454"/>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今期計画の脱水汚泥量になる</a:t>
          </a:r>
        </a:p>
      </xdr:txBody>
    </xdr:sp>
    <xdr:clientData/>
  </xdr:twoCellAnchor>
  <xdr:twoCellAnchor>
    <xdr:from>
      <xdr:col>15</xdr:col>
      <xdr:colOff>63680</xdr:colOff>
      <xdr:row>63</xdr:row>
      <xdr:rowOff>8282</xdr:rowOff>
    </xdr:from>
    <xdr:to>
      <xdr:col>16</xdr:col>
      <xdr:colOff>139880</xdr:colOff>
      <xdr:row>64</xdr:row>
      <xdr:rowOff>78908</xdr:rowOff>
    </xdr:to>
    <xdr:sp textlink="">
      <xdr:nvSpPr>
        <xdr:cNvPr id="16312" name="Oval 11">
          <a:extLst>
            <a:ext uri="{FF2B5EF4-FFF2-40B4-BE49-F238E27FC236}">
              <a16:creationId xmlns:a16="http://schemas.microsoft.com/office/drawing/2014/main" id="{E8761FE0-2F9D-4A2D-A895-D2D7021EC984}"/>
            </a:ext>
          </a:extLst>
        </xdr:cNvPr>
        <xdr:cNvSpPr>
          <a:spLocks noChangeArrowheads="1"/>
        </xdr:cNvSpPr>
      </xdr:nvSpPr>
      <xdr:spPr bwMode="auto">
        <a:xfrm>
          <a:off x="7476615" y="10684565"/>
          <a:ext cx="598004" cy="244560"/>
        </a:xfrm>
        <a:prstGeom prst="ellipse">
          <a:avLst/>
        </a:prstGeom>
        <a:noFill/>
        <a:ln w="38100">
          <a:solidFill>
            <a:srgbClr xmlns:mc="http://schemas.openxmlformats.org/markup-compatibility/2006" xmlns:a14="http://schemas.microsoft.com/office/drawing/2010/main" val="FFFFFF" mc:Ignorable="a14" a14:legacySpreadsheetColorIndex="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31750</xdr:colOff>
      <xdr:row>102</xdr:row>
      <xdr:rowOff>95250</xdr:rowOff>
    </xdr:from>
    <xdr:to>
      <xdr:col>19</xdr:col>
      <xdr:colOff>247650</xdr:colOff>
      <xdr:row>105</xdr:row>
      <xdr:rowOff>63500</xdr:rowOff>
    </xdr:to>
    <xdr:sp textlink="">
      <xdr:nvSpPr>
        <xdr:cNvPr id="16313" name="Oval 12">
          <a:extLst>
            <a:ext uri="{FF2B5EF4-FFF2-40B4-BE49-F238E27FC236}">
              <a16:creationId xmlns:a16="http://schemas.microsoft.com/office/drawing/2014/main" id="{41B50E58-2590-4029-8F42-BBCB7C7E46B2}"/>
            </a:ext>
          </a:extLst>
        </xdr:cNvPr>
        <xdr:cNvSpPr>
          <a:spLocks noChangeArrowheads="1"/>
        </xdr:cNvSpPr>
      </xdr:nvSpPr>
      <xdr:spPr bwMode="auto">
        <a:xfrm>
          <a:off x="8623300" y="16357600"/>
          <a:ext cx="1803400" cy="558800"/>
        </a:xfrm>
        <a:prstGeom prst="ellipse">
          <a:avLst/>
        </a:prstGeom>
        <a:noFill/>
        <a:ln w="38100">
          <a:solidFill>
            <a:srgbClr xmlns:mc="http://schemas.openxmlformats.org/markup-compatibility/2006" xmlns:a14="http://schemas.microsoft.com/office/drawing/2010/main" val="FFFFFF" mc:Ignorable="a14" a14:legacySpreadsheetColorIndex="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116371</xdr:colOff>
      <xdr:row>104</xdr:row>
      <xdr:rowOff>226944</xdr:rowOff>
    </xdr:from>
    <xdr:to>
      <xdr:col>17</xdr:col>
      <xdr:colOff>183046</xdr:colOff>
      <xdr:row>108</xdr:row>
      <xdr:rowOff>141219</xdr:rowOff>
    </xdr:to>
    <xdr:sp textlink="">
      <xdr:nvSpPr>
        <xdr:cNvPr id="16314" name="Line 13">
          <a:extLst>
            <a:ext uri="{FF2B5EF4-FFF2-40B4-BE49-F238E27FC236}">
              <a16:creationId xmlns:a16="http://schemas.microsoft.com/office/drawing/2014/main" id="{FF68466E-9BD4-44BF-8752-EA480F5A6D10}"/>
            </a:ext>
          </a:extLst>
        </xdr:cNvPr>
        <xdr:cNvSpPr>
          <a:spLocks noChangeShapeType="1"/>
        </xdr:cNvSpPr>
      </xdr:nvSpPr>
      <xdr:spPr bwMode="auto">
        <a:xfrm flipH="1">
          <a:off x="5864501" y="16916401"/>
          <a:ext cx="2874480" cy="7176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47625</xdr:colOff>
      <xdr:row>113</xdr:row>
      <xdr:rowOff>8282</xdr:rowOff>
    </xdr:from>
    <xdr:to>
      <xdr:col>15</xdr:col>
      <xdr:colOff>8282</xdr:colOff>
      <xdr:row>114</xdr:row>
      <xdr:rowOff>28575</xdr:rowOff>
    </xdr:to>
    <xdr:sp textlink="">
      <xdr:nvSpPr>
        <xdr:cNvPr id="16315" name="Rectangle 14">
          <a:extLst>
            <a:ext uri="{FF2B5EF4-FFF2-40B4-BE49-F238E27FC236}">
              <a16:creationId xmlns:a16="http://schemas.microsoft.com/office/drawing/2014/main" id="{747D20AD-DDDC-4EEE-AE90-5EE839CE75EA}"/>
            </a:ext>
          </a:extLst>
        </xdr:cNvPr>
        <xdr:cNvSpPr>
          <a:spLocks noChangeArrowheads="1"/>
        </xdr:cNvSpPr>
      </xdr:nvSpPr>
      <xdr:spPr bwMode="auto">
        <a:xfrm>
          <a:off x="6938755" y="18577891"/>
          <a:ext cx="482462" cy="235641"/>
        </a:xfrm>
        <a:prstGeom prst="rect">
          <a:avLst/>
        </a:prstGeom>
        <a:noFill/>
        <a:ln w="57150">
          <a:solidFill>
            <a:srgbClr xmlns:mc="http://schemas.openxmlformats.org/markup-compatibility/2006" xmlns:a14="http://schemas.microsoft.com/office/drawing/2010/main" val="00FFFF" mc:Ignorable="a14" a14:legacySpreadsheetColorIndex="15"/>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47626</xdr:colOff>
      <xdr:row>115</xdr:row>
      <xdr:rowOff>79375</xdr:rowOff>
    </xdr:from>
    <xdr:to>
      <xdr:col>16</xdr:col>
      <xdr:colOff>26377</xdr:colOff>
      <xdr:row>116</xdr:row>
      <xdr:rowOff>76777</xdr:rowOff>
    </xdr:to>
    <xdr:sp textlink="">
      <xdr:nvSpPr>
        <xdr:cNvPr id="13" name="AutoShape 15">
          <a:extLst>
            <a:ext uri="{FF2B5EF4-FFF2-40B4-BE49-F238E27FC236}">
              <a16:creationId xmlns:a16="http://schemas.microsoft.com/office/drawing/2014/main" id="{613CB891-AFC1-473D-BE1F-B3FDD654F089}"/>
            </a:ext>
          </a:extLst>
        </xdr:cNvPr>
        <xdr:cNvSpPr>
          <a:spLocks noChangeArrowheads="1"/>
        </xdr:cNvSpPr>
      </xdr:nvSpPr>
      <xdr:spPr bwMode="auto">
        <a:xfrm>
          <a:off x="5853236" y="19170406"/>
          <a:ext cx="2157534" cy="199161"/>
        </a:xfrm>
        <a:prstGeom prst="wedgeRectCallout">
          <a:avLst>
            <a:gd name="adj1" fmla="val -21915"/>
            <a:gd name="adj2" fmla="val -205242"/>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黄色枠にインプット（昨年実績の脱水汚泥）</a:t>
          </a:r>
        </a:p>
      </xdr:txBody>
    </xdr:sp>
    <xdr:clientData/>
  </xdr:twoCellAnchor>
  <xdr:twoCellAnchor>
    <xdr:from>
      <xdr:col>17</xdr:col>
      <xdr:colOff>46404</xdr:colOff>
      <xdr:row>112</xdr:row>
      <xdr:rowOff>138478</xdr:rowOff>
    </xdr:from>
    <xdr:to>
      <xdr:col>17</xdr:col>
      <xdr:colOff>238437</xdr:colOff>
      <xdr:row>113</xdr:row>
      <xdr:rowOff>218843</xdr:rowOff>
    </xdr:to>
    <xdr:sp textlink="">
      <xdr:nvSpPr>
        <xdr:cNvPr id="3" name="矢印: 右 2">
          <a:extLst>
            <a:ext uri="{FF2B5EF4-FFF2-40B4-BE49-F238E27FC236}">
              <a16:creationId xmlns:a16="http://schemas.microsoft.com/office/drawing/2014/main" id="{BE6D307B-A509-43C9-8036-D2C5C56F8F57}"/>
            </a:ext>
          </a:extLst>
        </xdr:cNvPr>
        <xdr:cNvSpPr/>
      </xdr:nvSpPr>
      <xdr:spPr>
        <a:xfrm rot="159476">
          <a:off x="8670192" y="18585961"/>
          <a:ext cx="278423" cy="224693"/>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6594</xdr:colOff>
      <xdr:row>114</xdr:row>
      <xdr:rowOff>89144</xdr:rowOff>
    </xdr:from>
    <xdr:to>
      <xdr:col>18</xdr:col>
      <xdr:colOff>46116</xdr:colOff>
      <xdr:row>115</xdr:row>
      <xdr:rowOff>65507</xdr:rowOff>
    </xdr:to>
    <xdr:sp textlink="">
      <xdr:nvSpPr>
        <xdr:cNvPr id="15" name="AutoShape 15">
          <a:extLst>
            <a:ext uri="{FF2B5EF4-FFF2-40B4-BE49-F238E27FC236}">
              <a16:creationId xmlns:a16="http://schemas.microsoft.com/office/drawing/2014/main" id="{1528FFC8-B165-408B-8348-B0697FFC1E1E}"/>
            </a:ext>
          </a:extLst>
        </xdr:cNvPr>
        <xdr:cNvSpPr>
          <a:spLocks noChangeArrowheads="1"/>
        </xdr:cNvSpPr>
      </xdr:nvSpPr>
      <xdr:spPr bwMode="auto">
        <a:xfrm>
          <a:off x="7458807" y="18947423"/>
          <a:ext cx="1734039" cy="199161"/>
        </a:xfrm>
        <a:prstGeom prst="wedgeRectCallout">
          <a:avLst>
            <a:gd name="adj1" fmla="val -4463"/>
            <a:gd name="adj2" fmla="val -112043"/>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インプット（昨年実績の生汚泥量）</a:t>
          </a:r>
        </a:p>
      </xdr:txBody>
    </xdr:sp>
    <xdr:clientData/>
  </xdr:twoCellAnchor>
  <xdr:twoCellAnchor>
    <xdr:from>
      <xdr:col>18</xdr:col>
      <xdr:colOff>136277</xdr:colOff>
      <xdr:row>114</xdr:row>
      <xdr:rowOff>167053</xdr:rowOff>
    </xdr:from>
    <xdr:to>
      <xdr:col>20</xdr:col>
      <xdr:colOff>505557</xdr:colOff>
      <xdr:row>116</xdr:row>
      <xdr:rowOff>99402</xdr:rowOff>
    </xdr:to>
    <xdr:sp textlink="">
      <xdr:nvSpPr>
        <xdr:cNvPr id="16" name="AutoShape 10">
          <a:extLst>
            <a:ext uri="{FF2B5EF4-FFF2-40B4-BE49-F238E27FC236}">
              <a16:creationId xmlns:a16="http://schemas.microsoft.com/office/drawing/2014/main" id="{7F361F58-C3A4-42E1-A080-ABB886CBAE8C}"/>
            </a:ext>
          </a:extLst>
        </xdr:cNvPr>
        <xdr:cNvSpPr>
          <a:spLocks noChangeArrowheads="1"/>
        </xdr:cNvSpPr>
      </xdr:nvSpPr>
      <xdr:spPr bwMode="auto">
        <a:xfrm>
          <a:off x="9272950" y="19363591"/>
          <a:ext cx="2428145" cy="379292"/>
        </a:xfrm>
        <a:prstGeom prst="wedgeRectCallout">
          <a:avLst>
            <a:gd name="adj1" fmla="val -25148"/>
            <a:gd name="adj2" fmla="val -96342"/>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300"/>
            </a:lnSpc>
            <a:defRPr sz="1000"/>
          </a:pPr>
          <a:r>
            <a:rPr lang="ja-JP" altLang="en-US" sz="800" b="0" i="0" u="none" strike="noStrike" baseline="0">
              <a:solidFill>
                <a:srgbClr val="000000"/>
              </a:solidFill>
              <a:latin typeface="ＭＳ Ｐゴシック"/>
              <a:ea typeface="ＭＳ Ｐゴシック"/>
            </a:rPr>
            <a:t>今期計画生汚泥量</a:t>
          </a:r>
          <a:endParaRPr lang="en-US" altLang="ja-JP" sz="800" b="0" i="0" u="none" strike="noStrike" baseline="0">
            <a:solidFill>
              <a:srgbClr val="000000"/>
            </a:solidFill>
            <a:latin typeface="ＭＳ Ｐゴシック"/>
            <a:ea typeface="ＭＳ Ｐゴシック"/>
          </a:endParaRPr>
        </a:p>
        <a:p>
          <a:pPr algn="l" rtl="0">
            <a:lnSpc>
              <a:spcPts val="1300"/>
            </a:lnSpc>
            <a:defRPr sz="1000"/>
          </a:pPr>
          <a:r>
            <a:rPr lang="ja-JP" altLang="en-US" sz="800" b="0" i="0" u="none" strike="noStrike" baseline="0">
              <a:solidFill>
                <a:srgbClr val="000000"/>
              </a:solidFill>
              <a:latin typeface="ＭＳ Ｐゴシック"/>
              <a:ea typeface="ＭＳ Ｐゴシック"/>
            </a:rPr>
            <a:t>→第</a:t>
          </a:r>
          <a:r>
            <a:rPr lang="en-US" altLang="ja-JP" sz="800" b="0" i="0" u="none" strike="noStrike" baseline="0">
              <a:solidFill>
                <a:srgbClr val="000000"/>
              </a:solidFill>
              <a:latin typeface="ＭＳ Ｐゴシック"/>
              <a:ea typeface="ＭＳ Ｐゴシック"/>
            </a:rPr>
            <a:t>2</a:t>
          </a:r>
          <a:r>
            <a:rPr lang="ja-JP" altLang="en-US" sz="800" b="0" i="0" u="none" strike="noStrike" baseline="0">
              <a:solidFill>
                <a:srgbClr val="000000"/>
              </a:solidFill>
              <a:latin typeface="ＭＳ Ｐゴシック"/>
              <a:ea typeface="ＭＳ Ｐゴシック"/>
            </a:rPr>
            <a:t>面のセル</a:t>
          </a:r>
          <a:r>
            <a:rPr lang="en-US" altLang="ja-JP" sz="800" b="0" i="0" u="none" strike="noStrike" baseline="0">
              <a:solidFill>
                <a:srgbClr val="000000"/>
              </a:solidFill>
              <a:latin typeface="ＭＳ Ｐゴシック"/>
              <a:ea typeface="ＭＳ Ｐゴシック"/>
            </a:rPr>
            <a:t>J43</a:t>
          </a: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18</xdr:col>
      <xdr:colOff>182442</xdr:colOff>
      <xdr:row>110</xdr:row>
      <xdr:rowOff>23690</xdr:rowOff>
    </xdr:from>
    <xdr:to>
      <xdr:col>18</xdr:col>
      <xdr:colOff>276471</xdr:colOff>
      <xdr:row>110</xdr:row>
      <xdr:rowOff>126267</xdr:rowOff>
    </xdr:to>
    <xdr:sp textlink="">
      <xdr:nvSpPr>
        <xdr:cNvPr id="17" name="矢印: 右 16">
          <a:extLst>
            <a:ext uri="{FF2B5EF4-FFF2-40B4-BE49-F238E27FC236}">
              <a16:creationId xmlns:a16="http://schemas.microsoft.com/office/drawing/2014/main" id="{D4B03E77-A1C5-4B6B-A5E1-AD61AC8EB8EC}"/>
            </a:ext>
          </a:extLst>
        </xdr:cNvPr>
        <xdr:cNvSpPr/>
      </xdr:nvSpPr>
      <xdr:spPr>
        <a:xfrm rot="16200000">
          <a:off x="9400444" y="17982712"/>
          <a:ext cx="153865" cy="144096"/>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179753</xdr:colOff>
      <xdr:row>112</xdr:row>
      <xdr:rowOff>6837</xdr:rowOff>
    </xdr:from>
    <xdr:to>
      <xdr:col>18</xdr:col>
      <xdr:colOff>287205</xdr:colOff>
      <xdr:row>112</xdr:row>
      <xdr:rowOff>124127</xdr:rowOff>
    </xdr:to>
    <xdr:sp textlink="">
      <xdr:nvSpPr>
        <xdr:cNvPr id="18" name="矢印: 右 17">
          <a:extLst>
            <a:ext uri="{FF2B5EF4-FFF2-40B4-BE49-F238E27FC236}">
              <a16:creationId xmlns:a16="http://schemas.microsoft.com/office/drawing/2014/main" id="{F8363BD3-02CC-49CA-B3A9-DEDF0903345F}"/>
            </a:ext>
          </a:extLst>
        </xdr:cNvPr>
        <xdr:cNvSpPr/>
      </xdr:nvSpPr>
      <xdr:spPr>
        <a:xfrm rot="16200000">
          <a:off x="9390672" y="18402788"/>
          <a:ext cx="166078" cy="16119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94027</xdr:colOff>
      <xdr:row>110</xdr:row>
      <xdr:rowOff>79130</xdr:rowOff>
    </xdr:from>
    <xdr:to>
      <xdr:col>20</xdr:col>
      <xdr:colOff>470675</xdr:colOff>
      <xdr:row>114</xdr:row>
      <xdr:rowOff>6294</xdr:rowOff>
    </xdr:to>
    <xdr:sp textlink="">
      <xdr:nvSpPr>
        <xdr:cNvPr id="19" name="AutoShape 10">
          <a:extLst>
            <a:ext uri="{FF2B5EF4-FFF2-40B4-BE49-F238E27FC236}">
              <a16:creationId xmlns:a16="http://schemas.microsoft.com/office/drawing/2014/main" id="{C54A08B2-4A2C-44AB-A21B-BB589916E04C}"/>
            </a:ext>
          </a:extLst>
        </xdr:cNvPr>
        <xdr:cNvSpPr>
          <a:spLocks noChangeArrowheads="1"/>
        </xdr:cNvSpPr>
      </xdr:nvSpPr>
      <xdr:spPr bwMode="auto">
        <a:xfrm>
          <a:off x="10028114" y="18068192"/>
          <a:ext cx="1563077" cy="752231"/>
        </a:xfrm>
        <a:prstGeom prst="wedgeRectCallout">
          <a:avLst>
            <a:gd name="adj1" fmla="val -61940"/>
            <a:gd name="adj2" fmla="val -29178"/>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000"/>
            </a:lnSpc>
            <a:defRPr sz="1000"/>
          </a:pPr>
          <a:r>
            <a:rPr lang="ja-JP" altLang="en-US" sz="800" b="0" i="0" u="none" strike="noStrike" baseline="0">
              <a:solidFill>
                <a:srgbClr val="000000"/>
              </a:solidFill>
              <a:latin typeface="ＭＳ Ｐゴシック"/>
              <a:ea typeface="ＭＳ Ｐゴシック"/>
            </a:rPr>
            <a:t>今期の生汚泥から脱水汚泥へ</a:t>
          </a:r>
          <a:endParaRPr lang="en-US" altLang="ja-JP" sz="800" b="0" i="0" u="none" strike="noStrike" baseline="0">
            <a:solidFill>
              <a:srgbClr val="000000"/>
            </a:solidFill>
            <a:latin typeface="ＭＳ Ｐゴシック"/>
            <a:ea typeface="ＭＳ Ｐゴシック"/>
          </a:endParaRPr>
        </a:p>
        <a:p>
          <a:pPr algn="l" rtl="0">
            <a:lnSpc>
              <a:spcPts val="1000"/>
            </a:lnSpc>
            <a:defRPr sz="1000"/>
          </a:pPr>
          <a:r>
            <a:rPr lang="ja-JP" altLang="en-US" sz="800" b="0" i="0" u="none" strike="noStrike" baseline="0">
              <a:solidFill>
                <a:srgbClr val="000000"/>
              </a:solidFill>
              <a:latin typeface="ＭＳ Ｐゴシック"/>
              <a:ea typeface="ＭＳ Ｐゴシック"/>
            </a:rPr>
            <a:t>減量される見込量</a:t>
          </a:r>
          <a:endParaRPr lang="en-US" altLang="ja-JP" sz="800" b="0" i="0" u="none" strike="noStrike" baseline="0">
            <a:solidFill>
              <a:srgbClr val="000000"/>
            </a:solidFill>
            <a:latin typeface="ＭＳ Ｐゴシック"/>
            <a:ea typeface="ＭＳ Ｐゴシック"/>
          </a:endParaRPr>
        </a:p>
        <a:p>
          <a:pPr algn="l" rtl="0">
            <a:lnSpc>
              <a:spcPts val="1300"/>
            </a:lnSpc>
            <a:defRPr sz="1000"/>
          </a:pPr>
          <a:r>
            <a:rPr lang="ja-JP" altLang="en-US" sz="800" b="0" i="0" u="none" strike="noStrike" baseline="0">
              <a:solidFill>
                <a:srgbClr val="000000"/>
              </a:solidFill>
              <a:latin typeface="ＭＳ Ｐゴシック"/>
              <a:ea typeface="ＭＳ Ｐゴシック"/>
            </a:rPr>
            <a:t>→　シート第</a:t>
          </a:r>
          <a:r>
            <a:rPr lang="en-US" altLang="ja-JP" sz="800" b="0" i="0" u="none" strike="noStrike" baseline="0">
              <a:solidFill>
                <a:srgbClr val="000000"/>
              </a:solidFill>
              <a:latin typeface="ＭＳ Ｐゴシック"/>
              <a:ea typeface="ＭＳ Ｐゴシック"/>
            </a:rPr>
            <a:t>3</a:t>
          </a:r>
          <a:r>
            <a:rPr lang="ja-JP" altLang="en-US" sz="800" b="0" i="0" u="none" strike="noStrike" baseline="0">
              <a:solidFill>
                <a:srgbClr val="000000"/>
              </a:solidFill>
              <a:latin typeface="ＭＳ Ｐゴシック"/>
              <a:ea typeface="ＭＳ Ｐゴシック"/>
            </a:rPr>
            <a:t>面のセル</a:t>
          </a:r>
          <a:r>
            <a:rPr lang="en-US" altLang="ja-JP" sz="800" b="0" i="0" u="none" strike="noStrike" baseline="0">
              <a:solidFill>
                <a:srgbClr val="000000"/>
              </a:solidFill>
              <a:latin typeface="ＭＳ Ｐゴシック"/>
              <a:ea typeface="ＭＳ Ｐゴシック"/>
            </a:rPr>
            <a:t>J58</a:t>
          </a:r>
          <a:r>
            <a:rPr lang="ja-JP" altLang="en-US" sz="800" b="0" i="0" u="none" strike="noStrike" baseline="0">
              <a:solidFill>
                <a:srgbClr val="000000"/>
              </a:solidFill>
              <a:latin typeface="ＭＳ Ｐゴシック"/>
              <a:ea typeface="ＭＳ Ｐゴシック"/>
            </a:rPr>
            <a:t>へ</a:t>
          </a:r>
        </a:p>
      </xdr:txBody>
    </xdr:sp>
    <xdr:clientData/>
  </xdr:twoCellAnchor>
  <xdr:twoCellAnchor>
    <xdr:from>
      <xdr:col>19</xdr:col>
      <xdr:colOff>106973</xdr:colOff>
      <xdr:row>105</xdr:row>
      <xdr:rowOff>74247</xdr:rowOff>
    </xdr:from>
    <xdr:to>
      <xdr:col>20</xdr:col>
      <xdr:colOff>473717</xdr:colOff>
      <xdr:row>110</xdr:row>
      <xdr:rowOff>26697</xdr:rowOff>
    </xdr:to>
    <xdr:sp textlink="">
      <xdr:nvSpPr>
        <xdr:cNvPr id="20" name="AutoShape 10">
          <a:extLst>
            <a:ext uri="{FF2B5EF4-FFF2-40B4-BE49-F238E27FC236}">
              <a16:creationId xmlns:a16="http://schemas.microsoft.com/office/drawing/2014/main" id="{B788472E-118E-420C-A5E5-2E0ED7F54D07}"/>
            </a:ext>
          </a:extLst>
        </xdr:cNvPr>
        <xdr:cNvSpPr>
          <a:spLocks noChangeArrowheads="1"/>
        </xdr:cNvSpPr>
      </xdr:nvSpPr>
      <xdr:spPr bwMode="auto">
        <a:xfrm>
          <a:off x="10330961" y="17081501"/>
          <a:ext cx="1563078" cy="918308"/>
        </a:xfrm>
        <a:prstGeom prst="wedgeRectCallout">
          <a:avLst>
            <a:gd name="adj1" fmla="val -59128"/>
            <a:gd name="adj2" fmla="val 24718"/>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000"/>
            </a:lnSpc>
            <a:defRPr sz="1000"/>
          </a:pPr>
          <a:r>
            <a:rPr lang="ja-JP" altLang="en-US" sz="800" b="0" i="0" u="none" strike="noStrike" baseline="0">
              <a:solidFill>
                <a:srgbClr val="000000"/>
              </a:solidFill>
              <a:latin typeface="ＭＳ Ｐゴシック"/>
              <a:ea typeface="ＭＳ Ｐゴシック"/>
            </a:rPr>
            <a:t>今期の発生量（脱水前）の</a:t>
          </a:r>
          <a:endParaRPr lang="en-US" altLang="ja-JP" sz="800" b="0" i="0" u="none" strike="noStrike" baseline="0">
            <a:solidFill>
              <a:srgbClr val="000000"/>
            </a:solidFill>
            <a:latin typeface="ＭＳ Ｐゴシック"/>
            <a:ea typeface="ＭＳ Ｐゴシック"/>
          </a:endParaRPr>
        </a:p>
        <a:p>
          <a:pPr algn="l" rtl="0">
            <a:lnSpc>
              <a:spcPts val="1000"/>
            </a:lnSpc>
            <a:defRPr sz="1000"/>
          </a:pPr>
          <a:r>
            <a:rPr lang="ja-JP" altLang="en-US" sz="800" b="0" i="0" u="none" strike="noStrike" baseline="0">
              <a:solidFill>
                <a:srgbClr val="000000"/>
              </a:solidFill>
              <a:latin typeface="ＭＳ Ｐゴシック"/>
              <a:ea typeface="ＭＳ Ｐゴシック"/>
            </a:rPr>
            <a:t>計画量</a:t>
          </a:r>
          <a:endParaRPr lang="en-US" altLang="ja-JP" sz="800" b="0" i="0" u="none" strike="noStrike" baseline="0">
            <a:solidFill>
              <a:srgbClr val="000000"/>
            </a:solidFill>
            <a:latin typeface="ＭＳ Ｐゴシック"/>
            <a:ea typeface="ＭＳ Ｐゴシック"/>
          </a:endParaRPr>
        </a:p>
        <a:p>
          <a:pPr algn="l" rtl="0">
            <a:lnSpc>
              <a:spcPts val="1000"/>
            </a:lnSpc>
            <a:defRPr sz="1000"/>
          </a:pPr>
          <a:r>
            <a:rPr lang="ja-JP" altLang="en-US" sz="800" b="0" i="0" u="none" strike="noStrike" baseline="0">
              <a:solidFill>
                <a:srgbClr val="000000"/>
              </a:solidFill>
              <a:latin typeface="ＭＳ Ｐゴシック"/>
              <a:ea typeface="ＭＳ Ｐゴシック"/>
            </a:rPr>
            <a:t>→　来年作成する</a:t>
          </a:r>
          <a:endParaRPr lang="en-US" altLang="ja-JP" sz="800" b="0" i="0" u="none" strike="noStrike" baseline="0">
            <a:solidFill>
              <a:srgbClr val="000000"/>
            </a:solidFill>
            <a:latin typeface="ＭＳ Ｐゴシック"/>
            <a:ea typeface="ＭＳ Ｐゴシック"/>
          </a:endParaRPr>
        </a:p>
        <a:p>
          <a:pPr algn="l" rtl="0">
            <a:lnSpc>
              <a:spcPts val="1000"/>
            </a:lnSpc>
            <a:defRPr sz="1000"/>
          </a:pPr>
          <a:r>
            <a:rPr lang="ja-JP" altLang="en-US" sz="800" b="0" i="0" u="none" strike="noStrike" baseline="0">
              <a:solidFill>
                <a:srgbClr val="000000"/>
              </a:solidFill>
              <a:latin typeface="ＭＳ Ｐゴシック"/>
              <a:ea typeface="ＭＳ Ｐゴシック"/>
            </a:rPr>
            <a:t>別ファイル「実施状況報告書」</a:t>
          </a:r>
          <a:endParaRPr lang="en-US" altLang="ja-JP" sz="800" b="0" i="0" u="none" strike="noStrike" baseline="0">
            <a:solidFill>
              <a:srgbClr val="000000"/>
            </a:solidFill>
            <a:latin typeface="ＭＳ Ｐゴシック"/>
            <a:ea typeface="ＭＳ Ｐゴシック"/>
          </a:endParaRPr>
        </a:p>
        <a:p>
          <a:pPr algn="l" rtl="0">
            <a:lnSpc>
              <a:spcPts val="1000"/>
            </a:lnSpc>
            <a:defRPr sz="1000"/>
          </a:pPr>
          <a:r>
            <a:rPr lang="ja-JP" altLang="en-US" sz="800" b="0" i="0" u="none" strike="noStrike" baseline="0">
              <a:solidFill>
                <a:srgbClr val="000000"/>
              </a:solidFill>
              <a:latin typeface="ＭＳ Ｐゴシック"/>
              <a:ea typeface="ＭＳ Ｐゴシック"/>
            </a:rPr>
            <a:t>第</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面セル</a:t>
          </a:r>
          <a:r>
            <a:rPr lang="en-US" altLang="ja-JP" sz="800" b="0" i="0" u="none" strike="noStrike" baseline="0">
              <a:solidFill>
                <a:srgbClr val="000000"/>
              </a:solidFill>
              <a:latin typeface="ＭＳ Ｐゴシック"/>
              <a:ea typeface="ＭＳ Ｐゴシック"/>
            </a:rPr>
            <a:t>O40</a:t>
          </a:r>
          <a:r>
            <a:rPr lang="ja-JP" altLang="en-US" sz="800" b="0" i="0" u="none" strike="noStrike" baseline="0">
              <a:solidFill>
                <a:srgbClr val="000000"/>
              </a:solidFill>
              <a:latin typeface="ＭＳ Ｐゴシック"/>
              <a:ea typeface="ＭＳ Ｐゴシック"/>
            </a:rPr>
            <a:t>の排出量目標</a:t>
          </a:r>
          <a:endParaRPr lang="en-US" altLang="ja-JP" sz="800" b="0" i="0" u="none" strike="noStrike" baseline="0">
            <a:solidFill>
              <a:srgbClr val="000000"/>
            </a:solidFill>
            <a:latin typeface="ＭＳ Ｐゴシック"/>
            <a:ea typeface="ＭＳ Ｐゴシック"/>
          </a:endParaRPr>
        </a:p>
        <a:p>
          <a:pPr algn="l" rtl="0">
            <a:lnSpc>
              <a:spcPts val="1300"/>
            </a:lnSpc>
            <a:defRPr sz="1000"/>
          </a:pPr>
          <a:r>
            <a:rPr lang="ja-JP" altLang="en-US" sz="800" b="0" i="0" u="none" strike="noStrike" baseline="0">
              <a:solidFill>
                <a:srgbClr val="000000"/>
              </a:solidFill>
              <a:latin typeface="ＭＳ Ｐゴシック"/>
              <a:ea typeface="ＭＳ Ｐゴシック"/>
            </a:rPr>
            <a:t>　　値にインプット　　</a:t>
          </a:r>
        </a:p>
      </xdr:txBody>
    </xdr:sp>
    <xdr:clientData/>
  </xdr:twoCellAnchor>
  <xdr:twoCellAnchor>
    <xdr:from>
      <xdr:col>15</xdr:col>
      <xdr:colOff>512884</xdr:colOff>
      <xdr:row>112</xdr:row>
      <xdr:rowOff>175846</xdr:rowOff>
    </xdr:from>
    <xdr:to>
      <xdr:col>17</xdr:col>
      <xdr:colOff>40786</xdr:colOff>
      <xdr:row>114</xdr:row>
      <xdr:rowOff>29063</xdr:rowOff>
    </xdr:to>
    <xdr:sp textlink="">
      <xdr:nvSpPr>
        <xdr:cNvPr id="21" name="Rectangle 6">
          <a:extLst>
            <a:ext uri="{FF2B5EF4-FFF2-40B4-BE49-F238E27FC236}">
              <a16:creationId xmlns:a16="http://schemas.microsoft.com/office/drawing/2014/main" id="{68D46B74-5B32-442C-BDFA-D17299AD74F4}"/>
            </a:ext>
          </a:extLst>
        </xdr:cNvPr>
        <xdr:cNvSpPr>
          <a:spLocks noChangeArrowheads="1"/>
        </xdr:cNvSpPr>
      </xdr:nvSpPr>
      <xdr:spPr bwMode="auto">
        <a:xfrm>
          <a:off x="7964365" y="18932769"/>
          <a:ext cx="678229" cy="292832"/>
        </a:xfrm>
        <a:prstGeom prst="rect">
          <a:avLst/>
        </a:prstGeom>
        <a:noFill/>
        <a:ln w="57150">
          <a:solidFill>
            <a:srgbClr xmlns:mc="http://schemas.openxmlformats.org/markup-compatibility/2006" xmlns:a14="http://schemas.microsoft.com/office/drawing/2010/main" val="FFFF00" mc:Ignorable="a14" a14:legacySpreadsheetColorIndex="13"/>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487729</xdr:colOff>
      <xdr:row>116</xdr:row>
      <xdr:rowOff>162168</xdr:rowOff>
    </xdr:from>
    <xdr:to>
      <xdr:col>17</xdr:col>
      <xdr:colOff>58615</xdr:colOff>
      <xdr:row>118</xdr:row>
      <xdr:rowOff>58615</xdr:rowOff>
    </xdr:to>
    <xdr:sp textlink="">
      <xdr:nvSpPr>
        <xdr:cNvPr id="22" name="Rectangle 14">
          <a:extLst>
            <a:ext uri="{FF2B5EF4-FFF2-40B4-BE49-F238E27FC236}">
              <a16:creationId xmlns:a16="http://schemas.microsoft.com/office/drawing/2014/main" id="{46F4914A-19B2-4800-96CE-ACA934D4846F}"/>
            </a:ext>
          </a:extLst>
        </xdr:cNvPr>
        <xdr:cNvSpPr>
          <a:spLocks noChangeArrowheads="1"/>
        </xdr:cNvSpPr>
      </xdr:nvSpPr>
      <xdr:spPr bwMode="auto">
        <a:xfrm>
          <a:off x="7939210" y="19805649"/>
          <a:ext cx="721213" cy="365370"/>
        </a:xfrm>
        <a:prstGeom prst="rect">
          <a:avLst/>
        </a:prstGeom>
        <a:noFill/>
        <a:ln w="57150">
          <a:solidFill>
            <a:srgbClr xmlns:mc="http://schemas.openxmlformats.org/markup-compatibility/2006" xmlns:a14="http://schemas.microsoft.com/office/drawing/2010/main" val="00FFFF" mc:Ignorable="a14" a14:legacySpreadsheetColorIndex="15"/>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29308</xdr:colOff>
      <xdr:row>117</xdr:row>
      <xdr:rowOff>85724</xdr:rowOff>
    </xdr:from>
    <xdr:to>
      <xdr:col>15</xdr:col>
      <xdr:colOff>417393</xdr:colOff>
      <xdr:row>118</xdr:row>
      <xdr:rowOff>234950</xdr:rowOff>
    </xdr:to>
    <xdr:sp textlink="">
      <xdr:nvSpPr>
        <xdr:cNvPr id="23" name="AutoShape 10">
          <a:extLst>
            <a:ext uri="{FF2B5EF4-FFF2-40B4-BE49-F238E27FC236}">
              <a16:creationId xmlns:a16="http://schemas.microsoft.com/office/drawing/2014/main" id="{590B8C49-BEE8-43C8-94EE-C79160762B49}"/>
            </a:ext>
          </a:extLst>
        </xdr:cNvPr>
        <xdr:cNvSpPr>
          <a:spLocks noChangeArrowheads="1"/>
        </xdr:cNvSpPr>
      </xdr:nvSpPr>
      <xdr:spPr bwMode="auto">
        <a:xfrm>
          <a:off x="5715000" y="19949012"/>
          <a:ext cx="2153874" cy="398342"/>
        </a:xfrm>
        <a:prstGeom prst="wedgeRectCallout">
          <a:avLst>
            <a:gd name="adj1" fmla="val 56916"/>
            <a:gd name="adj2" fmla="val -37743"/>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300"/>
            </a:lnSpc>
            <a:defRPr sz="1000"/>
          </a:pPr>
          <a:r>
            <a:rPr lang="ja-JP" altLang="en-US" sz="800" b="0" i="0" u="none" strike="noStrike" baseline="0">
              <a:solidFill>
                <a:srgbClr val="000000"/>
              </a:solidFill>
              <a:latin typeface="ＭＳ Ｐゴシック"/>
              <a:ea typeface="ＭＳ Ｐゴシック"/>
            </a:rPr>
            <a:t>現状実績の生汚泥となる総合発生量</a:t>
          </a:r>
          <a:endParaRPr lang="en-US" altLang="ja-JP" sz="800" b="0" i="0" u="none" strike="noStrike" baseline="0">
            <a:solidFill>
              <a:srgbClr val="000000"/>
            </a:solidFill>
            <a:latin typeface="ＭＳ Ｐゴシック"/>
            <a:ea typeface="ＭＳ Ｐゴシック"/>
          </a:endParaRPr>
        </a:p>
        <a:p>
          <a:pPr algn="l" rtl="0">
            <a:lnSpc>
              <a:spcPts val="1300"/>
            </a:lnSpc>
            <a:defRPr sz="1000"/>
          </a:pPr>
          <a:r>
            <a:rPr lang="ja-JP" altLang="en-US" sz="800" b="0" i="0" u="none" strike="noStrike" baseline="0">
              <a:solidFill>
                <a:srgbClr val="000000"/>
              </a:solidFill>
              <a:latin typeface="ＭＳ Ｐゴシック"/>
              <a:ea typeface="ＭＳ Ｐゴシック"/>
            </a:rPr>
            <a:t>→第</a:t>
          </a:r>
          <a:r>
            <a:rPr lang="en-US" altLang="ja-JP" sz="800" b="0" i="0" u="none" strike="noStrike" baseline="0">
              <a:solidFill>
                <a:srgbClr val="000000"/>
              </a:solidFill>
              <a:latin typeface="ＭＳ Ｐゴシック"/>
              <a:ea typeface="ＭＳ Ｐゴシック"/>
            </a:rPr>
            <a:t>2</a:t>
          </a:r>
          <a:r>
            <a:rPr lang="ja-JP" altLang="en-US" sz="800" b="0" i="0" u="none" strike="noStrike" baseline="0">
              <a:solidFill>
                <a:srgbClr val="000000"/>
              </a:solidFill>
              <a:latin typeface="ＭＳ Ｐゴシック"/>
              <a:ea typeface="ＭＳ Ｐゴシック"/>
            </a:rPr>
            <a:t>面のセルＪ２９</a:t>
          </a:r>
        </a:p>
      </xdr:txBody>
    </xdr:sp>
    <xdr:clientData/>
  </xdr:twoCellAnchor>
  <xdr:twoCellAnchor>
    <xdr:from>
      <xdr:col>17</xdr:col>
      <xdr:colOff>512884</xdr:colOff>
      <xdr:row>116</xdr:row>
      <xdr:rowOff>179998</xdr:rowOff>
    </xdr:from>
    <xdr:to>
      <xdr:col>19</xdr:col>
      <xdr:colOff>43962</xdr:colOff>
      <xdr:row>118</xdr:row>
      <xdr:rowOff>80596</xdr:rowOff>
    </xdr:to>
    <xdr:sp textlink="">
      <xdr:nvSpPr>
        <xdr:cNvPr id="24" name="Rectangle 14">
          <a:extLst>
            <a:ext uri="{FF2B5EF4-FFF2-40B4-BE49-F238E27FC236}">
              <a16:creationId xmlns:a16="http://schemas.microsoft.com/office/drawing/2014/main" id="{BCDE9090-E2EF-44F4-9505-4693FA4D4FAE}"/>
            </a:ext>
          </a:extLst>
        </xdr:cNvPr>
        <xdr:cNvSpPr>
          <a:spLocks noChangeArrowheads="1"/>
        </xdr:cNvSpPr>
      </xdr:nvSpPr>
      <xdr:spPr bwMode="auto">
        <a:xfrm>
          <a:off x="9114692" y="19823479"/>
          <a:ext cx="1121020" cy="369521"/>
        </a:xfrm>
        <a:prstGeom prst="rect">
          <a:avLst/>
        </a:prstGeom>
        <a:noFill/>
        <a:ln w="57150">
          <a:solidFill>
            <a:srgbClr xmlns:mc="http://schemas.openxmlformats.org/markup-compatibility/2006" xmlns:a14="http://schemas.microsoft.com/office/drawing/2010/main" val="00FFFF" mc:Ignorable="a14" a14:legacySpreadsheetColorIndex="15"/>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124557</xdr:colOff>
      <xdr:row>116</xdr:row>
      <xdr:rowOff>164367</xdr:rowOff>
    </xdr:from>
    <xdr:to>
      <xdr:col>21</xdr:col>
      <xdr:colOff>344365</xdr:colOff>
      <xdr:row>118</xdr:row>
      <xdr:rowOff>84261</xdr:rowOff>
    </xdr:to>
    <xdr:sp textlink="">
      <xdr:nvSpPr>
        <xdr:cNvPr id="25" name="AutoShape 10">
          <a:extLst>
            <a:ext uri="{FF2B5EF4-FFF2-40B4-BE49-F238E27FC236}">
              <a16:creationId xmlns:a16="http://schemas.microsoft.com/office/drawing/2014/main" id="{E16E340D-1B6E-4E45-B592-E5760AE32A60}"/>
            </a:ext>
          </a:extLst>
        </xdr:cNvPr>
        <xdr:cNvSpPr>
          <a:spLocks noChangeArrowheads="1"/>
        </xdr:cNvSpPr>
      </xdr:nvSpPr>
      <xdr:spPr bwMode="auto">
        <a:xfrm>
          <a:off x="10316307" y="19807848"/>
          <a:ext cx="1963616" cy="388817"/>
        </a:xfrm>
        <a:prstGeom prst="wedgeRectCallout">
          <a:avLst>
            <a:gd name="adj1" fmla="val -59932"/>
            <a:gd name="adj2" fmla="val 21589"/>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300"/>
            </a:lnSpc>
            <a:defRPr sz="1000"/>
          </a:pPr>
          <a:r>
            <a:rPr lang="ja-JP" altLang="en-US" sz="800" b="0" i="0" u="none" strike="noStrike" baseline="0">
              <a:solidFill>
                <a:srgbClr val="000000"/>
              </a:solidFill>
              <a:latin typeface="ＭＳ Ｐゴシック"/>
              <a:ea typeface="ＭＳ Ｐゴシック"/>
            </a:rPr>
            <a:t>現状実績の生汚泥から減量させた脱水量</a:t>
          </a:r>
          <a:endParaRPr lang="en-US" altLang="ja-JP" sz="800" b="0" i="0" u="none" strike="noStrike" baseline="0">
            <a:solidFill>
              <a:srgbClr val="000000"/>
            </a:solidFill>
            <a:latin typeface="ＭＳ Ｐゴシック"/>
            <a:ea typeface="ＭＳ Ｐゴシック"/>
          </a:endParaRPr>
        </a:p>
        <a:p>
          <a:pPr algn="l" rtl="0">
            <a:lnSpc>
              <a:spcPts val="1300"/>
            </a:lnSpc>
            <a:defRPr sz="1000"/>
          </a:pPr>
          <a:r>
            <a:rPr lang="ja-JP" altLang="en-US" sz="800" b="0" i="0" u="none" strike="noStrike" baseline="0">
              <a:solidFill>
                <a:srgbClr val="000000"/>
              </a:solidFill>
              <a:latin typeface="ＭＳ Ｐゴシック"/>
              <a:ea typeface="ＭＳ Ｐゴシック"/>
            </a:rPr>
            <a:t>→第</a:t>
          </a:r>
          <a:r>
            <a:rPr lang="en-US" altLang="ja-JP" sz="800" b="0" i="0" u="none" strike="noStrike" baseline="0">
              <a:solidFill>
                <a:srgbClr val="000000"/>
              </a:solidFill>
              <a:latin typeface="ＭＳ Ｐゴシック"/>
              <a:ea typeface="ＭＳ Ｐゴシック"/>
            </a:rPr>
            <a:t>3</a:t>
          </a:r>
          <a:r>
            <a:rPr lang="ja-JP" altLang="en-US" sz="800" b="0" i="0" u="none" strike="noStrike" baseline="0">
              <a:solidFill>
                <a:srgbClr val="000000"/>
              </a:solidFill>
              <a:latin typeface="ＭＳ Ｐゴシック"/>
              <a:ea typeface="ＭＳ Ｐゴシック"/>
            </a:rPr>
            <a:t>面のセルＪ４０</a:t>
          </a:r>
        </a:p>
      </xdr:txBody>
    </xdr:sp>
    <xdr:clientData/>
  </xdr:twoCellAnchor>
  <xdr:twoCellAnchor>
    <xdr:from>
      <xdr:col>12</xdr:col>
      <xdr:colOff>149088</xdr:colOff>
      <xdr:row>87</xdr:row>
      <xdr:rowOff>69436</xdr:rowOff>
    </xdr:from>
    <xdr:to>
      <xdr:col>13</xdr:col>
      <xdr:colOff>44589</xdr:colOff>
      <xdr:row>89</xdr:row>
      <xdr:rowOff>115957</xdr:rowOff>
    </xdr:to>
    <xdr:sp textlink="">
      <xdr:nvSpPr>
        <xdr:cNvPr id="4" name="矢印: 右 3">
          <a:extLst>
            <a:ext uri="{FF2B5EF4-FFF2-40B4-BE49-F238E27FC236}">
              <a16:creationId xmlns:a16="http://schemas.microsoft.com/office/drawing/2014/main" id="{F17943F4-5813-4549-A3E6-AF89A52CAA97}"/>
            </a:ext>
          </a:extLst>
        </xdr:cNvPr>
        <xdr:cNvSpPr/>
      </xdr:nvSpPr>
      <xdr:spPr>
        <a:xfrm>
          <a:off x="5897218" y="14307240"/>
          <a:ext cx="516697" cy="32813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337654</xdr:colOff>
      <xdr:row>110</xdr:row>
      <xdr:rowOff>212173</xdr:rowOff>
    </xdr:from>
    <xdr:to>
      <xdr:col>17</xdr:col>
      <xdr:colOff>44588</xdr:colOff>
      <xdr:row>113</xdr:row>
      <xdr:rowOff>92351</xdr:rowOff>
    </xdr:to>
    <xdr:sp textlink="">
      <xdr:nvSpPr>
        <xdr:cNvPr id="27" name="矢印: 右 26">
          <a:extLst>
            <a:ext uri="{FF2B5EF4-FFF2-40B4-BE49-F238E27FC236}">
              <a16:creationId xmlns:a16="http://schemas.microsoft.com/office/drawing/2014/main" id="{ED031090-8384-4DB6-8CD9-06510039E031}"/>
            </a:ext>
          </a:extLst>
        </xdr:cNvPr>
        <xdr:cNvSpPr/>
      </xdr:nvSpPr>
      <xdr:spPr>
        <a:xfrm rot="7329963">
          <a:off x="8173347" y="18234784"/>
          <a:ext cx="526222" cy="32813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139700</xdr:colOff>
      <xdr:row>129</xdr:row>
      <xdr:rowOff>0</xdr:rowOff>
    </xdr:from>
    <xdr:to>
      <xdr:col>9</xdr:col>
      <xdr:colOff>44</xdr:colOff>
      <xdr:row>129</xdr:row>
      <xdr:rowOff>0</xdr:rowOff>
    </xdr:to>
    <xdr:sp textlink="">
      <xdr:nvSpPr>
        <xdr:cNvPr id="2" name="Text Box 1">
          <a:extLst>
            <a:ext uri="{FF2B5EF4-FFF2-40B4-BE49-F238E27FC236}">
              <a16:creationId xmlns:a16="http://schemas.microsoft.com/office/drawing/2014/main" id="{72F9F943-A645-4DB9-97D2-3C51D7EEE298}"/>
            </a:ext>
          </a:extLst>
        </xdr:cNvPr>
        <xdr:cNvSpPr txBox="1">
          <a:spLocks noChangeArrowheads="1"/>
        </xdr:cNvSpPr>
      </xdr:nvSpPr>
      <xdr:spPr bwMode="auto">
        <a:xfrm>
          <a:off x="2724150" y="19507200"/>
          <a:ext cx="3429000"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廃棄物管理組織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0.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11.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13.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69"/>
  <sheetViews>
    <sheetView showGridLines="0" view="pageBreakPreview" topLeftCell="A46" zoomScaleNormal="100" zoomScaleSheetLayoutView="100" workbookViewId="0">
      <selection activeCell="AB45" sqref="AB45"/>
    </sheetView>
  </sheetViews>
  <sheetFormatPr defaultColWidth="2.6328125" defaultRowHeight="16" customHeight="1" x14ac:dyDescent="0.2"/>
  <cols>
    <col min="1" max="1" width="2.6328125" style="18" customWidth="1"/>
    <col min="2" max="2" width="2.6328125" style="17" customWidth="1"/>
    <col min="3" max="13" width="2.6328125" style="18" customWidth="1"/>
    <col min="14" max="14" width="2.08984375" style="18" customWidth="1"/>
    <col min="15" max="18" width="2.6328125" style="18" customWidth="1"/>
    <col min="19" max="19" width="2.08984375" style="18" customWidth="1"/>
    <col min="20" max="23" width="2.6328125" style="18" customWidth="1"/>
    <col min="24" max="24" width="2.08984375" style="18" customWidth="1"/>
    <col min="25" max="28" width="2.6328125" style="18" customWidth="1"/>
    <col min="29" max="29" width="2.08984375" style="18" customWidth="1"/>
    <col min="30" max="33" width="2.6328125" style="18" customWidth="1"/>
    <col min="34" max="34" width="2.08984375" style="18" customWidth="1"/>
    <col min="35" max="38" width="2.6328125" style="18" customWidth="1"/>
    <col min="39" max="39" width="2.08984375" style="18" customWidth="1"/>
    <col min="40" max="43" width="2.6328125" style="18" customWidth="1"/>
    <col min="44" max="44" width="2.08984375" style="18" customWidth="1"/>
    <col min="45" max="48" width="2.6328125" style="18" customWidth="1"/>
    <col min="49" max="49" width="2.08984375" style="18" customWidth="1"/>
    <col min="50" max="16384" width="2.6328125" style="18"/>
  </cols>
  <sheetData>
    <row r="1" spans="1:49" ht="16" customHeight="1" x14ac:dyDescent="0.2">
      <c r="A1" s="13" t="s">
        <v>33</v>
      </c>
    </row>
    <row r="2" spans="1:49" ht="16" customHeight="1" x14ac:dyDescent="0.2">
      <c r="A2" s="364" t="s">
        <v>34</v>
      </c>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c r="AQ2" s="364"/>
      <c r="AR2" s="364"/>
      <c r="AS2" s="364"/>
      <c r="AT2" s="364"/>
      <c r="AU2" s="364"/>
      <c r="AV2" s="364"/>
      <c r="AW2" s="364"/>
    </row>
    <row r="3" spans="1:49" ht="16" customHeight="1" x14ac:dyDescent="0.2">
      <c r="A3" s="2"/>
      <c r="B3" s="15"/>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row>
    <row r="4" spans="1:49" ht="16"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6"/>
    </row>
    <row r="5" spans="1:49" ht="16" customHeight="1" x14ac:dyDescent="0.2">
      <c r="A5" s="377" t="s">
        <v>32</v>
      </c>
      <c r="B5" s="364"/>
      <c r="C5" s="364"/>
      <c r="D5" s="364"/>
      <c r="E5" s="364"/>
      <c r="F5" s="364"/>
      <c r="G5" s="364"/>
      <c r="H5" s="364"/>
      <c r="I5" s="364"/>
      <c r="J5" s="364"/>
      <c r="K5" s="364"/>
      <c r="L5" s="364"/>
      <c r="M5" s="364"/>
      <c r="N5" s="364"/>
      <c r="O5" s="364"/>
      <c r="P5" s="364"/>
      <c r="Q5" s="364"/>
      <c r="R5" s="364"/>
      <c r="S5" s="364"/>
      <c r="T5" s="364"/>
      <c r="U5" s="364"/>
      <c r="V5" s="364"/>
      <c r="W5" s="364"/>
      <c r="X5" s="364"/>
      <c r="Y5" s="364"/>
      <c r="Z5" s="364"/>
      <c r="AA5" s="364"/>
      <c r="AB5" s="364"/>
      <c r="AC5" s="364"/>
      <c r="AD5" s="364"/>
      <c r="AE5" s="364"/>
      <c r="AF5" s="364"/>
      <c r="AG5" s="364"/>
      <c r="AH5" s="364"/>
      <c r="AI5" s="364"/>
      <c r="AJ5" s="364"/>
      <c r="AK5" s="364"/>
      <c r="AL5" s="364"/>
      <c r="AM5" s="364"/>
      <c r="AN5" s="364"/>
      <c r="AO5" s="364"/>
      <c r="AP5" s="364"/>
      <c r="AQ5" s="364"/>
      <c r="AR5" s="364"/>
      <c r="AS5" s="364"/>
      <c r="AT5" s="364"/>
      <c r="AU5" s="364"/>
      <c r="AV5" s="364"/>
      <c r="AW5" s="378"/>
    </row>
    <row r="6" spans="1:49" ht="16" customHeight="1" x14ac:dyDescent="0.2">
      <c r="A6" s="7"/>
      <c r="B6" s="8"/>
      <c r="C6" s="8"/>
      <c r="D6" s="8"/>
      <c r="E6" s="8"/>
      <c r="F6" s="8"/>
      <c r="G6" s="8"/>
      <c r="H6" s="2"/>
      <c r="I6" s="2"/>
      <c r="J6" s="2"/>
      <c r="N6" s="8"/>
      <c r="O6" s="8"/>
      <c r="P6" s="8"/>
      <c r="AL6" s="18" t="s">
        <v>425</v>
      </c>
      <c r="AN6" s="361">
        <v>7</v>
      </c>
      <c r="AO6" s="361"/>
      <c r="AP6" s="18" t="s">
        <v>27</v>
      </c>
      <c r="AQ6" s="361">
        <v>6</v>
      </c>
      <c r="AR6" s="361"/>
      <c r="AS6" s="18" t="s">
        <v>29</v>
      </c>
      <c r="AT6" s="361">
        <v>19</v>
      </c>
      <c r="AU6" s="361"/>
      <c r="AV6" s="18" t="s">
        <v>30</v>
      </c>
      <c r="AW6" s="19"/>
    </row>
    <row r="7" spans="1:49" ht="16" customHeight="1" x14ac:dyDescent="0.2">
      <c r="A7" s="7"/>
      <c r="B7" s="8"/>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3"/>
    </row>
    <row r="8" spans="1:49" ht="16" customHeight="1" x14ac:dyDescent="0.2">
      <c r="A8" s="7"/>
      <c r="B8" s="8"/>
      <c r="C8" s="345" t="s">
        <v>156</v>
      </c>
      <c r="D8" s="345"/>
      <c r="E8" s="345"/>
      <c r="F8" s="345"/>
      <c r="G8" s="345"/>
      <c r="H8" s="345"/>
      <c r="I8" s="2"/>
      <c r="J8" s="2"/>
      <c r="K8" s="2"/>
      <c r="L8" s="2" t="s">
        <v>31</v>
      </c>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3"/>
    </row>
    <row r="9" spans="1:49" ht="16" customHeight="1" x14ac:dyDescent="0.2">
      <c r="A9" s="7"/>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3"/>
    </row>
    <row r="10" spans="1:49" ht="16" customHeight="1" x14ac:dyDescent="0.2">
      <c r="A10" s="7"/>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3"/>
    </row>
    <row r="11" spans="1:49" ht="16" customHeight="1" x14ac:dyDescent="0.2">
      <c r="A11" s="7"/>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3"/>
    </row>
    <row r="12" spans="1:49" ht="16" customHeight="1" x14ac:dyDescent="0.2">
      <c r="A12" s="7"/>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8" t="s">
        <v>35</v>
      </c>
      <c r="AF12" s="2"/>
      <c r="AG12" s="2"/>
      <c r="AH12" s="2"/>
      <c r="AI12" s="2"/>
      <c r="AJ12" s="2"/>
      <c r="AK12" s="2"/>
      <c r="AL12" s="2"/>
      <c r="AM12" s="2"/>
      <c r="AN12" s="2"/>
      <c r="AO12" s="2"/>
      <c r="AP12" s="2"/>
      <c r="AQ12" s="2"/>
      <c r="AR12" s="2"/>
      <c r="AS12" s="2"/>
      <c r="AT12" s="2"/>
      <c r="AU12" s="2"/>
      <c r="AV12" s="2"/>
      <c r="AW12" s="3"/>
    </row>
    <row r="13" spans="1:49" ht="16" customHeight="1" x14ac:dyDescent="0.2">
      <c r="A13" s="7"/>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8"/>
      <c r="AE13" s="370" t="s">
        <v>36</v>
      </c>
      <c r="AF13" s="370"/>
      <c r="AG13" s="346" t="s">
        <v>157</v>
      </c>
      <c r="AH13" s="346"/>
      <c r="AI13" s="346"/>
      <c r="AJ13" s="346"/>
      <c r="AK13" s="346"/>
      <c r="AL13" s="346"/>
      <c r="AM13" s="346"/>
      <c r="AN13" s="346"/>
      <c r="AO13" s="346"/>
      <c r="AP13" s="346"/>
      <c r="AQ13" s="346"/>
      <c r="AR13" s="346"/>
      <c r="AS13" s="346"/>
      <c r="AT13" s="346"/>
      <c r="AU13" s="346"/>
      <c r="AV13" s="346"/>
      <c r="AW13" s="347"/>
    </row>
    <row r="14" spans="1:49" ht="16" customHeight="1" x14ac:dyDescent="0.2">
      <c r="A14" s="7"/>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8"/>
      <c r="AF14" s="2"/>
      <c r="AG14" s="346"/>
      <c r="AH14" s="346"/>
      <c r="AI14" s="346"/>
      <c r="AJ14" s="346"/>
      <c r="AK14" s="346"/>
      <c r="AL14" s="346"/>
      <c r="AM14" s="346"/>
      <c r="AN14" s="346"/>
      <c r="AO14" s="346"/>
      <c r="AP14" s="346"/>
      <c r="AQ14" s="346"/>
      <c r="AR14" s="346"/>
      <c r="AS14" s="346"/>
      <c r="AT14" s="346"/>
      <c r="AU14" s="346"/>
      <c r="AV14" s="346"/>
      <c r="AW14" s="347"/>
    </row>
    <row r="15" spans="1:49" ht="16" customHeight="1" x14ac:dyDescent="0.2">
      <c r="A15" s="7"/>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8"/>
      <c r="AE15" s="370" t="s">
        <v>37</v>
      </c>
      <c r="AF15" s="370"/>
      <c r="AG15" s="346" t="s">
        <v>454</v>
      </c>
      <c r="AH15" s="346"/>
      <c r="AI15" s="346"/>
      <c r="AJ15" s="346"/>
      <c r="AK15" s="346"/>
      <c r="AL15" s="346"/>
      <c r="AM15" s="346"/>
      <c r="AN15" s="346"/>
      <c r="AO15" s="346"/>
      <c r="AP15" s="346"/>
      <c r="AQ15" s="346"/>
      <c r="AR15" s="346"/>
      <c r="AS15" s="346"/>
      <c r="AT15" s="346"/>
      <c r="AU15" s="346"/>
      <c r="AV15" s="346"/>
      <c r="AW15" s="347"/>
    </row>
    <row r="16" spans="1:49" ht="16" customHeight="1" x14ac:dyDescent="0.2">
      <c r="A16" s="7"/>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8"/>
      <c r="AF16" s="2"/>
      <c r="AG16" s="346"/>
      <c r="AH16" s="346"/>
      <c r="AI16" s="346"/>
      <c r="AJ16" s="346"/>
      <c r="AK16" s="346"/>
      <c r="AL16" s="346"/>
      <c r="AM16" s="346"/>
      <c r="AN16" s="346"/>
      <c r="AO16" s="346"/>
      <c r="AP16" s="346"/>
      <c r="AQ16" s="346"/>
      <c r="AR16" s="346"/>
      <c r="AS16" s="346"/>
      <c r="AT16" s="346"/>
      <c r="AU16" s="346"/>
      <c r="AV16" s="346"/>
      <c r="AW16" s="347"/>
    </row>
    <row r="17" spans="1:49" ht="16" customHeight="1" x14ac:dyDescent="0.2">
      <c r="A17" s="7"/>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8"/>
      <c r="AE17" s="18" t="s">
        <v>38</v>
      </c>
      <c r="AF17" s="2"/>
      <c r="AG17" s="2"/>
      <c r="AH17" s="2"/>
      <c r="AI17" s="2"/>
      <c r="AJ17" s="2"/>
      <c r="AK17" s="2"/>
      <c r="AL17" s="2"/>
      <c r="AM17" s="2"/>
      <c r="AN17" s="2"/>
      <c r="AO17" s="2"/>
      <c r="AP17" s="2"/>
      <c r="AQ17" s="2"/>
      <c r="AR17" s="2"/>
      <c r="AS17" s="2"/>
      <c r="AT17" s="2"/>
      <c r="AU17" s="2"/>
      <c r="AV17" s="2"/>
      <c r="AW17" s="3"/>
    </row>
    <row r="18" spans="1:49" ht="16" customHeight="1" x14ac:dyDescent="0.2">
      <c r="A18" s="7"/>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370" t="s">
        <v>39</v>
      </c>
      <c r="AF18" s="370"/>
      <c r="AG18" s="370"/>
      <c r="AH18" s="370"/>
      <c r="AI18" s="362" t="s">
        <v>450</v>
      </c>
      <c r="AJ18" s="362"/>
      <c r="AK18" s="362"/>
      <c r="AL18" s="362"/>
      <c r="AM18" s="362"/>
      <c r="AN18" s="362"/>
      <c r="AO18" s="362"/>
      <c r="AP18" s="362"/>
      <c r="AQ18" s="362"/>
      <c r="AR18" s="362"/>
      <c r="AS18" s="362"/>
      <c r="AT18" s="362"/>
      <c r="AU18" s="362"/>
      <c r="AV18" s="362"/>
      <c r="AW18" s="363"/>
    </row>
    <row r="19" spans="1:49" ht="16" customHeight="1" x14ac:dyDescent="0.2">
      <c r="A19" s="7"/>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375"/>
      <c r="AJ19" s="375"/>
      <c r="AK19" s="375"/>
      <c r="AL19" s="375"/>
      <c r="AM19" s="375"/>
      <c r="AN19" s="375"/>
      <c r="AO19" s="375"/>
      <c r="AP19" s="375"/>
      <c r="AQ19" s="375"/>
      <c r="AR19" s="375"/>
      <c r="AS19" s="375"/>
      <c r="AT19" s="375"/>
      <c r="AU19" s="375"/>
      <c r="AV19" s="375"/>
      <c r="AW19" s="376"/>
    </row>
    <row r="20" spans="1:49" ht="16" customHeight="1" x14ac:dyDescent="0.2">
      <c r="A20" s="7"/>
      <c r="B20" s="8"/>
      <c r="C20" s="345" t="s">
        <v>40</v>
      </c>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345"/>
      <c r="AL20" s="345"/>
      <c r="AM20" s="345"/>
      <c r="AN20" s="345"/>
      <c r="AO20" s="345"/>
      <c r="AP20" s="345"/>
      <c r="AQ20" s="345"/>
      <c r="AR20" s="345"/>
      <c r="AS20" s="345"/>
      <c r="AT20" s="345"/>
      <c r="AU20" s="345"/>
      <c r="AV20" s="2"/>
      <c r="AW20" s="3"/>
    </row>
    <row r="21" spans="1:49" ht="16" customHeight="1" x14ac:dyDescent="0.2">
      <c r="A21" s="7"/>
      <c r="B21" s="345" t="s">
        <v>41</v>
      </c>
      <c r="C21" s="345"/>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8"/>
      <c r="AE21" s="8"/>
      <c r="AF21" s="8"/>
      <c r="AG21" s="8"/>
      <c r="AH21" s="8"/>
      <c r="AI21" s="8"/>
      <c r="AJ21" s="8"/>
      <c r="AK21" s="8"/>
      <c r="AL21" s="8"/>
      <c r="AM21" s="8"/>
      <c r="AN21" s="8"/>
      <c r="AO21" s="8"/>
      <c r="AP21" s="8"/>
      <c r="AQ21" s="8"/>
      <c r="AR21" s="8"/>
      <c r="AS21" s="8"/>
      <c r="AT21" s="8"/>
      <c r="AU21" s="8"/>
      <c r="AV21" s="8"/>
      <c r="AW21" s="3"/>
    </row>
    <row r="22" spans="1:49" ht="16" customHeight="1" x14ac:dyDescent="0.2">
      <c r="A22" s="7"/>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3"/>
    </row>
    <row r="23" spans="1:49" ht="16" customHeight="1" x14ac:dyDescent="0.2">
      <c r="A23" s="1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25"/>
    </row>
    <row r="24" spans="1:49" ht="16" customHeight="1" x14ac:dyDescent="0.2">
      <c r="A24" s="21"/>
      <c r="B24" s="22"/>
      <c r="C24" s="22"/>
      <c r="D24" s="22"/>
      <c r="E24" s="22"/>
      <c r="F24" s="22"/>
      <c r="G24" s="22"/>
      <c r="H24" s="22"/>
      <c r="I24" s="23"/>
      <c r="J24" s="348" t="s">
        <v>451</v>
      </c>
      <c r="K24" s="349"/>
      <c r="L24" s="349"/>
      <c r="M24" s="349"/>
      <c r="N24" s="349"/>
      <c r="O24" s="349"/>
      <c r="P24" s="349"/>
      <c r="Q24" s="349"/>
      <c r="R24" s="349"/>
      <c r="S24" s="349"/>
      <c r="T24" s="349"/>
      <c r="U24" s="349"/>
      <c r="V24" s="349"/>
      <c r="W24" s="349"/>
      <c r="X24" s="349"/>
      <c r="Y24" s="349"/>
      <c r="Z24" s="349"/>
      <c r="AA24" s="349"/>
      <c r="AB24" s="349"/>
      <c r="AC24" s="349"/>
      <c r="AD24" s="349"/>
      <c r="AE24" s="349"/>
      <c r="AF24" s="349"/>
      <c r="AG24" s="349"/>
      <c r="AH24" s="349"/>
      <c r="AI24" s="349"/>
      <c r="AJ24" s="349"/>
      <c r="AK24" s="349"/>
      <c r="AL24" s="349"/>
      <c r="AM24" s="349"/>
      <c r="AN24" s="349"/>
      <c r="AO24" s="349"/>
      <c r="AP24" s="349"/>
      <c r="AQ24" s="349"/>
      <c r="AR24" s="349"/>
      <c r="AS24" s="349"/>
      <c r="AT24" s="349"/>
      <c r="AU24" s="349"/>
      <c r="AV24" s="349"/>
      <c r="AW24" s="350"/>
    </row>
    <row r="25" spans="1:49" ht="16" customHeight="1" x14ac:dyDescent="0.2">
      <c r="A25" s="1"/>
      <c r="B25" s="345" t="s">
        <v>42</v>
      </c>
      <c r="C25" s="345"/>
      <c r="D25" s="345"/>
      <c r="E25" s="345"/>
      <c r="F25" s="345"/>
      <c r="G25" s="345"/>
      <c r="H25" s="345"/>
      <c r="I25" s="3"/>
      <c r="J25" s="351"/>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352"/>
      <c r="AI25" s="352"/>
      <c r="AJ25" s="352"/>
      <c r="AK25" s="352"/>
      <c r="AL25" s="352"/>
      <c r="AM25" s="352"/>
      <c r="AN25" s="352"/>
      <c r="AO25" s="352"/>
      <c r="AP25" s="352"/>
      <c r="AQ25" s="352"/>
      <c r="AR25" s="352"/>
      <c r="AS25" s="352"/>
      <c r="AT25" s="352"/>
      <c r="AU25" s="352"/>
      <c r="AV25" s="352"/>
      <c r="AW25" s="353"/>
    </row>
    <row r="26" spans="1:49" ht="16" customHeight="1" x14ac:dyDescent="0.2">
      <c r="A26" s="24"/>
      <c r="B26" s="16"/>
      <c r="C26" s="16"/>
      <c r="D26" s="16"/>
      <c r="E26" s="16"/>
      <c r="F26" s="16"/>
      <c r="G26" s="16"/>
      <c r="H26" s="16"/>
      <c r="I26" s="25"/>
      <c r="J26" s="354"/>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5"/>
      <c r="AM26" s="355"/>
      <c r="AN26" s="355"/>
      <c r="AO26" s="355"/>
      <c r="AP26" s="355"/>
      <c r="AQ26" s="355"/>
      <c r="AR26" s="355"/>
      <c r="AS26" s="355"/>
      <c r="AT26" s="355"/>
      <c r="AU26" s="355"/>
      <c r="AV26" s="355"/>
      <c r="AW26" s="356"/>
    </row>
    <row r="27" spans="1:49" ht="16" customHeight="1" x14ac:dyDescent="0.2">
      <c r="A27" s="21"/>
      <c r="B27" s="22"/>
      <c r="C27" s="22"/>
      <c r="D27" s="22"/>
      <c r="E27" s="22"/>
      <c r="F27" s="22"/>
      <c r="G27" s="22"/>
      <c r="H27" s="22"/>
      <c r="I27" s="23"/>
      <c r="J27" s="348" t="s">
        <v>157</v>
      </c>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349"/>
      <c r="AP27" s="349"/>
      <c r="AQ27" s="349"/>
      <c r="AR27" s="349"/>
      <c r="AS27" s="349"/>
      <c r="AT27" s="349"/>
      <c r="AU27" s="349"/>
      <c r="AV27" s="349"/>
      <c r="AW27" s="350"/>
    </row>
    <row r="28" spans="1:49" ht="16" customHeight="1" x14ac:dyDescent="0.2">
      <c r="A28" s="1"/>
      <c r="B28" s="345" t="s">
        <v>43</v>
      </c>
      <c r="C28" s="345"/>
      <c r="D28" s="345"/>
      <c r="E28" s="345"/>
      <c r="F28" s="345"/>
      <c r="G28" s="345"/>
      <c r="H28" s="345"/>
      <c r="I28" s="3"/>
      <c r="J28" s="351"/>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352"/>
      <c r="AM28" s="352"/>
      <c r="AN28" s="352"/>
      <c r="AO28" s="352"/>
      <c r="AP28" s="352"/>
      <c r="AQ28" s="352"/>
      <c r="AR28" s="352"/>
      <c r="AS28" s="352"/>
      <c r="AT28" s="352"/>
      <c r="AU28" s="352"/>
      <c r="AV28" s="352"/>
      <c r="AW28" s="353"/>
    </row>
    <row r="29" spans="1:49" ht="16" customHeight="1" x14ac:dyDescent="0.2">
      <c r="A29" s="24"/>
      <c r="B29" s="16"/>
      <c r="C29" s="16"/>
      <c r="D29" s="16"/>
      <c r="E29" s="16"/>
      <c r="F29" s="16"/>
      <c r="G29" s="16"/>
      <c r="H29" s="16"/>
      <c r="I29" s="25"/>
      <c r="J29" s="354"/>
      <c r="K29" s="355"/>
      <c r="L29" s="355"/>
      <c r="M29" s="355"/>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5"/>
      <c r="AL29" s="355"/>
      <c r="AM29" s="355"/>
      <c r="AN29" s="355"/>
      <c r="AO29" s="355"/>
      <c r="AP29" s="355"/>
      <c r="AQ29" s="355"/>
      <c r="AR29" s="355"/>
      <c r="AS29" s="355"/>
      <c r="AT29" s="355"/>
      <c r="AU29" s="355"/>
      <c r="AV29" s="355"/>
      <c r="AW29" s="356"/>
    </row>
    <row r="30" spans="1:49" ht="16" customHeight="1" x14ac:dyDescent="0.2">
      <c r="A30" s="21"/>
      <c r="B30" s="22"/>
      <c r="C30" s="22"/>
      <c r="D30" s="22"/>
      <c r="E30" s="22"/>
      <c r="F30" s="22"/>
      <c r="G30" s="22"/>
      <c r="H30" s="22"/>
      <c r="I30" s="23"/>
      <c r="J30" s="21"/>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3"/>
    </row>
    <row r="31" spans="1:49" ht="16" customHeight="1" x14ac:dyDescent="0.2">
      <c r="A31" s="1"/>
      <c r="B31" s="345" t="s">
        <v>44</v>
      </c>
      <c r="C31" s="345"/>
      <c r="D31" s="345"/>
      <c r="E31" s="345"/>
      <c r="F31" s="345"/>
      <c r="G31" s="345"/>
      <c r="H31" s="345"/>
      <c r="I31" s="3"/>
      <c r="J31" s="1"/>
      <c r="K31" s="8" t="s">
        <v>429</v>
      </c>
      <c r="L31" s="8"/>
      <c r="M31" s="361">
        <v>7</v>
      </c>
      <c r="N31" s="361"/>
      <c r="O31" s="8" t="s">
        <v>27</v>
      </c>
      <c r="P31" s="361">
        <v>4</v>
      </c>
      <c r="Q31" s="361"/>
      <c r="R31" s="8" t="s">
        <v>29</v>
      </c>
      <c r="S31" s="361">
        <v>1</v>
      </c>
      <c r="T31" s="361"/>
      <c r="U31" s="8" t="s">
        <v>30</v>
      </c>
      <c r="V31" s="8"/>
      <c r="W31" s="8" t="s">
        <v>45</v>
      </c>
      <c r="X31" s="8"/>
      <c r="Y31" s="8"/>
      <c r="Z31" s="8"/>
      <c r="AA31" s="8"/>
      <c r="AB31" s="8"/>
      <c r="AC31" s="8" t="s">
        <v>425</v>
      </c>
      <c r="AD31" s="8"/>
      <c r="AE31" s="361">
        <v>8</v>
      </c>
      <c r="AF31" s="361"/>
      <c r="AG31" s="8" t="s">
        <v>27</v>
      </c>
      <c r="AH31" s="361">
        <v>3</v>
      </c>
      <c r="AI31" s="361"/>
      <c r="AJ31" s="8" t="s">
        <v>29</v>
      </c>
      <c r="AK31" s="361">
        <v>31</v>
      </c>
      <c r="AL31" s="361"/>
      <c r="AM31" s="8" t="s">
        <v>30</v>
      </c>
      <c r="AN31" s="8"/>
      <c r="AO31" s="8" t="s">
        <v>49</v>
      </c>
      <c r="AP31" s="8"/>
      <c r="AQ31" s="2"/>
      <c r="AR31" s="2"/>
      <c r="AS31" s="2"/>
      <c r="AT31" s="2"/>
      <c r="AU31" s="2"/>
      <c r="AV31" s="2"/>
      <c r="AW31" s="3"/>
    </row>
    <row r="32" spans="1:49" ht="16" customHeight="1" x14ac:dyDescent="0.2">
      <c r="A32" s="24"/>
      <c r="B32" s="16"/>
      <c r="C32" s="16"/>
      <c r="D32" s="16"/>
      <c r="E32" s="16"/>
      <c r="F32" s="16"/>
      <c r="G32" s="16"/>
      <c r="H32" s="16"/>
      <c r="I32" s="25"/>
      <c r="J32" s="24"/>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25"/>
    </row>
    <row r="33" spans="1:49" ht="16" customHeight="1" x14ac:dyDescent="0.2">
      <c r="A33" s="366" t="s">
        <v>66</v>
      </c>
      <c r="B33" s="367"/>
      <c r="C33" s="367"/>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367"/>
      <c r="AM33" s="367"/>
      <c r="AN33" s="367"/>
      <c r="AO33" s="367"/>
      <c r="AP33" s="367"/>
      <c r="AQ33" s="367"/>
      <c r="AR33" s="367"/>
      <c r="AS33" s="367"/>
      <c r="AT33" s="367"/>
      <c r="AU33" s="367"/>
      <c r="AV33" s="367"/>
      <c r="AW33" s="368"/>
    </row>
    <row r="34" spans="1:49" ht="16" customHeight="1" x14ac:dyDescent="0.2">
      <c r="A34" s="369"/>
      <c r="B34" s="370"/>
      <c r="C34" s="370"/>
      <c r="D34" s="370"/>
      <c r="E34" s="370"/>
      <c r="F34" s="370"/>
      <c r="G34" s="370"/>
      <c r="H34" s="370"/>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370"/>
      <c r="AL34" s="370"/>
      <c r="AM34" s="370"/>
      <c r="AN34" s="370"/>
      <c r="AO34" s="370"/>
      <c r="AP34" s="370"/>
      <c r="AQ34" s="370"/>
      <c r="AR34" s="370"/>
      <c r="AS34" s="370"/>
      <c r="AT34" s="370"/>
      <c r="AU34" s="370"/>
      <c r="AV34" s="370"/>
      <c r="AW34" s="371"/>
    </row>
    <row r="35" spans="1:49" ht="16" customHeight="1" x14ac:dyDescent="0.2">
      <c r="A35" s="365"/>
      <c r="B35" s="21"/>
      <c r="C35" s="22"/>
      <c r="D35" s="22"/>
      <c r="E35" s="22"/>
      <c r="F35" s="22"/>
      <c r="G35" s="22"/>
      <c r="H35" s="22"/>
      <c r="I35" s="23"/>
      <c r="J35" s="348" t="s">
        <v>158</v>
      </c>
      <c r="K35" s="349"/>
      <c r="L35" s="349"/>
      <c r="M35" s="349"/>
      <c r="N35" s="349"/>
      <c r="O35" s="349"/>
      <c r="P35" s="349"/>
      <c r="Q35" s="349"/>
      <c r="R35" s="349"/>
      <c r="S35" s="349"/>
      <c r="T35" s="349"/>
      <c r="U35" s="349"/>
      <c r="V35" s="349"/>
      <c r="W35" s="349"/>
      <c r="X35" s="349"/>
      <c r="Y35" s="349"/>
      <c r="Z35" s="349"/>
      <c r="AA35" s="349"/>
      <c r="AB35" s="349"/>
      <c r="AC35" s="349"/>
      <c r="AD35" s="349"/>
      <c r="AE35" s="349"/>
      <c r="AF35" s="349"/>
      <c r="AG35" s="349"/>
      <c r="AH35" s="349"/>
      <c r="AI35" s="349"/>
      <c r="AJ35" s="349"/>
      <c r="AK35" s="349"/>
      <c r="AL35" s="349"/>
      <c r="AM35" s="349"/>
      <c r="AN35" s="349"/>
      <c r="AO35" s="349"/>
      <c r="AP35" s="349"/>
      <c r="AQ35" s="349"/>
      <c r="AR35" s="349"/>
      <c r="AS35" s="349"/>
      <c r="AT35" s="349"/>
      <c r="AU35" s="349"/>
      <c r="AV35" s="349"/>
      <c r="AW35" s="350"/>
    </row>
    <row r="36" spans="1:49" ht="16" customHeight="1" x14ac:dyDescent="0.2">
      <c r="A36" s="365"/>
      <c r="B36" s="1"/>
      <c r="C36" s="345" t="s">
        <v>46</v>
      </c>
      <c r="D36" s="345"/>
      <c r="E36" s="345"/>
      <c r="F36" s="345"/>
      <c r="G36" s="345"/>
      <c r="H36" s="345"/>
      <c r="I36" s="3"/>
      <c r="J36" s="351"/>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2"/>
      <c r="AI36" s="352"/>
      <c r="AJ36" s="352"/>
      <c r="AK36" s="352"/>
      <c r="AL36" s="352"/>
      <c r="AM36" s="352"/>
      <c r="AN36" s="352"/>
      <c r="AO36" s="352"/>
      <c r="AP36" s="352"/>
      <c r="AQ36" s="352"/>
      <c r="AR36" s="352"/>
      <c r="AS36" s="352"/>
      <c r="AT36" s="352"/>
      <c r="AU36" s="352"/>
      <c r="AV36" s="352"/>
      <c r="AW36" s="353"/>
    </row>
    <row r="37" spans="1:49" ht="16" customHeight="1" x14ac:dyDescent="0.2">
      <c r="A37" s="365"/>
      <c r="B37" s="24"/>
      <c r="C37" s="16"/>
      <c r="D37" s="16"/>
      <c r="E37" s="16"/>
      <c r="F37" s="16"/>
      <c r="G37" s="16"/>
      <c r="H37" s="16"/>
      <c r="I37" s="25"/>
      <c r="J37" s="354"/>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5"/>
      <c r="AJ37" s="355"/>
      <c r="AK37" s="355"/>
      <c r="AL37" s="355"/>
      <c r="AM37" s="355"/>
      <c r="AN37" s="355"/>
      <c r="AO37" s="355"/>
      <c r="AP37" s="355"/>
      <c r="AQ37" s="355"/>
      <c r="AR37" s="355"/>
      <c r="AS37" s="355"/>
      <c r="AT37" s="355"/>
      <c r="AU37" s="355"/>
      <c r="AV37" s="355"/>
      <c r="AW37" s="356"/>
    </row>
    <row r="38" spans="1:49" ht="16" customHeight="1" x14ac:dyDescent="0.2">
      <c r="A38" s="365"/>
      <c r="B38" s="21"/>
      <c r="C38" s="22"/>
      <c r="D38" s="22"/>
      <c r="E38" s="22"/>
      <c r="F38" s="22"/>
      <c r="G38" s="22"/>
      <c r="H38" s="22"/>
      <c r="I38" s="23"/>
      <c r="J38" s="348" t="s">
        <v>455</v>
      </c>
      <c r="K38" s="349"/>
      <c r="L38" s="349"/>
      <c r="M38" s="349"/>
      <c r="N38" s="349"/>
      <c r="O38" s="349"/>
      <c r="P38" s="349"/>
      <c r="Q38" s="349"/>
      <c r="R38" s="349"/>
      <c r="S38" s="349"/>
      <c r="T38" s="349"/>
      <c r="U38" s="349"/>
      <c r="V38" s="349"/>
      <c r="W38" s="349"/>
      <c r="X38" s="349"/>
      <c r="Y38" s="349"/>
      <c r="Z38" s="349"/>
      <c r="AA38" s="349"/>
      <c r="AB38" s="349"/>
      <c r="AC38" s="349"/>
      <c r="AD38" s="349"/>
      <c r="AE38" s="349"/>
      <c r="AF38" s="349"/>
      <c r="AG38" s="349"/>
      <c r="AH38" s="349"/>
      <c r="AI38" s="349"/>
      <c r="AJ38" s="349"/>
      <c r="AK38" s="349"/>
      <c r="AL38" s="349"/>
      <c r="AM38" s="349"/>
      <c r="AN38" s="349"/>
      <c r="AO38" s="349"/>
      <c r="AP38" s="349"/>
      <c r="AQ38" s="349"/>
      <c r="AR38" s="349"/>
      <c r="AS38" s="349"/>
      <c r="AT38" s="349"/>
      <c r="AU38" s="349"/>
      <c r="AV38" s="349"/>
      <c r="AW38" s="350"/>
    </row>
    <row r="39" spans="1:49" ht="16" customHeight="1" x14ac:dyDescent="0.2">
      <c r="A39" s="365"/>
      <c r="B39" s="1"/>
      <c r="C39" s="345" t="s">
        <v>47</v>
      </c>
      <c r="D39" s="345"/>
      <c r="E39" s="345"/>
      <c r="F39" s="345"/>
      <c r="G39" s="345"/>
      <c r="H39" s="345"/>
      <c r="I39" s="3"/>
      <c r="J39" s="351"/>
      <c r="K39" s="352"/>
      <c r="L39" s="352"/>
      <c r="M39" s="352"/>
      <c r="N39" s="352"/>
      <c r="O39" s="352"/>
      <c r="P39" s="352"/>
      <c r="Q39" s="352"/>
      <c r="R39" s="352"/>
      <c r="S39" s="352"/>
      <c r="T39" s="352"/>
      <c r="U39" s="352"/>
      <c r="V39" s="352"/>
      <c r="W39" s="352"/>
      <c r="X39" s="352"/>
      <c r="Y39" s="352"/>
      <c r="Z39" s="352"/>
      <c r="AA39" s="352"/>
      <c r="AB39" s="352"/>
      <c r="AC39" s="352"/>
      <c r="AD39" s="352"/>
      <c r="AE39" s="352"/>
      <c r="AF39" s="352"/>
      <c r="AG39" s="352"/>
      <c r="AH39" s="352"/>
      <c r="AI39" s="352"/>
      <c r="AJ39" s="352"/>
      <c r="AK39" s="352"/>
      <c r="AL39" s="352"/>
      <c r="AM39" s="352"/>
      <c r="AN39" s="352"/>
      <c r="AO39" s="352"/>
      <c r="AP39" s="352"/>
      <c r="AQ39" s="352"/>
      <c r="AR39" s="352"/>
      <c r="AS39" s="352"/>
      <c r="AT39" s="352"/>
      <c r="AU39" s="352"/>
      <c r="AV39" s="352"/>
      <c r="AW39" s="353"/>
    </row>
    <row r="40" spans="1:49" ht="16" customHeight="1" x14ac:dyDescent="0.2">
      <c r="A40" s="365"/>
      <c r="B40" s="24"/>
      <c r="C40" s="16"/>
      <c r="D40" s="16"/>
      <c r="E40" s="16"/>
      <c r="F40" s="16"/>
      <c r="G40" s="16"/>
      <c r="H40" s="16"/>
      <c r="I40" s="25"/>
      <c r="J40" s="354"/>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355"/>
      <c r="AK40" s="355"/>
      <c r="AL40" s="355"/>
      <c r="AM40" s="355"/>
      <c r="AN40" s="355"/>
      <c r="AO40" s="355"/>
      <c r="AP40" s="355"/>
      <c r="AQ40" s="355"/>
      <c r="AR40" s="355"/>
      <c r="AS40" s="355"/>
      <c r="AT40" s="355"/>
      <c r="AU40" s="355"/>
      <c r="AV40" s="355"/>
      <c r="AW40" s="356"/>
    </row>
    <row r="41" spans="1:49" ht="16" customHeight="1" x14ac:dyDescent="0.2">
      <c r="A41" s="365"/>
      <c r="B41" s="21"/>
      <c r="C41" s="22"/>
      <c r="D41" s="22"/>
      <c r="E41" s="22"/>
      <c r="F41" s="22"/>
      <c r="G41" s="22"/>
      <c r="H41" s="22"/>
      <c r="I41" s="23"/>
      <c r="J41" s="351" t="s">
        <v>456</v>
      </c>
      <c r="K41" s="352"/>
      <c r="L41" s="352"/>
      <c r="M41" s="352"/>
      <c r="N41" s="352"/>
      <c r="O41" s="352"/>
      <c r="P41" s="352"/>
      <c r="Q41" s="352"/>
      <c r="R41" s="352"/>
      <c r="S41" s="352"/>
      <c r="T41" s="352"/>
      <c r="U41" s="352"/>
      <c r="V41" s="352"/>
      <c r="W41" s="352"/>
      <c r="X41" s="352"/>
      <c r="Y41" s="352"/>
      <c r="Z41" s="352"/>
      <c r="AA41" s="352"/>
      <c r="AB41" s="352"/>
      <c r="AC41" s="352"/>
      <c r="AD41" s="352"/>
      <c r="AE41" s="352"/>
      <c r="AF41" s="352"/>
      <c r="AG41" s="352"/>
      <c r="AH41" s="352"/>
      <c r="AI41" s="352"/>
      <c r="AJ41" s="352"/>
      <c r="AK41" s="352"/>
      <c r="AL41" s="352"/>
      <c r="AM41" s="352"/>
      <c r="AN41" s="352"/>
      <c r="AO41" s="352"/>
      <c r="AP41" s="352"/>
      <c r="AQ41" s="352"/>
      <c r="AR41" s="352"/>
      <c r="AS41" s="352"/>
      <c r="AT41" s="352"/>
      <c r="AU41" s="352"/>
      <c r="AV41" s="352"/>
      <c r="AW41" s="353"/>
    </row>
    <row r="42" spans="1:49" ht="16" customHeight="1" x14ac:dyDescent="0.2">
      <c r="A42" s="365"/>
      <c r="B42" s="1"/>
      <c r="C42" s="345" t="s">
        <v>48</v>
      </c>
      <c r="D42" s="345"/>
      <c r="E42" s="345"/>
      <c r="F42" s="345"/>
      <c r="G42" s="345"/>
      <c r="H42" s="345"/>
      <c r="I42" s="3"/>
      <c r="J42" s="351"/>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c r="AN42" s="352"/>
      <c r="AO42" s="352"/>
      <c r="AP42" s="352"/>
      <c r="AQ42" s="352"/>
      <c r="AR42" s="352"/>
      <c r="AS42" s="352"/>
      <c r="AT42" s="352"/>
      <c r="AU42" s="352"/>
      <c r="AV42" s="352"/>
      <c r="AW42" s="353"/>
    </row>
    <row r="43" spans="1:49" ht="16" customHeight="1" x14ac:dyDescent="0.2">
      <c r="A43" s="365"/>
      <c r="B43" s="24"/>
      <c r="C43" s="16"/>
      <c r="D43" s="16"/>
      <c r="E43" s="16"/>
      <c r="F43" s="16"/>
      <c r="G43" s="16"/>
      <c r="H43" s="16"/>
      <c r="I43" s="25"/>
      <c r="J43" s="354"/>
      <c r="K43" s="355"/>
      <c r="L43" s="355"/>
      <c r="M43" s="355"/>
      <c r="N43" s="355"/>
      <c r="O43" s="355"/>
      <c r="P43" s="355"/>
      <c r="Q43" s="355"/>
      <c r="R43" s="355"/>
      <c r="S43" s="355"/>
      <c r="T43" s="355"/>
      <c r="U43" s="355"/>
      <c r="V43" s="355"/>
      <c r="W43" s="355"/>
      <c r="X43" s="355"/>
      <c r="Y43" s="355"/>
      <c r="Z43" s="355"/>
      <c r="AA43" s="355"/>
      <c r="AB43" s="355"/>
      <c r="AC43" s="355"/>
      <c r="AD43" s="355"/>
      <c r="AE43" s="355"/>
      <c r="AF43" s="355"/>
      <c r="AG43" s="355"/>
      <c r="AH43" s="355"/>
      <c r="AI43" s="355"/>
      <c r="AJ43" s="355"/>
      <c r="AK43" s="355"/>
      <c r="AL43" s="355"/>
      <c r="AM43" s="355"/>
      <c r="AN43" s="355"/>
      <c r="AO43" s="355"/>
      <c r="AP43" s="355"/>
      <c r="AQ43" s="355"/>
      <c r="AR43" s="355"/>
      <c r="AS43" s="355"/>
      <c r="AT43" s="355"/>
      <c r="AU43" s="355"/>
      <c r="AV43" s="355"/>
      <c r="AW43" s="356"/>
    </row>
    <row r="44" spans="1:49" ht="16" customHeight="1" x14ac:dyDescent="0.2">
      <c r="A44" s="365"/>
      <c r="B44" s="21"/>
      <c r="C44" s="22"/>
      <c r="D44" s="22"/>
      <c r="E44" s="22"/>
      <c r="F44" s="22"/>
      <c r="G44" s="22"/>
      <c r="H44" s="22"/>
      <c r="I44" s="23"/>
      <c r="J44" s="76"/>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8"/>
    </row>
    <row r="45" spans="1:49" ht="16" customHeight="1" x14ac:dyDescent="0.2">
      <c r="A45" s="365"/>
      <c r="B45" s="372"/>
      <c r="C45" s="373"/>
      <c r="D45" s="373"/>
      <c r="E45" s="373"/>
      <c r="F45" s="373"/>
      <c r="G45" s="373"/>
      <c r="H45" s="373"/>
      <c r="I45" s="374"/>
      <c r="J45" s="79"/>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5"/>
    </row>
    <row r="46" spans="1:49" ht="16" customHeight="1" x14ac:dyDescent="0.2">
      <c r="A46" s="365"/>
      <c r="B46" s="1"/>
      <c r="C46" s="370"/>
      <c r="D46" s="370"/>
      <c r="E46" s="370"/>
      <c r="F46" s="370"/>
      <c r="G46" s="370"/>
      <c r="H46" s="370"/>
      <c r="I46" s="3"/>
      <c r="J46" s="79"/>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5"/>
    </row>
    <row r="47" spans="1:49" ht="16" customHeight="1" x14ac:dyDescent="0.2">
      <c r="A47" s="45"/>
      <c r="B47" s="46"/>
      <c r="I47" s="19"/>
      <c r="J47" s="79"/>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5"/>
    </row>
    <row r="48" spans="1:49" ht="16" customHeight="1" x14ac:dyDescent="0.2">
      <c r="A48" s="45"/>
      <c r="B48" s="46"/>
      <c r="I48" s="19"/>
      <c r="J48" s="79"/>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5"/>
    </row>
    <row r="49" spans="1:49" ht="16" customHeight="1" x14ac:dyDescent="0.2">
      <c r="A49" s="45"/>
      <c r="B49" s="46"/>
      <c r="I49" s="19"/>
      <c r="J49" s="79"/>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5"/>
    </row>
    <row r="50" spans="1:49" ht="16" customHeight="1" x14ac:dyDescent="0.2">
      <c r="A50" s="45"/>
      <c r="B50" s="46"/>
      <c r="I50" s="19"/>
      <c r="J50" s="79"/>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5"/>
    </row>
    <row r="51" spans="1:49" ht="16" customHeight="1" x14ac:dyDescent="0.2">
      <c r="A51" s="45"/>
      <c r="B51" s="46"/>
      <c r="I51" s="19"/>
      <c r="J51" s="79"/>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5"/>
    </row>
    <row r="52" spans="1:49" ht="16" customHeight="1" x14ac:dyDescent="0.2">
      <c r="A52" s="45"/>
      <c r="B52" s="46"/>
      <c r="I52" s="19"/>
      <c r="J52" s="79"/>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5"/>
    </row>
    <row r="53" spans="1:49" ht="16" customHeight="1" x14ac:dyDescent="0.2">
      <c r="A53" s="45"/>
      <c r="B53" s="46"/>
      <c r="I53" s="19"/>
      <c r="J53" s="79"/>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5"/>
    </row>
    <row r="54" spans="1:49" ht="16" customHeight="1" x14ac:dyDescent="0.2">
      <c r="A54" s="45"/>
      <c r="B54" s="46"/>
      <c r="I54" s="19"/>
      <c r="J54" s="79"/>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5"/>
    </row>
    <row r="55" spans="1:49" ht="16" customHeight="1" x14ac:dyDescent="0.2">
      <c r="A55" s="45"/>
      <c r="B55" s="46"/>
      <c r="I55" s="19"/>
      <c r="J55" s="79"/>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5"/>
    </row>
    <row r="56" spans="1:49" ht="16" customHeight="1" x14ac:dyDescent="0.2">
      <c r="A56" s="45"/>
      <c r="B56" s="357" t="s">
        <v>50</v>
      </c>
      <c r="C56" s="358"/>
      <c r="D56" s="358"/>
      <c r="E56" s="358"/>
      <c r="F56" s="358"/>
      <c r="G56" s="358"/>
      <c r="H56" s="358"/>
      <c r="I56" s="359"/>
      <c r="J56" s="79"/>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5"/>
    </row>
    <row r="57" spans="1:49" ht="16" customHeight="1" x14ac:dyDescent="0.2">
      <c r="A57" s="45"/>
      <c r="B57" s="337"/>
      <c r="C57" s="360" t="s">
        <v>52</v>
      </c>
      <c r="D57" s="360"/>
      <c r="E57" s="360"/>
      <c r="F57" s="360"/>
      <c r="G57" s="360"/>
      <c r="H57" s="360"/>
      <c r="I57" s="338"/>
      <c r="J57" s="79"/>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5"/>
    </row>
    <row r="58" spans="1:49" ht="16" customHeight="1" x14ac:dyDescent="0.2">
      <c r="A58" s="45"/>
      <c r="B58" s="46"/>
      <c r="I58" s="19"/>
      <c r="J58" s="79"/>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5"/>
    </row>
    <row r="59" spans="1:49" ht="16" customHeight="1" x14ac:dyDescent="0.2">
      <c r="A59" s="45"/>
      <c r="B59" s="46"/>
      <c r="I59" s="19"/>
      <c r="J59" s="79"/>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5"/>
    </row>
    <row r="60" spans="1:49" ht="16" customHeight="1" x14ac:dyDescent="0.2">
      <c r="A60" s="45"/>
      <c r="B60" s="46"/>
      <c r="I60" s="19"/>
      <c r="J60" s="79"/>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5"/>
    </row>
    <row r="61" spans="1:49" ht="16" customHeight="1" x14ac:dyDescent="0.2">
      <c r="A61" s="45"/>
      <c r="B61" s="46"/>
      <c r="I61" s="19"/>
      <c r="J61" s="79"/>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5"/>
    </row>
    <row r="62" spans="1:49" ht="16" customHeight="1" x14ac:dyDescent="0.2">
      <c r="A62" s="45"/>
      <c r="B62" s="46"/>
      <c r="I62" s="19"/>
      <c r="J62" s="79"/>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5"/>
    </row>
    <row r="63" spans="1:49" ht="16" customHeight="1" x14ac:dyDescent="0.2">
      <c r="A63" s="45"/>
      <c r="B63" s="46"/>
      <c r="I63" s="19"/>
      <c r="J63" s="79"/>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5"/>
    </row>
    <row r="64" spans="1:49" ht="16" customHeight="1" x14ac:dyDescent="0.2">
      <c r="A64" s="45"/>
      <c r="B64" s="46"/>
      <c r="I64" s="19"/>
      <c r="J64" s="79"/>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5"/>
    </row>
    <row r="65" spans="1:49" ht="16" customHeight="1" x14ac:dyDescent="0.2">
      <c r="A65" s="45"/>
      <c r="B65" s="46"/>
      <c r="I65" s="19"/>
      <c r="J65" s="79"/>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5"/>
    </row>
    <row r="66" spans="1:49" ht="16" customHeight="1" x14ac:dyDescent="0.2">
      <c r="A66" s="45"/>
      <c r="B66" s="46"/>
      <c r="I66" s="19"/>
      <c r="J66" s="79"/>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5"/>
    </row>
    <row r="67" spans="1:49" ht="16" customHeight="1" x14ac:dyDescent="0.2">
      <c r="A67" s="47"/>
      <c r="B67" s="48"/>
      <c r="C67" s="49"/>
      <c r="D67" s="49"/>
      <c r="E67" s="49"/>
      <c r="F67" s="49"/>
      <c r="G67" s="49"/>
      <c r="H67" s="49"/>
      <c r="I67" s="50"/>
      <c r="J67" s="80"/>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73"/>
    </row>
    <row r="68" spans="1:49" ht="16" customHeight="1" x14ac:dyDescent="0.2">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row>
    <row r="69" spans="1:49" ht="16" customHeight="1" x14ac:dyDescent="0.2">
      <c r="AV69" s="51" t="s">
        <v>51</v>
      </c>
    </row>
  </sheetData>
  <sheetProtection formatCells="0"/>
  <mergeCells count="38">
    <mergeCell ref="A2:AW2"/>
    <mergeCell ref="A35:A46"/>
    <mergeCell ref="A33:AW34"/>
    <mergeCell ref="AE18:AH18"/>
    <mergeCell ref="AE15:AF15"/>
    <mergeCell ref="AE13:AF13"/>
    <mergeCell ref="C46:H46"/>
    <mergeCell ref="B45:I45"/>
    <mergeCell ref="B25:H25"/>
    <mergeCell ref="AI19:AW19"/>
    <mergeCell ref="A5:AW5"/>
    <mergeCell ref="B28:H28"/>
    <mergeCell ref="C8:H8"/>
    <mergeCell ref="AN6:AO6"/>
    <mergeCell ref="J41:AW43"/>
    <mergeCell ref="C36:H36"/>
    <mergeCell ref="B56:I56"/>
    <mergeCell ref="C57:H57"/>
    <mergeCell ref="AQ6:AR6"/>
    <mergeCell ref="AT6:AU6"/>
    <mergeCell ref="AK31:AL31"/>
    <mergeCell ref="B31:H31"/>
    <mergeCell ref="AI18:AW18"/>
    <mergeCell ref="C20:AU20"/>
    <mergeCell ref="B21:AC21"/>
    <mergeCell ref="J24:AW26"/>
    <mergeCell ref="J27:AW29"/>
    <mergeCell ref="M31:N31"/>
    <mergeCell ref="P31:Q31"/>
    <mergeCell ref="S31:T31"/>
    <mergeCell ref="AE31:AF31"/>
    <mergeCell ref="AH31:AI31"/>
    <mergeCell ref="C39:H39"/>
    <mergeCell ref="C42:H42"/>
    <mergeCell ref="AG13:AW14"/>
    <mergeCell ref="AG15:AW16"/>
    <mergeCell ref="J35:AW37"/>
    <mergeCell ref="J38:AW40"/>
  </mergeCells>
  <phoneticPr fontId="3"/>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58"/>
  <sheetViews>
    <sheetView showGridLines="0" view="pageBreakPreview" topLeftCell="A106" zoomScale="90" zoomScaleNormal="100" zoomScaleSheetLayoutView="90" workbookViewId="0">
      <selection activeCell="A123" sqref="A123"/>
    </sheetView>
  </sheetViews>
  <sheetFormatPr defaultColWidth="8.90625" defaultRowHeight="19.899999999999999" customHeight="1" x14ac:dyDescent="0.2"/>
  <cols>
    <col min="1" max="2" width="3.7265625" style="139" customWidth="1"/>
    <col min="3" max="3" width="11.90625" style="139" customWidth="1"/>
    <col min="4" max="4" width="13.36328125" style="139" customWidth="1"/>
    <col min="5" max="5" width="8.6328125" style="139" customWidth="1"/>
    <col min="6" max="7" width="8.453125" style="139" customWidth="1"/>
    <col min="8" max="8" width="7.26953125" style="139" customWidth="1"/>
    <col min="9" max="9" width="8.453125" style="139" customWidth="1"/>
    <col min="10" max="10" width="1.26953125" style="139" customWidth="1"/>
    <col min="11" max="11" width="6.26953125" style="139" customWidth="1"/>
    <col min="12" max="12" width="1.26953125" style="139" customWidth="1"/>
    <col min="13" max="13" width="8.90625" style="139" customWidth="1"/>
    <col min="14" max="16" width="7.453125" style="139" customWidth="1"/>
    <col min="17" max="17" width="8.90625" style="139" customWidth="1"/>
    <col min="18" max="18" width="7.6328125" style="139" customWidth="1"/>
    <col min="19" max="19" width="15.08984375" style="139" bestFit="1" customWidth="1"/>
    <col min="20" max="20" width="14.26953125" style="139" bestFit="1" customWidth="1"/>
    <col min="21" max="21" width="10.6328125" style="139" bestFit="1" customWidth="1"/>
    <col min="22" max="22" width="14.26953125" style="139" bestFit="1" customWidth="1"/>
    <col min="23" max="16384" width="8.90625" style="139"/>
  </cols>
  <sheetData>
    <row r="1" spans="1:12" s="123" customFormat="1" ht="19.899999999999999" customHeight="1" x14ac:dyDescent="0.2">
      <c r="A1" s="121" t="s">
        <v>378</v>
      </c>
      <c r="B1" s="122"/>
    </row>
    <row r="2" spans="1:12" s="123" customFormat="1" ht="19.899999999999999" customHeight="1" x14ac:dyDescent="0.2">
      <c r="A2" s="124"/>
      <c r="B2" s="122"/>
    </row>
    <row r="3" spans="1:12" s="123" customFormat="1" ht="19.899999999999999" customHeight="1" x14ac:dyDescent="0.2">
      <c r="A3" s="124" t="s">
        <v>201</v>
      </c>
      <c r="B3" s="122"/>
    </row>
    <row r="4" spans="1:12" s="126" customFormat="1" ht="19.899999999999999" customHeight="1" thickBot="1" x14ac:dyDescent="0.25">
      <c r="A4" s="125"/>
      <c r="B4" s="121" t="s">
        <v>202</v>
      </c>
      <c r="G4" s="140" t="s">
        <v>203</v>
      </c>
    </row>
    <row r="5" spans="1:12" s="141" customFormat="1" ht="13.5" customHeight="1" thickBot="1" x14ac:dyDescent="0.25">
      <c r="B5" s="638" t="s">
        <v>204</v>
      </c>
      <c r="C5" s="639"/>
      <c r="D5" s="639"/>
      <c r="E5" s="638" t="s">
        <v>205</v>
      </c>
      <c r="F5" s="142"/>
      <c r="G5" s="142"/>
      <c r="H5" s="644" t="s">
        <v>206</v>
      </c>
      <c r="I5" s="645"/>
      <c r="J5" s="645"/>
      <c r="K5" s="645"/>
      <c r="L5" s="646"/>
    </row>
    <row r="6" spans="1:12" s="141" customFormat="1" ht="13.5" customHeight="1" x14ac:dyDescent="0.2">
      <c r="B6" s="640"/>
      <c r="C6" s="641"/>
      <c r="D6" s="641"/>
      <c r="E6" s="640"/>
      <c r="F6" s="653" t="s">
        <v>207</v>
      </c>
      <c r="G6" s="638" t="s">
        <v>208</v>
      </c>
      <c r="H6" s="647"/>
      <c r="I6" s="648"/>
      <c r="J6" s="648"/>
      <c r="K6" s="648"/>
      <c r="L6" s="649"/>
    </row>
    <row r="7" spans="1:12" s="141" customFormat="1" ht="13.5" customHeight="1" x14ac:dyDescent="0.2">
      <c r="B7" s="640"/>
      <c r="C7" s="641"/>
      <c r="D7" s="641"/>
      <c r="E7" s="640"/>
      <c r="F7" s="654"/>
      <c r="G7" s="640"/>
      <c r="H7" s="647"/>
      <c r="I7" s="648"/>
      <c r="J7" s="648"/>
      <c r="K7" s="648"/>
      <c r="L7" s="649"/>
    </row>
    <row r="8" spans="1:12" s="141" customFormat="1" ht="13.5" customHeight="1" x14ac:dyDescent="0.2">
      <c r="B8" s="640"/>
      <c r="C8" s="641"/>
      <c r="D8" s="641"/>
      <c r="E8" s="640"/>
      <c r="F8" s="654"/>
      <c r="G8" s="640"/>
      <c r="H8" s="647"/>
      <c r="I8" s="648"/>
      <c r="J8" s="648"/>
      <c r="K8" s="648"/>
      <c r="L8" s="649"/>
    </row>
    <row r="9" spans="1:12" s="141" customFormat="1" ht="15.75" customHeight="1" thickBot="1" x14ac:dyDescent="0.25">
      <c r="B9" s="642"/>
      <c r="C9" s="643"/>
      <c r="D9" s="643"/>
      <c r="E9" s="642"/>
      <c r="F9" s="655"/>
      <c r="G9" s="642"/>
      <c r="H9" s="647"/>
      <c r="I9" s="648"/>
      <c r="J9" s="648"/>
      <c r="K9" s="648"/>
      <c r="L9" s="649"/>
    </row>
    <row r="10" spans="1:12" s="141" customFormat="1" ht="15.75" customHeight="1" thickTop="1" thickBot="1" x14ac:dyDescent="0.25">
      <c r="B10" s="144" t="s">
        <v>209</v>
      </c>
      <c r="C10" s="145" t="s">
        <v>210</v>
      </c>
      <c r="D10" s="146" t="s">
        <v>211</v>
      </c>
      <c r="E10" s="147" t="s">
        <v>212</v>
      </c>
      <c r="F10" s="147" t="s">
        <v>212</v>
      </c>
      <c r="G10" s="147" t="s">
        <v>212</v>
      </c>
      <c r="H10" s="650"/>
      <c r="I10" s="651"/>
      <c r="J10" s="651"/>
      <c r="K10" s="651"/>
      <c r="L10" s="652"/>
    </row>
    <row r="11" spans="1:12" s="141" customFormat="1" ht="13.5" customHeight="1" x14ac:dyDescent="0.2">
      <c r="B11" s="614" t="s">
        <v>213</v>
      </c>
      <c r="C11" s="292" t="s">
        <v>214</v>
      </c>
      <c r="D11" s="293" t="s">
        <v>215</v>
      </c>
      <c r="E11" s="283">
        <f t="shared" ref="E11:E47" si="0">+F11+G11</f>
        <v>8218</v>
      </c>
      <c r="F11" s="311">
        <v>8218</v>
      </c>
      <c r="G11" s="284"/>
      <c r="H11" s="622" t="s">
        <v>401</v>
      </c>
      <c r="I11" s="623"/>
      <c r="J11" s="623"/>
      <c r="K11" s="623"/>
      <c r="L11" s="302"/>
    </row>
    <row r="12" spans="1:12" s="141" customFormat="1" ht="11" x14ac:dyDescent="0.2">
      <c r="B12" s="615"/>
      <c r="C12" s="294" t="s">
        <v>216</v>
      </c>
      <c r="D12" s="295" t="s">
        <v>380</v>
      </c>
      <c r="E12" s="285">
        <f t="shared" si="0"/>
        <v>0</v>
      </c>
      <c r="F12" s="312">
        <v>0</v>
      </c>
      <c r="G12" s="286"/>
      <c r="H12" s="624"/>
      <c r="I12" s="625"/>
      <c r="J12" s="625"/>
      <c r="K12" s="625"/>
      <c r="L12" s="303"/>
    </row>
    <row r="13" spans="1:12" s="141" customFormat="1" ht="11" x14ac:dyDescent="0.2">
      <c r="B13" s="615"/>
      <c r="C13" s="294" t="s">
        <v>385</v>
      </c>
      <c r="D13" s="295" t="s">
        <v>424</v>
      </c>
      <c r="E13" s="285">
        <f t="shared" si="0"/>
        <v>27.4</v>
      </c>
      <c r="F13" s="312">
        <v>27.4</v>
      </c>
      <c r="G13" s="286"/>
      <c r="H13" s="624"/>
      <c r="I13" s="625"/>
      <c r="J13" s="625"/>
      <c r="K13" s="625"/>
      <c r="L13" s="303"/>
    </row>
    <row r="14" spans="1:12" s="141" customFormat="1" ht="11" x14ac:dyDescent="0.2">
      <c r="B14" s="615"/>
      <c r="C14" s="294" t="s">
        <v>217</v>
      </c>
      <c r="D14" s="295" t="s">
        <v>422</v>
      </c>
      <c r="E14" s="285">
        <f t="shared" si="0"/>
        <v>29.29</v>
      </c>
      <c r="F14" s="312">
        <v>29.29</v>
      </c>
      <c r="G14" s="286"/>
      <c r="H14" s="624"/>
      <c r="I14" s="625"/>
      <c r="J14" s="625"/>
      <c r="K14" s="625"/>
      <c r="L14" s="303"/>
    </row>
    <row r="15" spans="1:12" s="141" customFormat="1" ht="11" x14ac:dyDescent="0.2">
      <c r="B15" s="615"/>
      <c r="C15" s="294" t="s">
        <v>217</v>
      </c>
      <c r="D15" s="295" t="s">
        <v>423</v>
      </c>
      <c r="E15" s="285">
        <f t="shared" si="0"/>
        <v>31.18</v>
      </c>
      <c r="F15" s="312">
        <v>31.18</v>
      </c>
      <c r="G15" s="286"/>
      <c r="H15" s="624"/>
      <c r="I15" s="625"/>
      <c r="J15" s="625"/>
      <c r="K15" s="625"/>
      <c r="L15" s="303"/>
    </row>
    <row r="16" spans="1:12" s="141" customFormat="1" ht="11" x14ac:dyDescent="0.2">
      <c r="B16" s="615"/>
      <c r="C16" s="294" t="s">
        <v>217</v>
      </c>
      <c r="D16" s="295" t="s">
        <v>218</v>
      </c>
      <c r="E16" s="285">
        <f t="shared" si="0"/>
        <v>0</v>
      </c>
      <c r="F16" s="312">
        <v>0</v>
      </c>
      <c r="G16" s="286"/>
      <c r="H16" s="624"/>
      <c r="I16" s="625"/>
      <c r="J16" s="625"/>
      <c r="K16" s="625"/>
      <c r="L16" s="303"/>
    </row>
    <row r="17" spans="2:12" s="141" customFormat="1" ht="11" x14ac:dyDescent="0.2">
      <c r="B17" s="615"/>
      <c r="C17" s="294" t="s">
        <v>217</v>
      </c>
      <c r="D17" s="295" t="s">
        <v>219</v>
      </c>
      <c r="E17" s="285">
        <f t="shared" si="0"/>
        <v>39.81</v>
      </c>
      <c r="F17" s="312">
        <v>39.81</v>
      </c>
      <c r="G17" s="286"/>
      <c r="H17" s="624"/>
      <c r="I17" s="625"/>
      <c r="J17" s="625"/>
      <c r="K17" s="625"/>
      <c r="L17" s="303"/>
    </row>
    <row r="18" spans="2:12" s="141" customFormat="1" ht="11" x14ac:dyDescent="0.2">
      <c r="B18" s="615"/>
      <c r="C18" s="294" t="s">
        <v>220</v>
      </c>
      <c r="D18" s="295" t="s">
        <v>220</v>
      </c>
      <c r="E18" s="285">
        <f t="shared" si="0"/>
        <v>0</v>
      </c>
      <c r="F18" s="312">
        <v>0</v>
      </c>
      <c r="G18" s="286"/>
      <c r="H18" s="624"/>
      <c r="I18" s="625"/>
      <c r="J18" s="625"/>
      <c r="K18" s="625"/>
      <c r="L18" s="303"/>
    </row>
    <row r="19" spans="2:12" s="141" customFormat="1" ht="11" x14ac:dyDescent="0.2">
      <c r="B19" s="615"/>
      <c r="C19" s="294" t="s">
        <v>385</v>
      </c>
      <c r="D19" s="295" t="s">
        <v>341</v>
      </c>
      <c r="E19" s="285">
        <f t="shared" si="0"/>
        <v>0</v>
      </c>
      <c r="F19" s="312">
        <v>0</v>
      </c>
      <c r="G19" s="286"/>
      <c r="H19" s="624"/>
      <c r="I19" s="625"/>
      <c r="J19" s="625"/>
      <c r="K19" s="625"/>
      <c r="L19" s="303"/>
    </row>
    <row r="20" spans="2:12" s="141" customFormat="1" ht="11" x14ac:dyDescent="0.2">
      <c r="B20" s="615"/>
      <c r="C20" s="294" t="s">
        <v>222</v>
      </c>
      <c r="D20" s="295" t="s">
        <v>223</v>
      </c>
      <c r="E20" s="285">
        <f t="shared" si="0"/>
        <v>207.7</v>
      </c>
      <c r="F20" s="312">
        <v>207.7</v>
      </c>
      <c r="G20" s="286"/>
      <c r="H20" s="624"/>
      <c r="I20" s="625"/>
      <c r="J20" s="625"/>
      <c r="K20" s="625"/>
      <c r="L20" s="303"/>
    </row>
    <row r="21" spans="2:12" s="141" customFormat="1" ht="11" x14ac:dyDescent="0.2">
      <c r="B21" s="615"/>
      <c r="C21" s="294" t="s">
        <v>222</v>
      </c>
      <c r="D21" s="295" t="s">
        <v>222</v>
      </c>
      <c r="E21" s="285">
        <f t="shared" si="0"/>
        <v>0</v>
      </c>
      <c r="F21" s="312">
        <v>0</v>
      </c>
      <c r="G21" s="286"/>
      <c r="H21" s="624"/>
      <c r="I21" s="625"/>
      <c r="J21" s="625"/>
      <c r="K21" s="625"/>
      <c r="L21" s="303"/>
    </row>
    <row r="22" spans="2:12" s="141" customFormat="1" ht="11" x14ac:dyDescent="0.2">
      <c r="B22" s="616"/>
      <c r="C22" s="296" t="s">
        <v>224</v>
      </c>
      <c r="D22" s="297" t="s">
        <v>224</v>
      </c>
      <c r="E22" s="287">
        <f t="shared" si="0"/>
        <v>26.81</v>
      </c>
      <c r="F22" s="313">
        <v>26.81</v>
      </c>
      <c r="G22" s="288"/>
      <c r="H22" s="624"/>
      <c r="I22" s="625"/>
      <c r="J22" s="625"/>
      <c r="K22" s="625"/>
      <c r="L22" s="303"/>
    </row>
    <row r="23" spans="2:12" s="141" customFormat="1" ht="11.5" thickBot="1" x14ac:dyDescent="0.25">
      <c r="B23" s="617"/>
      <c r="C23" s="298"/>
      <c r="D23" s="299"/>
      <c r="E23" s="289"/>
      <c r="F23" s="314"/>
      <c r="G23" s="290"/>
      <c r="H23" s="150"/>
      <c r="I23" s="151"/>
      <c r="J23" s="151"/>
      <c r="K23" s="151"/>
      <c r="L23" s="152"/>
    </row>
    <row r="24" spans="2:12" s="141" customFormat="1" ht="13.5" customHeight="1" x14ac:dyDescent="0.2">
      <c r="B24" s="614" t="s">
        <v>225</v>
      </c>
      <c r="C24" s="292" t="s">
        <v>216</v>
      </c>
      <c r="D24" s="293" t="s">
        <v>380</v>
      </c>
      <c r="E24" s="283">
        <f t="shared" si="0"/>
        <v>1185.8800000000001</v>
      </c>
      <c r="F24" s="283"/>
      <c r="G24" s="315">
        <v>1185.8800000000001</v>
      </c>
      <c r="H24" s="618" t="s">
        <v>402</v>
      </c>
      <c r="I24" s="619"/>
      <c r="J24" s="619"/>
      <c r="K24" s="619"/>
      <c r="L24" s="148"/>
    </row>
    <row r="25" spans="2:12" s="141" customFormat="1" ht="11" x14ac:dyDescent="0.2">
      <c r="B25" s="615"/>
      <c r="C25" s="294" t="s">
        <v>385</v>
      </c>
      <c r="D25" s="295" t="s">
        <v>226</v>
      </c>
      <c r="E25" s="285">
        <f t="shared" si="0"/>
        <v>134.25399999999999</v>
      </c>
      <c r="F25" s="285"/>
      <c r="G25" s="316">
        <v>134.25399999999999</v>
      </c>
      <c r="H25" s="620"/>
      <c r="I25" s="621"/>
      <c r="J25" s="621"/>
      <c r="K25" s="621"/>
      <c r="L25" s="149"/>
    </row>
    <row r="26" spans="2:12" s="141" customFormat="1" ht="11" x14ac:dyDescent="0.2">
      <c r="B26" s="615"/>
      <c r="C26" s="294" t="s">
        <v>385</v>
      </c>
      <c r="D26" s="295" t="s">
        <v>227</v>
      </c>
      <c r="E26" s="285">
        <f t="shared" si="0"/>
        <v>88.59</v>
      </c>
      <c r="F26" s="285"/>
      <c r="G26" s="316">
        <v>88.59</v>
      </c>
      <c r="H26" s="620"/>
      <c r="I26" s="621"/>
      <c r="J26" s="621"/>
      <c r="K26" s="621"/>
      <c r="L26" s="149"/>
    </row>
    <row r="27" spans="2:12" s="141" customFormat="1" ht="11" x14ac:dyDescent="0.2">
      <c r="B27" s="615"/>
      <c r="C27" s="294" t="s">
        <v>217</v>
      </c>
      <c r="D27" s="295" t="s">
        <v>217</v>
      </c>
      <c r="E27" s="285">
        <f t="shared" si="0"/>
        <v>43.16</v>
      </c>
      <c r="F27" s="285"/>
      <c r="G27" s="316">
        <v>43.16</v>
      </c>
      <c r="H27" s="620"/>
      <c r="I27" s="621"/>
      <c r="J27" s="621"/>
      <c r="K27" s="621"/>
      <c r="L27" s="149"/>
    </row>
    <row r="28" spans="2:12" s="141" customFormat="1" ht="11" x14ac:dyDescent="0.2">
      <c r="B28" s="615"/>
      <c r="C28" s="294" t="s">
        <v>391</v>
      </c>
      <c r="D28" s="295" t="s">
        <v>391</v>
      </c>
      <c r="E28" s="285">
        <f t="shared" si="0"/>
        <v>10.911</v>
      </c>
      <c r="F28" s="285"/>
      <c r="G28" s="316">
        <v>10.911</v>
      </c>
      <c r="H28" s="620"/>
      <c r="I28" s="621"/>
      <c r="J28" s="621"/>
      <c r="K28" s="621"/>
      <c r="L28" s="149"/>
    </row>
    <row r="29" spans="2:12" s="141" customFormat="1" ht="11" x14ac:dyDescent="0.2">
      <c r="B29" s="615"/>
      <c r="C29" s="294"/>
      <c r="D29" s="295"/>
      <c r="E29" s="285">
        <f t="shared" si="0"/>
        <v>0</v>
      </c>
      <c r="F29" s="285"/>
      <c r="G29" s="316"/>
      <c r="H29" s="620"/>
      <c r="I29" s="621"/>
      <c r="J29" s="621"/>
      <c r="K29" s="621"/>
      <c r="L29" s="149"/>
    </row>
    <row r="30" spans="2:12" s="141" customFormat="1" ht="11" x14ac:dyDescent="0.2">
      <c r="B30" s="615"/>
      <c r="C30" s="294"/>
      <c r="D30" s="295"/>
      <c r="E30" s="285">
        <f t="shared" si="0"/>
        <v>0</v>
      </c>
      <c r="F30" s="285"/>
      <c r="G30" s="316"/>
      <c r="H30" s="620"/>
      <c r="I30" s="621"/>
      <c r="J30" s="621"/>
      <c r="K30" s="621"/>
      <c r="L30" s="149"/>
    </row>
    <row r="31" spans="2:12" s="141" customFormat="1" ht="11" x14ac:dyDescent="0.2">
      <c r="B31" s="615"/>
      <c r="C31" s="294" t="s">
        <v>391</v>
      </c>
      <c r="D31" s="295" t="s">
        <v>231</v>
      </c>
      <c r="E31" s="285">
        <f t="shared" si="0"/>
        <v>0.06</v>
      </c>
      <c r="F31" s="285"/>
      <c r="G31" s="316">
        <v>0.06</v>
      </c>
      <c r="H31" s="620"/>
      <c r="I31" s="621"/>
      <c r="J31" s="621"/>
      <c r="K31" s="621"/>
      <c r="L31" s="149"/>
    </row>
    <row r="32" spans="2:12" s="141" customFormat="1" ht="11" x14ac:dyDescent="0.2">
      <c r="B32" s="615"/>
      <c r="C32" s="294" t="s">
        <v>229</v>
      </c>
      <c r="D32" s="295" t="s">
        <v>232</v>
      </c>
      <c r="E32" s="285">
        <f t="shared" si="0"/>
        <v>5.2999999999999999E-2</v>
      </c>
      <c r="F32" s="285"/>
      <c r="G32" s="316">
        <v>5.2999999999999999E-2</v>
      </c>
      <c r="H32" s="620"/>
      <c r="I32" s="621"/>
      <c r="J32" s="621"/>
      <c r="K32" s="621"/>
      <c r="L32" s="149"/>
    </row>
    <row r="33" spans="2:12" s="141" customFormat="1" ht="11" x14ac:dyDescent="0.2">
      <c r="B33" s="615"/>
      <c r="C33" s="294" t="s">
        <v>229</v>
      </c>
      <c r="D33" s="295" t="s">
        <v>233</v>
      </c>
      <c r="E33" s="291">
        <f t="shared" si="0"/>
        <v>2320.21</v>
      </c>
      <c r="F33" s="291"/>
      <c r="G33" s="316">
        <v>2320.21</v>
      </c>
      <c r="H33" s="620"/>
      <c r="I33" s="621"/>
      <c r="J33" s="621"/>
      <c r="K33" s="621"/>
      <c r="L33" s="149"/>
    </row>
    <row r="34" spans="2:12" s="141" customFormat="1" ht="11" x14ac:dyDescent="0.2">
      <c r="B34" s="615"/>
      <c r="C34" s="294" t="s">
        <v>229</v>
      </c>
      <c r="D34" s="295" t="s">
        <v>234</v>
      </c>
      <c r="E34" s="291">
        <f t="shared" si="0"/>
        <v>4.32</v>
      </c>
      <c r="F34" s="291"/>
      <c r="G34" s="316">
        <v>4.32</v>
      </c>
      <c r="H34" s="620"/>
      <c r="I34" s="621"/>
      <c r="J34" s="621"/>
      <c r="K34" s="621"/>
      <c r="L34" s="149"/>
    </row>
    <row r="35" spans="2:12" s="141" customFormat="1" ht="11" x14ac:dyDescent="0.2">
      <c r="B35" s="615"/>
      <c r="C35" s="294" t="s">
        <v>220</v>
      </c>
      <c r="D35" s="295" t="s">
        <v>442</v>
      </c>
      <c r="E35" s="285">
        <f t="shared" si="0"/>
        <v>2.1999999999999999E-2</v>
      </c>
      <c r="F35" s="285"/>
      <c r="G35" s="316">
        <v>2.1999999999999999E-2</v>
      </c>
      <c r="H35" s="620"/>
      <c r="I35" s="621"/>
      <c r="J35" s="621"/>
      <c r="K35" s="621"/>
      <c r="L35" s="149"/>
    </row>
    <row r="36" spans="2:12" s="141" customFormat="1" ht="11" x14ac:dyDescent="0.2">
      <c r="B36" s="615"/>
      <c r="C36" s="294" t="s">
        <v>235</v>
      </c>
      <c r="D36" s="295" t="s">
        <v>236</v>
      </c>
      <c r="E36" s="285">
        <f t="shared" si="0"/>
        <v>0</v>
      </c>
      <c r="F36" s="285"/>
      <c r="G36" s="316">
        <v>0</v>
      </c>
      <c r="H36" s="620"/>
      <c r="I36" s="621"/>
      <c r="J36" s="621"/>
      <c r="K36" s="621"/>
      <c r="L36" s="149"/>
    </row>
    <row r="37" spans="2:12" s="141" customFormat="1" ht="11" x14ac:dyDescent="0.2">
      <c r="B37" s="615"/>
      <c r="C37" s="294" t="s">
        <v>238</v>
      </c>
      <c r="D37" s="295" t="s">
        <v>430</v>
      </c>
      <c r="E37" s="285">
        <f t="shared" si="0"/>
        <v>0</v>
      </c>
      <c r="F37" s="285"/>
      <c r="G37" s="316">
        <v>0</v>
      </c>
      <c r="H37" s="620"/>
      <c r="I37" s="621"/>
      <c r="J37" s="621"/>
      <c r="K37" s="621"/>
      <c r="L37" s="149"/>
    </row>
    <row r="38" spans="2:12" s="141" customFormat="1" ht="11" x14ac:dyDescent="0.2">
      <c r="B38" s="615"/>
      <c r="C38" s="294" t="s">
        <v>220</v>
      </c>
      <c r="D38" s="295" t="s">
        <v>431</v>
      </c>
      <c r="E38" s="285">
        <f t="shared" si="0"/>
        <v>0</v>
      </c>
      <c r="F38" s="285"/>
      <c r="G38" s="316">
        <v>0</v>
      </c>
      <c r="H38" s="620"/>
      <c r="I38" s="621"/>
      <c r="J38" s="621"/>
      <c r="K38" s="621"/>
      <c r="L38" s="149"/>
    </row>
    <row r="39" spans="2:12" s="141" customFormat="1" ht="11" x14ac:dyDescent="0.2">
      <c r="B39" s="615"/>
      <c r="C39" s="294" t="s">
        <v>237</v>
      </c>
      <c r="D39" s="295" t="s">
        <v>237</v>
      </c>
      <c r="E39" s="285">
        <f t="shared" si="0"/>
        <v>12.12</v>
      </c>
      <c r="F39" s="285"/>
      <c r="G39" s="316">
        <v>12.12</v>
      </c>
      <c r="H39" s="620"/>
      <c r="I39" s="621"/>
      <c r="J39" s="621"/>
      <c r="K39" s="621"/>
      <c r="L39" s="149"/>
    </row>
    <row r="40" spans="2:12" s="141" customFormat="1" ht="11" x14ac:dyDescent="0.2">
      <c r="B40" s="615"/>
      <c r="C40" s="294"/>
      <c r="D40" s="295"/>
      <c r="E40" s="285"/>
      <c r="F40" s="285"/>
      <c r="G40" s="316"/>
      <c r="H40" s="620"/>
      <c r="I40" s="621"/>
      <c r="J40" s="621"/>
      <c r="K40" s="621"/>
      <c r="L40" s="149"/>
    </row>
    <row r="41" spans="2:12" s="141" customFormat="1" ht="11" x14ac:dyDescent="0.2">
      <c r="B41" s="616"/>
      <c r="C41" s="294"/>
      <c r="D41" s="295"/>
      <c r="E41" s="285"/>
      <c r="F41" s="285"/>
      <c r="G41" s="316"/>
      <c r="H41" s="309"/>
      <c r="I41" s="310"/>
      <c r="J41" s="310"/>
      <c r="K41" s="310"/>
      <c r="L41" s="149"/>
    </row>
    <row r="42" spans="2:12" s="141" customFormat="1" ht="11.5" thickBot="1" x14ac:dyDescent="0.25">
      <c r="B42" s="617"/>
      <c r="C42" s="298"/>
      <c r="D42" s="299"/>
      <c r="E42" s="289"/>
      <c r="F42" s="289"/>
      <c r="G42" s="317"/>
      <c r="H42" s="150"/>
      <c r="I42" s="151"/>
      <c r="J42" s="151"/>
      <c r="K42" s="151"/>
      <c r="L42" s="152"/>
    </row>
    <row r="43" spans="2:12" s="141" customFormat="1" ht="13.5" customHeight="1" x14ac:dyDescent="0.2">
      <c r="B43" s="630" t="s">
        <v>242</v>
      </c>
      <c r="C43" s="292" t="s">
        <v>220</v>
      </c>
      <c r="D43" s="293" t="s">
        <v>243</v>
      </c>
      <c r="E43" s="153">
        <f t="shared" si="0"/>
        <v>3.7999999999999999E-2</v>
      </c>
      <c r="F43" s="153"/>
      <c r="G43" s="318">
        <v>3.7999999999999999E-2</v>
      </c>
      <c r="H43" s="626" t="s">
        <v>403</v>
      </c>
      <c r="I43" s="627"/>
      <c r="J43" s="627"/>
      <c r="K43" s="627"/>
      <c r="L43" s="155"/>
    </row>
    <row r="44" spans="2:12" s="141" customFormat="1" ht="11" x14ac:dyDescent="0.2">
      <c r="B44" s="615"/>
      <c r="C44" s="294" t="s">
        <v>235</v>
      </c>
      <c r="D44" s="295" t="s">
        <v>236</v>
      </c>
      <c r="E44" s="156">
        <f t="shared" si="0"/>
        <v>0</v>
      </c>
      <c r="F44" s="156"/>
      <c r="G44" s="319"/>
      <c r="H44" s="628"/>
      <c r="I44" s="629"/>
      <c r="J44" s="629"/>
      <c r="K44" s="629"/>
      <c r="L44" s="158"/>
    </row>
    <row r="45" spans="2:12" s="141" customFormat="1" ht="11" x14ac:dyDescent="0.2">
      <c r="B45" s="615"/>
      <c r="C45" s="294" t="s">
        <v>238</v>
      </c>
      <c r="D45" s="295" t="s">
        <v>430</v>
      </c>
      <c r="E45" s="156">
        <f t="shared" si="0"/>
        <v>0</v>
      </c>
      <c r="F45" s="156"/>
      <c r="G45" s="319"/>
      <c r="H45" s="628"/>
      <c r="I45" s="629"/>
      <c r="J45" s="629"/>
      <c r="K45" s="629"/>
      <c r="L45" s="158"/>
    </row>
    <row r="46" spans="2:12" s="141" customFormat="1" ht="11" x14ac:dyDescent="0.2">
      <c r="B46" s="616"/>
      <c r="C46" s="296" t="s">
        <v>220</v>
      </c>
      <c r="D46" s="295" t="s">
        <v>431</v>
      </c>
      <c r="E46" s="159">
        <f t="shared" si="0"/>
        <v>0</v>
      </c>
      <c r="F46" s="159"/>
      <c r="G46" s="320"/>
      <c r="H46" s="628"/>
      <c r="I46" s="629"/>
      <c r="J46" s="629"/>
      <c r="K46" s="629"/>
      <c r="L46" s="158"/>
    </row>
    <row r="47" spans="2:12" s="141" customFormat="1" ht="11.5" thickBot="1" x14ac:dyDescent="0.25">
      <c r="B47" s="631"/>
      <c r="C47" s="300"/>
      <c r="D47" s="301"/>
      <c r="E47" s="160">
        <f t="shared" si="0"/>
        <v>0</v>
      </c>
      <c r="F47" s="160"/>
      <c r="G47" s="321"/>
      <c r="H47" s="162"/>
      <c r="I47" s="163"/>
      <c r="J47" s="163"/>
      <c r="K47" s="163"/>
      <c r="L47" s="164"/>
    </row>
    <row r="48" spans="2:12" s="141" customFormat="1" ht="15.75" customHeight="1" thickTop="1" x14ac:dyDescent="0.2">
      <c r="B48" s="632" t="s">
        <v>244</v>
      </c>
      <c r="C48" s="633"/>
      <c r="D48" s="634"/>
      <c r="E48" s="165">
        <f>SUM(E11:E47)</f>
        <v>12379.808000000003</v>
      </c>
      <c r="F48" s="165">
        <f>SUM(F11:F47)</f>
        <v>8580.19</v>
      </c>
      <c r="G48" s="165">
        <f>SUM(G11:G47)</f>
        <v>3799.6180000000004</v>
      </c>
      <c r="H48" s="166"/>
      <c r="I48" s="167"/>
      <c r="J48" s="167"/>
      <c r="K48" s="167"/>
      <c r="L48" s="167"/>
    </row>
    <row r="49" spans="1:17" s="141" customFormat="1" ht="19.5" customHeight="1" thickBot="1" x14ac:dyDescent="0.25">
      <c r="B49" s="635" t="s">
        <v>245</v>
      </c>
      <c r="C49" s="636"/>
      <c r="D49" s="637"/>
      <c r="E49" s="168">
        <f>SUM(E24:E47)</f>
        <v>3799.6180000000004</v>
      </c>
      <c r="F49" s="168">
        <f>SUM(F24:F47)</f>
        <v>0</v>
      </c>
      <c r="G49" s="168">
        <f>SUM(G24:G47)</f>
        <v>3799.6180000000004</v>
      </c>
      <c r="H49" s="169"/>
      <c r="I49" s="170"/>
      <c r="J49" s="170"/>
      <c r="K49" s="170"/>
      <c r="L49" s="170"/>
    </row>
    <row r="50" spans="1:17" s="141" customFormat="1" ht="9.75" customHeight="1" x14ac:dyDescent="0.2"/>
    <row r="51" spans="1:17" s="141" customFormat="1" ht="17.25" customHeight="1" x14ac:dyDescent="0.2">
      <c r="A51" s="171"/>
      <c r="B51" s="171"/>
      <c r="C51" s="171" t="s">
        <v>246</v>
      </c>
      <c r="D51" s="171"/>
      <c r="E51" s="171"/>
      <c r="F51" s="171"/>
      <c r="G51" s="171"/>
      <c r="H51" s="171"/>
      <c r="I51" s="171"/>
      <c r="J51" s="171"/>
      <c r="K51" s="171"/>
      <c r="L51" s="171"/>
      <c r="M51" s="126" t="s">
        <v>247</v>
      </c>
    </row>
    <row r="52" spans="1:17" s="141" customFormat="1" ht="17.25" customHeight="1" x14ac:dyDescent="0.2">
      <c r="A52" s="171"/>
      <c r="B52" s="171"/>
      <c r="C52" t="s">
        <v>399</v>
      </c>
      <c r="D52" s="171"/>
      <c r="E52" s="171"/>
      <c r="F52" s="171"/>
      <c r="G52" s="171"/>
      <c r="H52" s="171"/>
      <c r="I52" s="171"/>
      <c r="J52" s="171"/>
      <c r="K52" s="171"/>
      <c r="L52" s="171"/>
      <c r="M52" s="141" t="s">
        <v>453</v>
      </c>
    </row>
    <row r="53" spans="1:17" s="141" customFormat="1" ht="17.25" customHeight="1" x14ac:dyDescent="0.2">
      <c r="A53" s="171"/>
      <c r="B53" s="171"/>
      <c r="C53" t="s">
        <v>400</v>
      </c>
      <c r="D53" s="171"/>
      <c r="E53" s="171"/>
      <c r="F53" s="171"/>
      <c r="G53" s="171"/>
      <c r="H53" s="171"/>
      <c r="I53" s="171"/>
      <c r="J53" s="171"/>
      <c r="K53" s="171"/>
      <c r="L53" s="171"/>
      <c r="M53" s="141" t="s">
        <v>342</v>
      </c>
    </row>
    <row r="54" spans="1:17" s="141" customFormat="1" ht="17.25" customHeight="1" x14ac:dyDescent="0.2">
      <c r="A54" s="171"/>
      <c r="B54" s="171"/>
      <c r="C54" s="171" t="s">
        <v>248</v>
      </c>
      <c r="D54" s="171"/>
      <c r="E54" s="171"/>
      <c r="F54" s="171"/>
      <c r="G54" s="171"/>
      <c r="H54" s="171"/>
      <c r="I54" s="171"/>
      <c r="J54" s="171"/>
      <c r="K54" s="171"/>
      <c r="L54" s="171"/>
      <c r="M54" s="141" t="s">
        <v>343</v>
      </c>
    </row>
    <row r="55" spans="1:17" s="141" customFormat="1" ht="17.25" customHeight="1" x14ac:dyDescent="0.2">
      <c r="A55" s="171"/>
      <c r="B55" s="171"/>
      <c r="C55" s="171" t="s">
        <v>344</v>
      </c>
      <c r="D55" s="171"/>
      <c r="E55" s="171"/>
      <c r="F55" s="171"/>
      <c r="G55" s="171"/>
      <c r="H55" s="171"/>
      <c r="I55" s="171"/>
      <c r="J55" s="171"/>
      <c r="K55" s="171"/>
      <c r="L55" s="171"/>
      <c r="M55" s="141" t="s">
        <v>345</v>
      </c>
    </row>
    <row r="56" spans="1:17" s="141" customFormat="1" ht="17.25" customHeight="1" x14ac:dyDescent="0.2">
      <c r="A56" s="171"/>
      <c r="B56" s="171"/>
      <c r="C56" s="171"/>
      <c r="D56" s="171"/>
      <c r="E56" s="171"/>
      <c r="F56" s="171"/>
      <c r="G56" s="171"/>
      <c r="H56" s="171"/>
      <c r="I56" s="171"/>
      <c r="J56" s="171"/>
      <c r="K56" s="171"/>
      <c r="L56" s="171"/>
    </row>
    <row r="57" spans="1:17" s="141" customFormat="1" ht="17.25" customHeight="1" x14ac:dyDescent="0.2">
      <c r="A57" s="171"/>
      <c r="B57" s="171"/>
      <c r="C57" s="171"/>
      <c r="D57" s="171"/>
      <c r="E57" s="171"/>
      <c r="F57" s="171"/>
      <c r="G57" s="171"/>
      <c r="H57" s="171"/>
      <c r="I57" s="171"/>
      <c r="J57" s="171"/>
      <c r="K57" s="171"/>
      <c r="L57" s="171"/>
    </row>
    <row r="58" spans="1:17" s="141" customFormat="1" ht="17.25" customHeight="1" x14ac:dyDescent="0.2">
      <c r="A58" s="171"/>
      <c r="B58" s="171"/>
      <c r="C58" s="171"/>
      <c r="D58" s="171"/>
      <c r="E58" s="171"/>
      <c r="F58" s="171"/>
      <c r="G58" s="171"/>
      <c r="H58" s="171"/>
      <c r="I58" s="171"/>
      <c r="J58" s="171"/>
      <c r="K58" s="171"/>
      <c r="L58" s="171"/>
      <c r="M58" s="141" t="s">
        <v>346</v>
      </c>
    </row>
    <row r="59" spans="1:17" s="141" customFormat="1" ht="17.25" customHeight="1" x14ac:dyDescent="0.2">
      <c r="A59" s="171"/>
      <c r="B59" s="171"/>
      <c r="C59" s="171"/>
      <c r="D59" s="171"/>
      <c r="E59" s="171"/>
      <c r="F59" s="171"/>
      <c r="G59" s="171"/>
      <c r="H59" s="171"/>
      <c r="I59" s="171"/>
      <c r="J59" s="171"/>
      <c r="K59" s="171"/>
      <c r="L59" s="171"/>
      <c r="M59" s="141" t="s">
        <v>348</v>
      </c>
      <c r="N59" s="141" t="s">
        <v>347</v>
      </c>
    </row>
    <row r="60" spans="1:17" s="126" customFormat="1" ht="19.899999999999999" customHeight="1" thickBot="1" x14ac:dyDescent="0.25">
      <c r="A60" s="125"/>
      <c r="B60" s="121" t="s">
        <v>249</v>
      </c>
      <c r="G60" s="140" t="s">
        <v>203</v>
      </c>
      <c r="M60" s="126" t="s">
        <v>250</v>
      </c>
      <c r="N60" s="322"/>
      <c r="O60" s="322"/>
      <c r="P60" s="322"/>
    </row>
    <row r="61" spans="1:17" s="141" customFormat="1" ht="13.5" customHeight="1" thickBot="1" x14ac:dyDescent="0.25">
      <c r="B61" s="638" t="s">
        <v>204</v>
      </c>
      <c r="C61" s="639"/>
      <c r="D61" s="639"/>
      <c r="E61" s="638" t="s">
        <v>205</v>
      </c>
      <c r="F61" s="142"/>
      <c r="G61" s="142"/>
      <c r="H61" s="644" t="s">
        <v>349</v>
      </c>
      <c r="I61" s="645"/>
      <c r="J61" s="645"/>
      <c r="K61" s="645"/>
      <c r="L61" s="646"/>
      <c r="M61" s="172" t="s">
        <v>350</v>
      </c>
      <c r="N61" s="323" t="s">
        <v>351</v>
      </c>
      <c r="O61" s="324" t="s">
        <v>352</v>
      </c>
      <c r="P61" s="325" t="s">
        <v>353</v>
      </c>
    </row>
    <row r="62" spans="1:17" s="141" customFormat="1" ht="13.5" customHeight="1" x14ac:dyDescent="0.2">
      <c r="B62" s="640"/>
      <c r="C62" s="641"/>
      <c r="D62" s="641"/>
      <c r="E62" s="640"/>
      <c r="F62" s="653" t="s">
        <v>207</v>
      </c>
      <c r="G62" s="638" t="s">
        <v>208</v>
      </c>
      <c r="H62" s="647"/>
      <c r="I62" s="648"/>
      <c r="J62" s="648"/>
      <c r="K62" s="648"/>
      <c r="L62" s="649"/>
      <c r="M62" s="250" t="s">
        <v>354</v>
      </c>
      <c r="N62" s="326">
        <v>75788</v>
      </c>
      <c r="O62" s="327">
        <v>81619</v>
      </c>
      <c r="P62" s="328">
        <f>O62/N62</f>
        <v>1.0769383015780862</v>
      </c>
      <c r="Q62" s="141" t="s">
        <v>355</v>
      </c>
    </row>
    <row r="63" spans="1:17" s="141" customFormat="1" ht="13.5" customHeight="1" thickBot="1" x14ac:dyDescent="0.25">
      <c r="B63" s="640"/>
      <c r="C63" s="641"/>
      <c r="D63" s="641"/>
      <c r="E63" s="640"/>
      <c r="F63" s="654"/>
      <c r="G63" s="640"/>
      <c r="H63" s="647"/>
      <c r="I63" s="648"/>
      <c r="J63" s="648"/>
      <c r="K63" s="648"/>
      <c r="L63" s="649"/>
      <c r="M63" s="250" t="s">
        <v>438</v>
      </c>
      <c r="N63" s="329">
        <v>168960</v>
      </c>
      <c r="O63" s="330">
        <v>168712</v>
      </c>
      <c r="P63" s="339">
        <f>O63/N63</f>
        <v>0.99853219696969697</v>
      </c>
      <c r="Q63" s="141" t="s">
        <v>355</v>
      </c>
    </row>
    <row r="64" spans="1:17" s="141" customFormat="1" ht="13.5" customHeight="1" thickTop="1" thickBot="1" x14ac:dyDescent="0.25">
      <c r="B64" s="640"/>
      <c r="C64" s="641"/>
      <c r="D64" s="641"/>
      <c r="E64" s="640"/>
      <c r="F64" s="654"/>
      <c r="G64" s="640"/>
      <c r="H64" s="647"/>
      <c r="I64" s="648"/>
      <c r="J64" s="648"/>
      <c r="K64" s="648"/>
      <c r="L64" s="649"/>
      <c r="M64" s="250" t="s">
        <v>252</v>
      </c>
      <c r="N64" s="331">
        <f>SUM(N62:N63)</f>
        <v>244748</v>
      </c>
      <c r="O64" s="332">
        <f>SUM(O62:O63)</f>
        <v>250331</v>
      </c>
      <c r="P64" s="333">
        <f>O64/N64</f>
        <v>1.0228112180691977</v>
      </c>
      <c r="Q64" s="141" t="s">
        <v>355</v>
      </c>
    </row>
    <row r="65" spans="2:23" s="141" customFormat="1" ht="15.75" customHeight="1" thickBot="1" x14ac:dyDescent="0.25">
      <c r="B65" s="642"/>
      <c r="C65" s="643"/>
      <c r="D65" s="643"/>
      <c r="E65" s="642"/>
      <c r="F65" s="655"/>
      <c r="G65" s="642"/>
      <c r="H65" s="647"/>
      <c r="I65" s="648"/>
      <c r="J65" s="648"/>
      <c r="K65" s="648"/>
      <c r="L65" s="649"/>
      <c r="M65" s="250"/>
      <c r="N65" s="175"/>
      <c r="O65" s="175"/>
      <c r="P65" s="175"/>
    </row>
    <row r="66" spans="2:23" s="141" customFormat="1" ht="15.75" customHeight="1" thickTop="1" thickBot="1" x14ac:dyDescent="0.25">
      <c r="B66" s="144" t="s">
        <v>209</v>
      </c>
      <c r="C66" s="145" t="s">
        <v>210</v>
      </c>
      <c r="D66" s="146" t="s">
        <v>211</v>
      </c>
      <c r="E66" s="147" t="s">
        <v>251</v>
      </c>
      <c r="F66" s="147" t="s">
        <v>251</v>
      </c>
      <c r="G66" s="147" t="s">
        <v>251</v>
      </c>
      <c r="H66" s="650"/>
      <c r="I66" s="651"/>
      <c r="J66" s="651"/>
      <c r="K66" s="651"/>
      <c r="L66" s="652"/>
      <c r="M66" s="175" t="s">
        <v>356</v>
      </c>
      <c r="N66" s="176" t="s">
        <v>357</v>
      </c>
      <c r="O66" s="177" t="s">
        <v>353</v>
      </c>
      <c r="P66" s="178" t="s">
        <v>358</v>
      </c>
      <c r="Q66" s="179" t="s">
        <v>359</v>
      </c>
      <c r="R66" s="175"/>
      <c r="S66" s="185"/>
    </row>
    <row r="67" spans="2:23" s="141" customFormat="1" ht="11" x14ac:dyDescent="0.2">
      <c r="B67" s="614" t="s">
        <v>213</v>
      </c>
      <c r="C67" s="292" t="s">
        <v>214</v>
      </c>
      <c r="D67" s="293" t="s">
        <v>215</v>
      </c>
      <c r="E67" s="283">
        <f>+F67+G67</f>
        <v>8761.7761727450252</v>
      </c>
      <c r="F67" s="283">
        <f>+Q67</f>
        <v>8761.7761727450252</v>
      </c>
      <c r="G67" s="284"/>
      <c r="H67" s="622" t="s">
        <v>407</v>
      </c>
      <c r="I67" s="623"/>
      <c r="J67" s="623"/>
      <c r="K67" s="623"/>
      <c r="L67" s="251"/>
      <c r="M67" s="175"/>
      <c r="N67" s="340">
        <v>8218</v>
      </c>
      <c r="O67" s="181">
        <f>P62</f>
        <v>1.0769383015780862</v>
      </c>
      <c r="P67" s="182">
        <v>0.99</v>
      </c>
      <c r="Q67" s="183">
        <f>N67*O67*P67</f>
        <v>8761.7761727450252</v>
      </c>
      <c r="R67" s="175" t="s">
        <v>360</v>
      </c>
      <c r="S67" s="304"/>
    </row>
    <row r="68" spans="2:23" s="141" customFormat="1" ht="11" x14ac:dyDescent="0.2">
      <c r="B68" s="615"/>
      <c r="C68" s="294" t="s">
        <v>432</v>
      </c>
      <c r="D68" s="295" t="s">
        <v>380</v>
      </c>
      <c r="E68" s="285">
        <f t="shared" ref="E68:E78" si="1">+F68+G68</f>
        <v>0</v>
      </c>
      <c r="F68" s="285">
        <f>+Q68</f>
        <v>0</v>
      </c>
      <c r="G68" s="286"/>
      <c r="H68" s="624"/>
      <c r="I68" s="625"/>
      <c r="J68" s="625"/>
      <c r="K68" s="625"/>
      <c r="L68" s="252"/>
      <c r="M68" s="175"/>
      <c r="N68" s="341">
        <v>0</v>
      </c>
      <c r="O68" s="184">
        <f>P63</f>
        <v>0.99853219696969697</v>
      </c>
      <c r="P68" s="185">
        <v>0.99</v>
      </c>
      <c r="Q68" s="186">
        <f t="shared" ref="Q68:Q103" si="2">N68*O68*P68</f>
        <v>0</v>
      </c>
      <c r="R68" s="175" t="s">
        <v>361</v>
      </c>
      <c r="S68" s="304"/>
    </row>
    <row r="69" spans="2:23" s="141" customFormat="1" ht="11" x14ac:dyDescent="0.2">
      <c r="B69" s="615"/>
      <c r="C69" s="294" t="s">
        <v>385</v>
      </c>
      <c r="D69" s="295" t="s">
        <v>434</v>
      </c>
      <c r="E69" s="285">
        <f t="shared" si="1"/>
        <v>27.086184374999998</v>
      </c>
      <c r="F69" s="285">
        <f t="shared" ref="F69:F78" si="3">+Q69</f>
        <v>27.086184374999998</v>
      </c>
      <c r="G69" s="286"/>
      <c r="H69" s="624"/>
      <c r="I69" s="625"/>
      <c r="J69" s="625"/>
      <c r="K69" s="625"/>
      <c r="L69" s="252"/>
      <c r="M69" s="175"/>
      <c r="N69" s="341">
        <v>27.4</v>
      </c>
      <c r="O69" s="184">
        <f>P63</f>
        <v>0.99853219696969697</v>
      </c>
      <c r="P69" s="185">
        <v>0.99</v>
      </c>
      <c r="Q69" s="186">
        <f t="shared" si="2"/>
        <v>27.086184374999998</v>
      </c>
      <c r="R69" s="175" t="s">
        <v>361</v>
      </c>
      <c r="S69" s="304"/>
    </row>
    <row r="70" spans="2:23" s="141" customFormat="1" ht="11" x14ac:dyDescent="0.2">
      <c r="B70" s="615"/>
      <c r="C70" s="294" t="s">
        <v>217</v>
      </c>
      <c r="D70" s="295" t="s">
        <v>422</v>
      </c>
      <c r="E70" s="285">
        <f t="shared" si="1"/>
        <v>28.95453796875</v>
      </c>
      <c r="F70" s="285">
        <f t="shared" si="3"/>
        <v>28.95453796875</v>
      </c>
      <c r="G70" s="286"/>
      <c r="H70" s="624"/>
      <c r="I70" s="625"/>
      <c r="J70" s="625"/>
      <c r="K70" s="625"/>
      <c r="L70" s="252"/>
      <c r="M70" s="175"/>
      <c r="N70" s="341">
        <v>29.29</v>
      </c>
      <c r="O70" s="184">
        <f>P63</f>
        <v>0.99853219696969697</v>
      </c>
      <c r="P70" s="185">
        <v>0.99</v>
      </c>
      <c r="Q70" s="186">
        <f t="shared" si="2"/>
        <v>28.95453796875</v>
      </c>
      <c r="R70" s="175" t="s">
        <v>361</v>
      </c>
      <c r="S70" s="304"/>
    </row>
    <row r="71" spans="2:23" s="141" customFormat="1" ht="11" x14ac:dyDescent="0.2">
      <c r="B71" s="615"/>
      <c r="C71" s="294" t="s">
        <v>217</v>
      </c>
      <c r="D71" s="295" t="s">
        <v>423</v>
      </c>
      <c r="E71" s="285">
        <f t="shared" si="1"/>
        <v>31.572341241603606</v>
      </c>
      <c r="F71" s="285">
        <f t="shared" si="3"/>
        <v>31.572341241603606</v>
      </c>
      <c r="G71" s="286"/>
      <c r="H71" s="624"/>
      <c r="I71" s="625"/>
      <c r="J71" s="625"/>
      <c r="K71" s="625"/>
      <c r="L71" s="252"/>
      <c r="M71" s="175"/>
      <c r="N71" s="341">
        <v>31.18</v>
      </c>
      <c r="O71" s="184">
        <f>P64</f>
        <v>1.0228112180691977</v>
      </c>
      <c r="P71" s="185">
        <v>0.99</v>
      </c>
      <c r="Q71" s="186">
        <f t="shared" si="2"/>
        <v>31.572341241603606</v>
      </c>
      <c r="R71" s="175" t="s">
        <v>362</v>
      </c>
      <c r="S71" s="304"/>
    </row>
    <row r="72" spans="2:23" s="141" customFormat="1" ht="11" x14ac:dyDescent="0.2">
      <c r="B72" s="615"/>
      <c r="C72" s="294" t="s">
        <v>217</v>
      </c>
      <c r="D72" s="295" t="s">
        <v>218</v>
      </c>
      <c r="E72" s="285">
        <f t="shared" si="1"/>
        <v>0</v>
      </c>
      <c r="F72" s="285">
        <f t="shared" si="3"/>
        <v>0</v>
      </c>
      <c r="G72" s="286"/>
      <c r="H72" s="624"/>
      <c r="I72" s="625"/>
      <c r="J72" s="625"/>
      <c r="K72" s="625"/>
      <c r="L72" s="252"/>
      <c r="M72" s="175"/>
      <c r="N72" s="341">
        <v>0</v>
      </c>
      <c r="O72" s="187">
        <v>1</v>
      </c>
      <c r="P72" s="185">
        <v>0.99</v>
      </c>
      <c r="Q72" s="186">
        <f t="shared" si="2"/>
        <v>0</v>
      </c>
      <c r="R72" s="175" t="s">
        <v>363</v>
      </c>
      <c r="S72" s="304"/>
    </row>
    <row r="73" spans="2:23" s="141" customFormat="1" ht="11" x14ac:dyDescent="0.2">
      <c r="B73" s="615"/>
      <c r="C73" s="294" t="s">
        <v>217</v>
      </c>
      <c r="D73" s="295" t="s">
        <v>219</v>
      </c>
      <c r="E73" s="285">
        <f t="shared" si="1"/>
        <v>39.354051093750002</v>
      </c>
      <c r="F73" s="285">
        <f t="shared" si="3"/>
        <v>39.354051093750002</v>
      </c>
      <c r="G73" s="286"/>
      <c r="H73" s="624"/>
      <c r="I73" s="625"/>
      <c r="J73" s="625"/>
      <c r="K73" s="625"/>
      <c r="L73" s="252"/>
      <c r="M73" s="175"/>
      <c r="N73" s="341">
        <v>39.81</v>
      </c>
      <c r="O73" s="184">
        <f>P63</f>
        <v>0.99853219696969697</v>
      </c>
      <c r="P73" s="185">
        <v>0.99</v>
      </c>
      <c r="Q73" s="186">
        <f t="shared" si="2"/>
        <v>39.354051093750002</v>
      </c>
      <c r="R73" s="175" t="s">
        <v>361</v>
      </c>
      <c r="S73" s="304"/>
    </row>
    <row r="74" spans="2:23" s="141" customFormat="1" ht="11" x14ac:dyDescent="0.2">
      <c r="B74" s="615"/>
      <c r="C74" s="294" t="s">
        <v>220</v>
      </c>
      <c r="D74" s="295" t="s">
        <v>220</v>
      </c>
      <c r="E74" s="285">
        <f t="shared" si="1"/>
        <v>0</v>
      </c>
      <c r="F74" s="285">
        <f t="shared" si="3"/>
        <v>0</v>
      </c>
      <c r="G74" s="286"/>
      <c r="H74" s="624"/>
      <c r="I74" s="625"/>
      <c r="J74" s="625"/>
      <c r="K74" s="625"/>
      <c r="L74" s="252"/>
      <c r="M74" s="175"/>
      <c r="N74" s="341">
        <v>0</v>
      </c>
      <c r="O74" s="187">
        <v>1</v>
      </c>
      <c r="P74" s="185">
        <v>0.99</v>
      </c>
      <c r="Q74" s="186">
        <f t="shared" si="2"/>
        <v>0</v>
      </c>
      <c r="R74" s="175" t="s">
        <v>363</v>
      </c>
      <c r="S74" s="304"/>
    </row>
    <row r="75" spans="2:23" s="141" customFormat="1" ht="11" x14ac:dyDescent="0.2">
      <c r="B75" s="615"/>
      <c r="C75" s="294" t="s">
        <v>385</v>
      </c>
      <c r="D75" s="295" t="s">
        <v>435</v>
      </c>
      <c r="E75" s="285">
        <f t="shared" si="1"/>
        <v>0</v>
      </c>
      <c r="F75" s="285">
        <f t="shared" si="3"/>
        <v>0</v>
      </c>
      <c r="G75" s="286"/>
      <c r="H75" s="624"/>
      <c r="I75" s="625"/>
      <c r="J75" s="625"/>
      <c r="K75" s="625"/>
      <c r="L75" s="252"/>
      <c r="M75" s="175"/>
      <c r="N75" s="341">
        <v>0</v>
      </c>
      <c r="O75" s="184">
        <f>P64</f>
        <v>1.0228112180691977</v>
      </c>
      <c r="P75" s="185">
        <v>0.99</v>
      </c>
      <c r="Q75" s="186">
        <f t="shared" si="2"/>
        <v>0</v>
      </c>
      <c r="R75" s="175" t="s">
        <v>362</v>
      </c>
      <c r="S75" s="304"/>
    </row>
    <row r="76" spans="2:23" s="141" customFormat="1" ht="11" x14ac:dyDescent="0.2">
      <c r="B76" s="615"/>
      <c r="C76" s="294" t="s">
        <v>222</v>
      </c>
      <c r="D76" s="295" t="s">
        <v>436</v>
      </c>
      <c r="E76" s="285">
        <f t="shared" si="1"/>
        <v>210.31351109304262</v>
      </c>
      <c r="F76" s="285">
        <f t="shared" si="3"/>
        <v>210.31351109304262</v>
      </c>
      <c r="G76" s="286"/>
      <c r="H76" s="624"/>
      <c r="I76" s="625"/>
      <c r="J76" s="625"/>
      <c r="K76" s="625"/>
      <c r="L76" s="252"/>
      <c r="M76" s="175"/>
      <c r="N76" s="341">
        <v>207.7</v>
      </c>
      <c r="O76" s="184">
        <f>P64</f>
        <v>1.0228112180691977</v>
      </c>
      <c r="P76" s="185">
        <v>0.99</v>
      </c>
      <c r="Q76" s="186">
        <f t="shared" si="2"/>
        <v>210.31351109304262</v>
      </c>
      <c r="R76" s="175" t="s">
        <v>362</v>
      </c>
      <c r="S76" s="304"/>
    </row>
    <row r="77" spans="2:23" s="141" customFormat="1" ht="11" x14ac:dyDescent="0.2">
      <c r="B77" s="615"/>
      <c r="C77" s="294" t="s">
        <v>222</v>
      </c>
      <c r="D77" s="295" t="s">
        <v>222</v>
      </c>
      <c r="E77" s="285">
        <f t="shared" si="1"/>
        <v>0</v>
      </c>
      <c r="F77" s="285">
        <f t="shared" si="3"/>
        <v>0</v>
      </c>
      <c r="G77" s="286"/>
      <c r="H77" s="624"/>
      <c r="I77" s="625"/>
      <c r="J77" s="625"/>
      <c r="K77" s="625"/>
      <c r="L77" s="252"/>
      <c r="M77" s="175"/>
      <c r="N77" s="341">
        <v>0</v>
      </c>
      <c r="O77" s="187">
        <v>1</v>
      </c>
      <c r="P77" s="185">
        <v>0.99</v>
      </c>
      <c r="Q77" s="186">
        <f t="shared" si="2"/>
        <v>0</v>
      </c>
      <c r="R77" s="175" t="s">
        <v>363</v>
      </c>
      <c r="S77" s="304"/>
    </row>
    <row r="78" spans="2:23" s="141" customFormat="1" ht="11" x14ac:dyDescent="0.2">
      <c r="B78" s="616"/>
      <c r="C78" s="296" t="s">
        <v>437</v>
      </c>
      <c r="D78" s="297" t="s">
        <v>437</v>
      </c>
      <c r="E78" s="287">
        <f t="shared" si="1"/>
        <v>26.541899999999998</v>
      </c>
      <c r="F78" s="285">
        <f t="shared" si="3"/>
        <v>26.541899999999998</v>
      </c>
      <c r="G78" s="288"/>
      <c r="H78" s="624"/>
      <c r="I78" s="625"/>
      <c r="J78" s="625"/>
      <c r="K78" s="625"/>
      <c r="L78" s="252"/>
      <c r="M78" s="175"/>
      <c r="N78" s="341">
        <v>26.81</v>
      </c>
      <c r="O78" s="187">
        <v>1</v>
      </c>
      <c r="P78" s="185">
        <v>0.99</v>
      </c>
      <c r="Q78" s="186">
        <f t="shared" si="2"/>
        <v>26.541899999999998</v>
      </c>
      <c r="R78" s="175" t="s">
        <v>363</v>
      </c>
      <c r="S78" s="304"/>
    </row>
    <row r="79" spans="2:23" s="141" customFormat="1" ht="11.5" thickBot="1" x14ac:dyDescent="0.25">
      <c r="B79" s="617"/>
      <c r="C79" s="298"/>
      <c r="D79" s="299"/>
      <c r="E79" s="289"/>
      <c r="F79" s="289"/>
      <c r="G79" s="290"/>
      <c r="H79" s="253"/>
      <c r="I79" s="254"/>
      <c r="J79" s="254"/>
      <c r="K79" s="254"/>
      <c r="L79" s="255"/>
      <c r="M79" s="175"/>
      <c r="N79" s="342"/>
      <c r="O79" s="189"/>
      <c r="P79" s="190">
        <v>0.99</v>
      </c>
      <c r="Q79" s="191">
        <f t="shared" si="2"/>
        <v>0</v>
      </c>
      <c r="R79" s="175"/>
      <c r="S79" s="304"/>
      <c r="V79" s="141" t="s">
        <v>23</v>
      </c>
      <c r="W79" s="141" t="s">
        <v>412</v>
      </c>
    </row>
    <row r="80" spans="2:23" s="141" customFormat="1" ht="13.5" customHeight="1" x14ac:dyDescent="0.2">
      <c r="B80" s="614" t="s">
        <v>225</v>
      </c>
      <c r="C80" s="292" t="s">
        <v>432</v>
      </c>
      <c r="D80" s="293" t="s">
        <v>380</v>
      </c>
      <c r="E80" s="283">
        <f t="shared" ref="E80:E97" si="4">+F80+G80</f>
        <v>1172.2979681250001</v>
      </c>
      <c r="F80" s="283"/>
      <c r="G80" s="284">
        <f>+Q80</f>
        <v>1172.2979681250001</v>
      </c>
      <c r="H80" s="622" t="s">
        <v>409</v>
      </c>
      <c r="I80" s="623"/>
      <c r="J80" s="623"/>
      <c r="K80" s="623"/>
      <c r="L80" s="148"/>
      <c r="M80" s="175"/>
      <c r="N80" s="343">
        <v>1185.8800000000001</v>
      </c>
      <c r="O80" s="193">
        <f>P63</f>
        <v>0.99853219696969697</v>
      </c>
      <c r="P80" s="194">
        <v>0.99</v>
      </c>
      <c r="Q80" s="195">
        <f t="shared" si="2"/>
        <v>1172.2979681250001</v>
      </c>
      <c r="R80" s="175" t="s">
        <v>361</v>
      </c>
      <c r="S80" s="304"/>
      <c r="T80" s="292" t="s">
        <v>216</v>
      </c>
      <c r="U80" s="293" t="s">
        <v>380</v>
      </c>
      <c r="V80" s="305">
        <f>+S80</f>
        <v>0</v>
      </c>
      <c r="W80" s="305"/>
    </row>
    <row r="81" spans="2:23" s="141" customFormat="1" ht="11" x14ac:dyDescent="0.2">
      <c r="B81" s="615"/>
      <c r="C81" s="294" t="s">
        <v>385</v>
      </c>
      <c r="D81" s="295" t="s">
        <v>226</v>
      </c>
      <c r="E81" s="285">
        <f t="shared" si="4"/>
        <v>135.94333229795544</v>
      </c>
      <c r="F81" s="285"/>
      <c r="G81" s="286">
        <f>+Q81</f>
        <v>135.94333229795544</v>
      </c>
      <c r="H81" s="624"/>
      <c r="I81" s="625"/>
      <c r="J81" s="625"/>
      <c r="K81" s="625"/>
      <c r="L81" s="149"/>
      <c r="M81" s="175"/>
      <c r="N81" s="341">
        <v>134.25399999999999</v>
      </c>
      <c r="O81" s="184">
        <f>P64</f>
        <v>1.0228112180691977</v>
      </c>
      <c r="P81" s="185">
        <v>0.99</v>
      </c>
      <c r="Q81" s="186">
        <f t="shared" si="2"/>
        <v>135.94333229795544</v>
      </c>
      <c r="R81" s="175" t="s">
        <v>362</v>
      </c>
      <c r="S81" s="304"/>
      <c r="T81" s="294" t="s">
        <v>385</v>
      </c>
      <c r="U81" s="295" t="s">
        <v>226</v>
      </c>
      <c r="V81" s="305">
        <f>+S81+S82</f>
        <v>0</v>
      </c>
      <c r="W81" s="305"/>
    </row>
    <row r="82" spans="2:23" s="141" customFormat="1" ht="11" x14ac:dyDescent="0.2">
      <c r="B82" s="615"/>
      <c r="C82" s="294" t="s">
        <v>385</v>
      </c>
      <c r="D82" s="295" t="s">
        <v>433</v>
      </c>
      <c r="E82" s="285">
        <f t="shared" si="4"/>
        <v>87.575367656250009</v>
      </c>
      <c r="F82" s="285"/>
      <c r="G82" s="286">
        <f t="shared" ref="G82:G97" si="5">+Q82</f>
        <v>87.575367656250009</v>
      </c>
      <c r="H82" s="624"/>
      <c r="I82" s="625"/>
      <c r="J82" s="625"/>
      <c r="K82" s="625"/>
      <c r="L82" s="149"/>
      <c r="M82" s="175"/>
      <c r="N82" s="341">
        <v>88.59</v>
      </c>
      <c r="O82" s="184">
        <f>P63</f>
        <v>0.99853219696969697</v>
      </c>
      <c r="P82" s="185">
        <v>0.99</v>
      </c>
      <c r="Q82" s="186">
        <f t="shared" si="2"/>
        <v>87.575367656250009</v>
      </c>
      <c r="R82" s="175" t="s">
        <v>361</v>
      </c>
      <c r="S82" s="304"/>
      <c r="T82" s="294" t="s">
        <v>385</v>
      </c>
      <c r="U82" s="295" t="s">
        <v>227</v>
      </c>
      <c r="V82" s="305"/>
      <c r="W82" s="305"/>
    </row>
    <row r="83" spans="2:23" s="141" customFormat="1" ht="11" x14ac:dyDescent="0.2">
      <c r="B83" s="615"/>
      <c r="C83" s="294" t="s">
        <v>217</v>
      </c>
      <c r="D83" s="295" t="s">
        <v>217</v>
      </c>
      <c r="E83" s="285">
        <f t="shared" si="4"/>
        <v>42.665683124999994</v>
      </c>
      <c r="F83" s="285"/>
      <c r="G83" s="286">
        <f t="shared" si="5"/>
        <v>42.665683124999994</v>
      </c>
      <c r="H83" s="624"/>
      <c r="I83" s="625"/>
      <c r="J83" s="625"/>
      <c r="K83" s="625"/>
      <c r="L83" s="149"/>
      <c r="M83" s="175"/>
      <c r="N83" s="341">
        <v>43.16</v>
      </c>
      <c r="O83" s="184">
        <f>P63</f>
        <v>0.99853219696969697</v>
      </c>
      <c r="P83" s="185">
        <v>0.99</v>
      </c>
      <c r="Q83" s="186">
        <f t="shared" si="2"/>
        <v>42.665683124999994</v>
      </c>
      <c r="R83" s="175" t="s">
        <v>361</v>
      </c>
      <c r="S83" s="304"/>
      <c r="T83" s="294" t="s">
        <v>217</v>
      </c>
      <c r="U83" s="295" t="s">
        <v>390</v>
      </c>
      <c r="V83" s="305">
        <f>+S83+S84</f>
        <v>0</v>
      </c>
      <c r="W83" s="305"/>
    </row>
    <row r="84" spans="2:23" s="141" customFormat="1" ht="11" x14ac:dyDescent="0.2">
      <c r="B84" s="615"/>
      <c r="C84" s="294" t="s">
        <v>391</v>
      </c>
      <c r="D84" s="295" t="s">
        <v>391</v>
      </c>
      <c r="E84" s="285">
        <f t="shared" si="4"/>
        <v>10.80189</v>
      </c>
      <c r="F84" s="285"/>
      <c r="G84" s="286">
        <f t="shared" si="5"/>
        <v>10.80189</v>
      </c>
      <c r="H84" s="624"/>
      <c r="I84" s="625"/>
      <c r="J84" s="625"/>
      <c r="K84" s="625"/>
      <c r="L84" s="149"/>
      <c r="M84" s="175"/>
      <c r="N84" s="341">
        <v>10.911</v>
      </c>
      <c r="O84" s="187">
        <v>1</v>
      </c>
      <c r="P84" s="185">
        <v>0.99</v>
      </c>
      <c r="Q84" s="186">
        <f t="shared" si="2"/>
        <v>10.80189</v>
      </c>
      <c r="R84" s="175" t="s">
        <v>363</v>
      </c>
      <c r="S84" s="304"/>
      <c r="T84" s="294" t="s">
        <v>217</v>
      </c>
      <c r="U84" s="295" t="s">
        <v>217</v>
      </c>
      <c r="V84" s="305"/>
      <c r="W84" s="305"/>
    </row>
    <row r="85" spans="2:23" s="141" customFormat="1" ht="11" x14ac:dyDescent="0.2">
      <c r="B85" s="615"/>
      <c r="C85" s="294"/>
      <c r="D85" s="295"/>
      <c r="E85" s="285">
        <f t="shared" si="4"/>
        <v>0</v>
      </c>
      <c r="F85" s="285"/>
      <c r="G85" s="286">
        <f t="shared" si="5"/>
        <v>0</v>
      </c>
      <c r="H85" s="624"/>
      <c r="I85" s="625"/>
      <c r="J85" s="625"/>
      <c r="K85" s="625"/>
      <c r="L85" s="149"/>
      <c r="M85" s="175"/>
      <c r="N85" s="341"/>
      <c r="O85" s="187">
        <v>1</v>
      </c>
      <c r="P85" s="185">
        <v>0.99</v>
      </c>
      <c r="Q85" s="186">
        <f t="shared" si="2"/>
        <v>0</v>
      </c>
      <c r="R85" s="175" t="s">
        <v>363</v>
      </c>
      <c r="S85" s="304"/>
      <c r="T85" s="294" t="s">
        <v>391</v>
      </c>
      <c r="U85" s="295" t="s">
        <v>228</v>
      </c>
      <c r="V85" s="305">
        <f>+S85+S86+S88</f>
        <v>0</v>
      </c>
      <c r="W85" s="305">
        <f>+S86+S88</f>
        <v>0</v>
      </c>
    </row>
    <row r="86" spans="2:23" s="141" customFormat="1" ht="11" x14ac:dyDescent="0.2">
      <c r="B86" s="615"/>
      <c r="C86" s="294"/>
      <c r="D86" s="295"/>
      <c r="E86" s="285">
        <f t="shared" si="4"/>
        <v>0</v>
      </c>
      <c r="F86" s="285"/>
      <c r="G86" s="286">
        <f t="shared" si="5"/>
        <v>0</v>
      </c>
      <c r="H86" s="624"/>
      <c r="I86" s="625"/>
      <c r="J86" s="625"/>
      <c r="K86" s="625"/>
      <c r="L86" s="149"/>
      <c r="M86" s="175"/>
      <c r="N86" s="341"/>
      <c r="O86" s="187">
        <v>1</v>
      </c>
      <c r="P86" s="185">
        <v>0.99</v>
      </c>
      <c r="Q86" s="186">
        <f t="shared" si="2"/>
        <v>0</v>
      </c>
      <c r="R86" s="175" t="s">
        <v>363</v>
      </c>
      <c r="S86" s="304"/>
      <c r="T86" s="294" t="s">
        <v>391</v>
      </c>
      <c r="U86" s="295" t="s">
        <v>391</v>
      </c>
      <c r="V86" s="305"/>
      <c r="W86" s="305"/>
    </row>
    <row r="87" spans="2:23" s="141" customFormat="1" ht="11" x14ac:dyDescent="0.2">
      <c r="B87" s="615"/>
      <c r="C87" s="294" t="s">
        <v>391</v>
      </c>
      <c r="D87" s="295" t="s">
        <v>231</v>
      </c>
      <c r="E87" s="285">
        <f t="shared" si="4"/>
        <v>5.9399999999999994E-2</v>
      </c>
      <c r="F87" s="285"/>
      <c r="G87" s="286">
        <f t="shared" si="5"/>
        <v>5.9399999999999994E-2</v>
      </c>
      <c r="H87" s="624"/>
      <c r="I87" s="625"/>
      <c r="J87" s="625"/>
      <c r="K87" s="625"/>
      <c r="L87" s="149"/>
      <c r="M87" s="175"/>
      <c r="N87" s="341">
        <v>0.06</v>
      </c>
      <c r="O87" s="187">
        <v>1</v>
      </c>
      <c r="P87" s="185">
        <v>0.99</v>
      </c>
      <c r="Q87" s="186">
        <f t="shared" si="2"/>
        <v>5.9399999999999994E-2</v>
      </c>
      <c r="R87" s="175" t="s">
        <v>363</v>
      </c>
      <c r="S87" s="304"/>
      <c r="T87" s="294" t="s">
        <v>229</v>
      </c>
      <c r="U87" s="295" t="s">
        <v>230</v>
      </c>
      <c r="V87" s="305">
        <f>+S87+S89+S114+S91+S96+S97+S99</f>
        <v>28597.14</v>
      </c>
      <c r="W87" s="305">
        <f>+S87+S89</f>
        <v>0</v>
      </c>
    </row>
    <row r="88" spans="2:23" s="141" customFormat="1" ht="11" x14ac:dyDescent="0.2">
      <c r="B88" s="615"/>
      <c r="C88" s="294" t="s">
        <v>229</v>
      </c>
      <c r="D88" s="295" t="s">
        <v>232</v>
      </c>
      <c r="E88" s="285">
        <f t="shared" si="4"/>
        <v>5.2469999999999996E-2</v>
      </c>
      <c r="F88" s="285"/>
      <c r="G88" s="286">
        <f t="shared" si="5"/>
        <v>5.2469999999999996E-2</v>
      </c>
      <c r="H88" s="624"/>
      <c r="I88" s="625"/>
      <c r="J88" s="625"/>
      <c r="K88" s="625"/>
      <c r="L88" s="149"/>
      <c r="M88" s="175"/>
      <c r="N88" s="341">
        <v>5.2999999999999999E-2</v>
      </c>
      <c r="O88" s="187">
        <v>1</v>
      </c>
      <c r="P88" s="185">
        <v>0.99</v>
      </c>
      <c r="Q88" s="186">
        <f t="shared" si="2"/>
        <v>5.2469999999999996E-2</v>
      </c>
      <c r="R88" s="175" t="s">
        <v>363</v>
      </c>
      <c r="S88" s="304"/>
      <c r="T88" s="294" t="s">
        <v>391</v>
      </c>
      <c r="U88" s="295" t="s">
        <v>231</v>
      </c>
      <c r="V88" s="305"/>
      <c r="W88" s="305"/>
    </row>
    <row r="89" spans="2:23" s="141" customFormat="1" ht="11" x14ac:dyDescent="0.2">
      <c r="B89" s="615"/>
      <c r="C89" s="294" t="s">
        <v>229</v>
      </c>
      <c r="D89" s="295" t="s">
        <v>233</v>
      </c>
      <c r="E89" s="285">
        <f t="shared" si="4"/>
        <v>2297.0079000000001</v>
      </c>
      <c r="F89" s="285"/>
      <c r="G89" s="286">
        <f t="shared" si="5"/>
        <v>2297.0079000000001</v>
      </c>
      <c r="H89" s="624"/>
      <c r="I89" s="625"/>
      <c r="J89" s="625"/>
      <c r="K89" s="625"/>
      <c r="L89" s="149"/>
      <c r="M89" s="175"/>
      <c r="N89" s="344">
        <v>2320.21</v>
      </c>
      <c r="O89" s="187">
        <v>1</v>
      </c>
      <c r="P89" s="185">
        <v>0.99</v>
      </c>
      <c r="Q89" s="186">
        <f t="shared" si="2"/>
        <v>2297.0079000000001</v>
      </c>
      <c r="R89" s="175" t="s">
        <v>363</v>
      </c>
      <c r="S89" s="304"/>
      <c r="T89" s="294" t="s">
        <v>229</v>
      </c>
      <c r="U89" s="295" t="s">
        <v>232</v>
      </c>
      <c r="V89" s="305"/>
      <c r="W89" s="305"/>
    </row>
    <row r="90" spans="2:23" s="141" customFormat="1" ht="11" x14ac:dyDescent="0.2">
      <c r="B90" s="615"/>
      <c r="C90" s="294" t="s">
        <v>229</v>
      </c>
      <c r="D90" s="295" t="s">
        <v>234</v>
      </c>
      <c r="E90" s="291">
        <f t="shared" si="4"/>
        <v>4.3743590174383442</v>
      </c>
      <c r="F90" s="291"/>
      <c r="G90" s="286">
        <f t="shared" si="5"/>
        <v>4.3743590174383442</v>
      </c>
      <c r="H90" s="624"/>
      <c r="I90" s="625"/>
      <c r="J90" s="625"/>
      <c r="K90" s="625"/>
      <c r="L90" s="149"/>
      <c r="M90" s="175"/>
      <c r="N90" s="341">
        <v>4.32</v>
      </c>
      <c r="O90" s="184">
        <f>P64</f>
        <v>1.0228112180691977</v>
      </c>
      <c r="P90" s="185">
        <v>0.99</v>
      </c>
      <c r="Q90" s="186">
        <f t="shared" si="2"/>
        <v>4.3743590174383442</v>
      </c>
      <c r="R90" s="175" t="s">
        <v>362</v>
      </c>
      <c r="S90" s="304"/>
      <c r="T90" s="294" t="s">
        <v>229</v>
      </c>
      <c r="U90" s="295" t="s">
        <v>233</v>
      </c>
      <c r="V90" s="305"/>
      <c r="W90" s="305"/>
    </row>
    <row r="91" spans="2:23" s="141" customFormat="1" ht="11" x14ac:dyDescent="0.2">
      <c r="B91" s="615"/>
      <c r="C91" s="294" t="s">
        <v>220</v>
      </c>
      <c r="D91" s="295" t="s">
        <v>306</v>
      </c>
      <c r="E91" s="291">
        <f t="shared" si="4"/>
        <v>2.1779999999999997E-2</v>
      </c>
      <c r="F91" s="291"/>
      <c r="G91" s="286">
        <f t="shared" si="5"/>
        <v>2.1779999999999997E-2</v>
      </c>
      <c r="H91" s="624"/>
      <c r="I91" s="625"/>
      <c r="J91" s="625"/>
      <c r="K91" s="625"/>
      <c r="L91" s="149"/>
      <c r="M91" s="175"/>
      <c r="N91" s="341">
        <v>2.1999999999999999E-2</v>
      </c>
      <c r="O91" s="187">
        <v>1</v>
      </c>
      <c r="P91" s="185">
        <v>0.99</v>
      </c>
      <c r="Q91" s="186">
        <f t="shared" si="2"/>
        <v>2.1779999999999997E-2</v>
      </c>
      <c r="R91" s="175" t="s">
        <v>363</v>
      </c>
      <c r="S91" s="304"/>
      <c r="T91" s="294" t="s">
        <v>229</v>
      </c>
      <c r="U91" s="295" t="s">
        <v>234</v>
      </c>
      <c r="V91" s="305"/>
      <c r="W91" s="305"/>
    </row>
    <row r="92" spans="2:23" s="141" customFormat="1" ht="11" x14ac:dyDescent="0.2">
      <c r="B92" s="615"/>
      <c r="C92" s="294" t="s">
        <v>235</v>
      </c>
      <c r="D92" s="295" t="s">
        <v>236</v>
      </c>
      <c r="E92" s="285">
        <f t="shared" si="4"/>
        <v>0</v>
      </c>
      <c r="F92" s="285"/>
      <c r="G92" s="286">
        <f t="shared" si="5"/>
        <v>0</v>
      </c>
      <c r="H92" s="624"/>
      <c r="I92" s="625"/>
      <c r="J92" s="625"/>
      <c r="K92" s="625"/>
      <c r="L92" s="149"/>
      <c r="M92" s="175"/>
      <c r="N92" s="341">
        <v>0</v>
      </c>
      <c r="O92" s="187">
        <v>1</v>
      </c>
      <c r="P92" s="185">
        <v>0.99</v>
      </c>
      <c r="Q92" s="186">
        <f t="shared" si="2"/>
        <v>0</v>
      </c>
      <c r="R92" s="175" t="s">
        <v>363</v>
      </c>
      <c r="S92" s="304"/>
      <c r="T92" s="294" t="s">
        <v>220</v>
      </c>
      <c r="U92" s="295" t="s">
        <v>306</v>
      </c>
      <c r="V92" s="305">
        <f>+S92+S99</f>
        <v>0</v>
      </c>
      <c r="W92" s="305">
        <f>+S92</f>
        <v>0</v>
      </c>
    </row>
    <row r="93" spans="2:23" s="141" customFormat="1" ht="11" x14ac:dyDescent="0.2">
      <c r="B93" s="615"/>
      <c r="C93" s="294" t="s">
        <v>238</v>
      </c>
      <c r="D93" s="295" t="s">
        <v>430</v>
      </c>
      <c r="E93" s="285">
        <f t="shared" si="4"/>
        <v>0</v>
      </c>
      <c r="F93" s="285"/>
      <c r="G93" s="286">
        <f t="shared" si="5"/>
        <v>0</v>
      </c>
      <c r="H93" s="624"/>
      <c r="I93" s="625"/>
      <c r="J93" s="625"/>
      <c r="K93" s="625"/>
      <c r="L93" s="149"/>
      <c r="M93" s="175"/>
      <c r="N93" s="341">
        <v>0</v>
      </c>
      <c r="O93" s="187">
        <v>1</v>
      </c>
      <c r="P93" s="185">
        <v>0.99</v>
      </c>
      <c r="Q93" s="186">
        <f t="shared" si="2"/>
        <v>0</v>
      </c>
      <c r="R93" s="175" t="s">
        <v>363</v>
      </c>
      <c r="S93" s="304"/>
      <c r="T93" s="294" t="s">
        <v>235</v>
      </c>
      <c r="U93" s="295" t="s">
        <v>236</v>
      </c>
      <c r="V93" s="305">
        <f>+S93</f>
        <v>0</v>
      </c>
      <c r="W93" s="305"/>
    </row>
    <row r="94" spans="2:23" s="141" customFormat="1" ht="11" x14ac:dyDescent="0.2">
      <c r="B94" s="615"/>
      <c r="C94" s="294" t="s">
        <v>220</v>
      </c>
      <c r="D94" s="295" t="s">
        <v>431</v>
      </c>
      <c r="E94" s="285">
        <f t="shared" si="4"/>
        <v>0</v>
      </c>
      <c r="F94" s="285"/>
      <c r="G94" s="286">
        <f t="shared" si="5"/>
        <v>0</v>
      </c>
      <c r="H94" s="624"/>
      <c r="I94" s="625"/>
      <c r="J94" s="625"/>
      <c r="K94" s="625"/>
      <c r="L94" s="149"/>
      <c r="M94" s="175"/>
      <c r="N94" s="341">
        <v>0</v>
      </c>
      <c r="O94" s="187">
        <v>1</v>
      </c>
      <c r="P94" s="185">
        <v>0.99</v>
      </c>
      <c r="Q94" s="186">
        <f t="shared" si="2"/>
        <v>0</v>
      </c>
      <c r="R94" s="175" t="s">
        <v>363</v>
      </c>
      <c r="S94" s="304"/>
      <c r="T94" s="294" t="s">
        <v>237</v>
      </c>
      <c r="U94" s="295" t="s">
        <v>237</v>
      </c>
      <c r="V94" s="305">
        <f>+S94</f>
        <v>0</v>
      </c>
      <c r="W94" s="305">
        <f>+S94</f>
        <v>0</v>
      </c>
    </row>
    <row r="95" spans="2:23" s="141" customFormat="1" ht="11" x14ac:dyDescent="0.2">
      <c r="B95" s="615"/>
      <c r="C95" s="294" t="s">
        <v>237</v>
      </c>
      <c r="D95" s="295" t="s">
        <v>237</v>
      </c>
      <c r="E95" s="285">
        <f t="shared" si="4"/>
        <v>11.998799999999999</v>
      </c>
      <c r="F95" s="285"/>
      <c r="G95" s="286">
        <f t="shared" si="5"/>
        <v>11.998799999999999</v>
      </c>
      <c r="H95" s="624"/>
      <c r="I95" s="625"/>
      <c r="J95" s="625"/>
      <c r="K95" s="625"/>
      <c r="L95" s="149"/>
      <c r="M95" s="175"/>
      <c r="N95" s="341">
        <v>12.12</v>
      </c>
      <c r="O95" s="187">
        <v>1</v>
      </c>
      <c r="P95" s="185">
        <v>0.99</v>
      </c>
      <c r="Q95" s="186">
        <f t="shared" si="2"/>
        <v>11.998799999999999</v>
      </c>
      <c r="R95" s="175" t="s">
        <v>363</v>
      </c>
      <c r="S95" s="304"/>
      <c r="T95" s="294" t="s">
        <v>238</v>
      </c>
      <c r="U95" s="295" t="s">
        <v>239</v>
      </c>
      <c r="V95" s="305">
        <f>+S95</f>
        <v>0</v>
      </c>
      <c r="W95" s="305"/>
    </row>
    <row r="96" spans="2:23" s="141" customFormat="1" ht="11" x14ac:dyDescent="0.2">
      <c r="B96" s="615"/>
      <c r="C96" s="294"/>
      <c r="D96" s="295"/>
      <c r="E96" s="285">
        <f t="shared" si="4"/>
        <v>0</v>
      </c>
      <c r="F96" s="285"/>
      <c r="G96" s="286">
        <f t="shared" si="5"/>
        <v>0</v>
      </c>
      <c r="H96" s="624"/>
      <c r="I96" s="625"/>
      <c r="J96" s="625"/>
      <c r="K96" s="625"/>
      <c r="L96" s="149"/>
      <c r="M96" s="175"/>
      <c r="N96" s="341"/>
      <c r="O96" s="187">
        <v>1</v>
      </c>
      <c r="P96" s="185">
        <v>0.99</v>
      </c>
      <c r="Q96" s="186">
        <f t="shared" si="2"/>
        <v>0</v>
      </c>
      <c r="R96" s="175"/>
      <c r="S96" s="304"/>
      <c r="T96" s="294" t="s">
        <v>229</v>
      </c>
      <c r="U96" s="295" t="s">
        <v>240</v>
      </c>
      <c r="V96" s="305"/>
    </row>
    <row r="97" spans="1:22" s="141" customFormat="1" ht="11" x14ac:dyDescent="0.2">
      <c r="B97" s="615"/>
      <c r="C97" s="294"/>
      <c r="D97" s="295"/>
      <c r="E97" s="285">
        <f t="shared" si="4"/>
        <v>0</v>
      </c>
      <c r="F97" s="285"/>
      <c r="G97" s="286">
        <f t="shared" si="5"/>
        <v>0</v>
      </c>
      <c r="H97" s="624"/>
      <c r="I97" s="625"/>
      <c r="J97" s="625"/>
      <c r="K97" s="625"/>
      <c r="L97" s="149"/>
      <c r="M97" s="175"/>
      <c r="N97" s="341"/>
      <c r="O97" s="187">
        <v>1</v>
      </c>
      <c r="P97" s="185">
        <v>0.99</v>
      </c>
      <c r="Q97" s="186">
        <f t="shared" si="2"/>
        <v>0</v>
      </c>
      <c r="R97" s="175"/>
      <c r="S97" s="304"/>
      <c r="T97" s="294" t="s">
        <v>229</v>
      </c>
      <c r="U97" s="295" t="s">
        <v>241</v>
      </c>
      <c r="V97" s="305"/>
    </row>
    <row r="98" spans="1:22" s="141" customFormat="1" ht="11.5" thickBot="1" x14ac:dyDescent="0.25">
      <c r="B98" s="617"/>
      <c r="C98" s="298"/>
      <c r="D98" s="299"/>
      <c r="E98" s="289"/>
      <c r="F98" s="289"/>
      <c r="G98" s="290"/>
      <c r="H98" s="150"/>
      <c r="I98" s="151"/>
      <c r="J98" s="151"/>
      <c r="K98" s="151"/>
      <c r="L98" s="152"/>
      <c r="M98" s="175"/>
      <c r="N98" s="218"/>
      <c r="O98" s="196"/>
      <c r="P98" s="197">
        <v>0.99</v>
      </c>
      <c r="Q98" s="198">
        <f t="shared" si="2"/>
        <v>0</v>
      </c>
      <c r="R98" s="175"/>
      <c r="S98" s="304"/>
    </row>
    <row r="99" spans="1:22" s="141" customFormat="1" ht="11" x14ac:dyDescent="0.2">
      <c r="B99" s="630" t="s">
        <v>242</v>
      </c>
      <c r="C99" s="292" t="s">
        <v>220</v>
      </c>
      <c r="D99" s="293" t="s">
        <v>243</v>
      </c>
      <c r="E99" s="153">
        <f>+F99+G99</f>
        <v>3.8478158023763219E-2</v>
      </c>
      <c r="F99" s="153"/>
      <c r="G99" s="154">
        <f>+Q99</f>
        <v>3.8478158023763219E-2</v>
      </c>
      <c r="H99" s="626" t="s">
        <v>408</v>
      </c>
      <c r="I99" s="627"/>
      <c r="J99" s="627"/>
      <c r="K99" s="627"/>
      <c r="L99" s="155"/>
      <c r="M99" s="175"/>
      <c r="N99" s="180">
        <v>3.7999999999999999E-2</v>
      </c>
      <c r="O99" s="181">
        <f>P64</f>
        <v>1.0228112180691977</v>
      </c>
      <c r="P99" s="182">
        <v>0.99</v>
      </c>
      <c r="Q99" s="183">
        <f t="shared" si="2"/>
        <v>3.8478158023763219E-2</v>
      </c>
      <c r="R99" s="175" t="s">
        <v>362</v>
      </c>
      <c r="S99" s="304"/>
    </row>
    <row r="100" spans="1:22" s="141" customFormat="1" ht="11" x14ac:dyDescent="0.2">
      <c r="B100" s="615"/>
      <c r="C100" s="294" t="s">
        <v>235</v>
      </c>
      <c r="D100" s="295" t="s">
        <v>236</v>
      </c>
      <c r="E100" s="156">
        <f>+F100+G100</f>
        <v>0</v>
      </c>
      <c r="F100" s="156"/>
      <c r="G100" s="157">
        <f>+Q100</f>
        <v>0</v>
      </c>
      <c r="H100" s="628"/>
      <c r="I100" s="629"/>
      <c r="J100" s="629"/>
      <c r="K100" s="629"/>
      <c r="L100" s="158"/>
      <c r="M100" s="175"/>
      <c r="N100" s="173">
        <v>0</v>
      </c>
      <c r="O100" s="187">
        <v>1</v>
      </c>
      <c r="P100" s="185">
        <v>0.99</v>
      </c>
      <c r="Q100" s="186">
        <f t="shared" si="2"/>
        <v>0</v>
      </c>
      <c r="R100" s="175" t="s">
        <v>363</v>
      </c>
      <c r="S100" s="304"/>
    </row>
    <row r="101" spans="1:22" s="141" customFormat="1" ht="11" x14ac:dyDescent="0.2">
      <c r="B101" s="615"/>
      <c r="C101" s="294" t="s">
        <v>238</v>
      </c>
      <c r="D101" s="295" t="s">
        <v>430</v>
      </c>
      <c r="E101" s="156">
        <f>+F101+G101</f>
        <v>0</v>
      </c>
      <c r="F101" s="156"/>
      <c r="G101" s="157">
        <f>+Q101</f>
        <v>0</v>
      </c>
      <c r="H101" s="628"/>
      <c r="I101" s="629"/>
      <c r="J101" s="629"/>
      <c r="K101" s="629"/>
      <c r="L101" s="158"/>
      <c r="M101" s="175"/>
      <c r="N101" s="173">
        <v>0</v>
      </c>
      <c r="O101" s="187">
        <v>1</v>
      </c>
      <c r="P101" s="185">
        <v>0.99</v>
      </c>
      <c r="Q101" s="186">
        <f t="shared" si="2"/>
        <v>0</v>
      </c>
      <c r="R101" s="175" t="s">
        <v>363</v>
      </c>
      <c r="S101" s="304"/>
    </row>
    <row r="102" spans="1:22" s="141" customFormat="1" ht="11" x14ac:dyDescent="0.2">
      <c r="B102" s="616"/>
      <c r="C102" s="296" t="s">
        <v>220</v>
      </c>
      <c r="D102" s="297" t="s">
        <v>431</v>
      </c>
      <c r="E102" s="159">
        <f>+F102+G102</f>
        <v>0</v>
      </c>
      <c r="F102" s="159"/>
      <c r="G102" s="157">
        <f>+Q102</f>
        <v>0</v>
      </c>
      <c r="H102" s="628"/>
      <c r="I102" s="629"/>
      <c r="J102" s="629"/>
      <c r="K102" s="629"/>
      <c r="L102" s="158"/>
      <c r="M102" s="175"/>
      <c r="N102" s="173">
        <v>0</v>
      </c>
      <c r="O102" s="174">
        <v>0</v>
      </c>
      <c r="P102" s="185">
        <v>0.99</v>
      </c>
      <c r="Q102" s="186">
        <f t="shared" si="2"/>
        <v>0</v>
      </c>
      <c r="R102" s="175" t="s">
        <v>240</v>
      </c>
      <c r="S102" s="304"/>
    </row>
    <row r="103" spans="1:22" s="141" customFormat="1" ht="11.5" thickBot="1" x14ac:dyDescent="0.25">
      <c r="B103" s="631"/>
      <c r="C103" s="300"/>
      <c r="D103" s="301"/>
      <c r="E103" s="160">
        <f>+F103+G103</f>
        <v>0</v>
      </c>
      <c r="F103" s="160"/>
      <c r="G103" s="161"/>
      <c r="H103" s="162"/>
      <c r="I103" s="163"/>
      <c r="J103" s="163"/>
      <c r="K103" s="163"/>
      <c r="L103" s="164"/>
      <c r="M103" s="175"/>
      <c r="N103" s="188"/>
      <c r="O103" s="199"/>
      <c r="P103" s="185">
        <v>0.99</v>
      </c>
      <c r="Q103" s="191">
        <f t="shared" si="2"/>
        <v>0</v>
      </c>
      <c r="R103" s="175"/>
      <c r="S103" s="304"/>
    </row>
    <row r="104" spans="1:22" s="141" customFormat="1" ht="15.75" customHeight="1" thickTop="1" thickBot="1" x14ac:dyDescent="0.25">
      <c r="B104" s="632" t="s">
        <v>244</v>
      </c>
      <c r="C104" s="633"/>
      <c r="D104" s="634"/>
      <c r="E104" s="165">
        <f>SUM(E67:E103)</f>
        <v>12888.436126896839</v>
      </c>
      <c r="F104" s="165">
        <f>SUM(F67:F103)</f>
        <v>9125.5986985171712</v>
      </c>
      <c r="G104" s="165">
        <f>SUM(G67:G103)</f>
        <v>3762.8374283796679</v>
      </c>
      <c r="H104" s="256"/>
      <c r="I104" s="257"/>
      <c r="J104" s="257"/>
      <c r="K104" s="257"/>
      <c r="L104" s="257"/>
      <c r="M104" s="172" t="s">
        <v>252</v>
      </c>
      <c r="N104" s="202">
        <f>SUM(N67:N103)</f>
        <v>12379.808000000003</v>
      </c>
      <c r="O104" s="258"/>
      <c r="Q104" s="203">
        <f>SUM(Q67:Q103)</f>
        <v>12888.436126896839</v>
      </c>
      <c r="R104" s="204">
        <f>Q104/N104</f>
        <v>1.0410853001029448</v>
      </c>
      <c r="S104" s="175" t="s">
        <v>364</v>
      </c>
    </row>
    <row r="105" spans="1:22" s="141" customFormat="1" ht="19.5" customHeight="1" thickBot="1" x14ac:dyDescent="0.25">
      <c r="B105" s="635" t="s">
        <v>245</v>
      </c>
      <c r="C105" s="636"/>
      <c r="D105" s="637"/>
      <c r="E105" s="168">
        <f>SUM(E80:E103)</f>
        <v>3762.8374283796679</v>
      </c>
      <c r="F105" s="168">
        <f>SUM(F80:F103)</f>
        <v>0</v>
      </c>
      <c r="G105" s="168">
        <f>SUM(G80:G103)</f>
        <v>3762.8374283796679</v>
      </c>
      <c r="H105" s="200"/>
      <c r="I105" s="201"/>
      <c r="J105" s="201"/>
      <c r="K105" s="201"/>
      <c r="L105" s="201"/>
      <c r="M105" s="205" t="s">
        <v>365</v>
      </c>
      <c r="N105" s="206">
        <f>N104/N64*1000</f>
        <v>50.581855622926447</v>
      </c>
      <c r="O105" s="207" t="s">
        <v>366</v>
      </c>
      <c r="P105" s="208"/>
      <c r="Q105" s="206">
        <f>Q104/O64*1000</f>
        <v>51.48557760284119</v>
      </c>
      <c r="R105" s="209">
        <f>Q105/N105</f>
        <v>1.0178665248394945</v>
      </c>
      <c r="S105" s="141" t="s">
        <v>439</v>
      </c>
    </row>
    <row r="106" spans="1:22" s="141" customFormat="1" ht="9.75" customHeight="1" x14ac:dyDescent="0.2">
      <c r="M106" s="175"/>
      <c r="O106" s="175"/>
      <c r="P106" s="175"/>
    </row>
    <row r="107" spans="1:22" s="141" customFormat="1" ht="17.25" customHeight="1" x14ac:dyDescent="0.2">
      <c r="A107" s="171"/>
      <c r="B107" s="171"/>
      <c r="C107" t="s">
        <v>406</v>
      </c>
      <c r="D107" s="171"/>
      <c r="E107" s="171"/>
      <c r="F107" s="171"/>
      <c r="G107" s="171"/>
      <c r="H107" s="171"/>
      <c r="I107" s="171"/>
      <c r="J107" s="171"/>
      <c r="K107" s="171"/>
      <c r="L107" s="171"/>
      <c r="M107" s="175"/>
      <c r="N107" s="175" t="s">
        <v>367</v>
      </c>
      <c r="O107" s="175"/>
      <c r="P107" s="175"/>
    </row>
    <row r="108" spans="1:22" s="141" customFormat="1" ht="17.25" customHeight="1" thickBot="1" x14ac:dyDescent="0.25">
      <c r="A108" s="171"/>
      <c r="B108" s="171"/>
      <c r="C108" t="s">
        <v>404</v>
      </c>
      <c r="D108" s="171"/>
      <c r="E108" s="171"/>
      <c r="F108" s="171"/>
      <c r="G108" s="171"/>
      <c r="H108" s="171"/>
      <c r="I108" s="171"/>
      <c r="J108" s="171"/>
      <c r="K108" s="171"/>
      <c r="L108" s="171"/>
      <c r="M108" s="175"/>
      <c r="N108" s="175" t="s">
        <v>368</v>
      </c>
      <c r="O108" s="175"/>
      <c r="P108" s="175"/>
      <c r="S108" s="210"/>
    </row>
    <row r="109" spans="1:22" s="141" customFormat="1" ht="17.25" customHeight="1" thickBot="1" x14ac:dyDescent="0.25">
      <c r="A109" s="171"/>
      <c r="B109" s="171"/>
      <c r="C109" t="s">
        <v>405</v>
      </c>
      <c r="D109" s="171"/>
      <c r="E109" s="171"/>
      <c r="F109" s="171"/>
      <c r="G109" s="171"/>
      <c r="H109" s="171"/>
      <c r="I109" s="171"/>
      <c r="J109" s="171"/>
      <c r="K109" s="171"/>
      <c r="L109" s="171"/>
      <c r="M109" s="175"/>
      <c r="N109" s="192" t="s">
        <v>369</v>
      </c>
      <c r="O109" s="211" t="s">
        <v>370</v>
      </c>
      <c r="P109" s="175"/>
    </row>
    <row r="110" spans="1:22" s="141" customFormat="1" ht="17.25" customHeight="1" thickBot="1" x14ac:dyDescent="0.25">
      <c r="A110" s="171"/>
      <c r="B110" s="171"/>
      <c r="C110" t="s">
        <v>441</v>
      </c>
      <c r="D110" s="171"/>
      <c r="E110" s="171"/>
      <c r="F110" s="171"/>
      <c r="G110" s="171"/>
      <c r="H110" s="171"/>
      <c r="I110" s="171"/>
      <c r="J110" s="171"/>
      <c r="K110" s="171"/>
      <c r="L110" s="171"/>
      <c r="M110" s="175" t="s">
        <v>371</v>
      </c>
      <c r="N110" s="173">
        <f>N89</f>
        <v>2320.21</v>
      </c>
      <c r="O110" s="212">
        <f>Q89</f>
        <v>2297.0079000000001</v>
      </c>
      <c r="P110" s="175"/>
      <c r="S110" s="334">
        <f>S112+G105</f>
        <v>30270.80022837967</v>
      </c>
    </row>
    <row r="111" spans="1:22" s="141" customFormat="1" ht="17.25" customHeight="1" thickBot="1" x14ac:dyDescent="0.25">
      <c r="A111" s="171"/>
      <c r="B111" s="171"/>
      <c r="C111" t="s">
        <v>440</v>
      </c>
      <c r="D111" s="171"/>
      <c r="E111" s="171"/>
      <c r="F111" s="171"/>
      <c r="G111" s="171"/>
      <c r="H111" s="171"/>
      <c r="I111" s="171"/>
      <c r="J111" s="171"/>
      <c r="K111" s="171"/>
      <c r="L111" s="171"/>
      <c r="M111" s="175" t="s">
        <v>350</v>
      </c>
      <c r="N111" s="173">
        <f>N64</f>
        <v>244748</v>
      </c>
      <c r="O111" s="213">
        <f>O64</f>
        <v>250331</v>
      </c>
      <c r="P111" s="175"/>
    </row>
    <row r="112" spans="1:22" s="141" customFormat="1" ht="17.25" customHeight="1" thickBot="1" x14ac:dyDescent="0.25">
      <c r="A112" s="171"/>
      <c r="B112" s="171"/>
      <c r="D112" s="171"/>
      <c r="E112" s="171"/>
      <c r="F112" s="171"/>
      <c r="G112" s="171"/>
      <c r="H112" s="171"/>
      <c r="I112" s="171"/>
      <c r="J112" s="171"/>
      <c r="K112" s="171"/>
      <c r="L112" s="171"/>
      <c r="M112" s="175" t="s">
        <v>372</v>
      </c>
      <c r="N112" s="214">
        <f>N110/N111</f>
        <v>9.479995750731364E-3</v>
      </c>
      <c r="O112" s="215">
        <f>O110/O111</f>
        <v>9.1758827312638062E-3</v>
      </c>
      <c r="P112" s="175"/>
      <c r="S112" s="334">
        <f>S114-O114</f>
        <v>26507.962800000001</v>
      </c>
    </row>
    <row r="113" spans="1:20" s="141" customFormat="1" ht="17.25" customHeight="1" thickBot="1" x14ac:dyDescent="0.25">
      <c r="A113" s="171"/>
      <c r="B113" s="171"/>
      <c r="C113" s="171"/>
      <c r="D113" s="171"/>
      <c r="E113" s="171"/>
      <c r="F113" s="171"/>
      <c r="G113" s="171"/>
      <c r="H113" s="171"/>
      <c r="I113" s="171"/>
      <c r="J113" s="171"/>
      <c r="K113" s="171"/>
      <c r="L113" s="171"/>
      <c r="M113" s="175" t="s">
        <v>373</v>
      </c>
      <c r="N113" s="175"/>
      <c r="O113" s="175"/>
      <c r="P113" s="175"/>
    </row>
    <row r="114" spans="1:20" s="141" customFormat="1" ht="17.25" customHeight="1" thickBot="1" x14ac:dyDescent="0.25">
      <c r="C114" s="171" t="s">
        <v>254</v>
      </c>
      <c r="D114" s="171"/>
      <c r="E114" s="171"/>
      <c r="F114" s="171"/>
      <c r="G114" s="171"/>
      <c r="H114" s="171"/>
      <c r="I114" s="171"/>
      <c r="J114" s="171"/>
      <c r="K114" s="171"/>
      <c r="M114" s="175" t="s">
        <v>374</v>
      </c>
      <c r="N114" s="216">
        <v>2110.2800000000002</v>
      </c>
      <c r="O114" s="195">
        <f>O110*(N114/N110)</f>
        <v>2089.1772000000001</v>
      </c>
      <c r="P114" s="172">
        <f>+O114/N114</f>
        <v>0.99</v>
      </c>
      <c r="Q114" s="334">
        <v>28886</v>
      </c>
      <c r="S114" s="334">
        <f>P114*Q114</f>
        <v>28597.14</v>
      </c>
      <c r="T114" s="306"/>
    </row>
    <row r="115" spans="1:20" s="141" customFormat="1" ht="18" customHeight="1" thickBot="1" x14ac:dyDescent="0.25">
      <c r="C115" t="s">
        <v>426</v>
      </c>
      <c r="D115" s="171"/>
      <c r="E115" s="171"/>
      <c r="F115" s="171"/>
      <c r="G115" s="171"/>
      <c r="H115" s="171"/>
      <c r="I115" s="171"/>
      <c r="J115" s="171"/>
      <c r="K115" s="171"/>
      <c r="M115" s="217" t="s">
        <v>375</v>
      </c>
      <c r="N115" s="218">
        <f>N114/N111*1000</f>
        <v>8.622256361645448</v>
      </c>
      <c r="O115" s="219">
        <f>O114/O111*1000</f>
        <v>8.3456591472889894</v>
      </c>
      <c r="P115" s="175"/>
    </row>
    <row r="116" spans="1:20" s="141" customFormat="1" ht="17.25" customHeight="1" x14ac:dyDescent="0.2">
      <c r="C116" t="s">
        <v>427</v>
      </c>
      <c r="D116" s="171"/>
      <c r="E116" s="171"/>
      <c r="F116" s="171"/>
      <c r="G116" s="171"/>
      <c r="H116" s="171"/>
      <c r="I116" s="171"/>
      <c r="J116" s="171"/>
      <c r="K116" s="171"/>
      <c r="M116" s="175"/>
      <c r="N116" s="175"/>
      <c r="O116" s="175"/>
      <c r="P116" s="175"/>
    </row>
    <row r="117" spans="1:20" s="141" customFormat="1" ht="17.25" customHeight="1" thickBot="1" x14ac:dyDescent="0.25">
      <c r="C117" s="171"/>
      <c r="D117" s="171"/>
      <c r="E117" s="171"/>
      <c r="F117" s="171"/>
      <c r="G117" s="171"/>
      <c r="H117" s="171"/>
      <c r="I117" s="171"/>
      <c r="J117" s="171"/>
      <c r="K117" s="171"/>
      <c r="M117" s="175"/>
      <c r="N117" s="175"/>
      <c r="O117" s="175"/>
      <c r="P117" s="175"/>
    </row>
    <row r="118" spans="1:20" s="126" customFormat="1" ht="19.899999999999999" customHeight="1" thickBot="1" x14ac:dyDescent="0.25">
      <c r="B118" s="125"/>
      <c r="C118" s="125"/>
      <c r="D118" s="125"/>
      <c r="Q118" s="335">
        <f>Q114</f>
        <v>28886</v>
      </c>
      <c r="S118" s="336">
        <f>Q114-N114</f>
        <v>26775.72</v>
      </c>
    </row>
    <row r="119" spans="1:20" s="126" customFormat="1" ht="19.899999999999999" customHeight="1" x14ac:dyDescent="0.2">
      <c r="B119" s="125"/>
      <c r="C119" s="125"/>
      <c r="D119" s="125"/>
    </row>
    <row r="120" spans="1:20" s="126" customFormat="1" ht="19.899999999999999" customHeight="1" x14ac:dyDescent="0.2"/>
    <row r="121" spans="1:20" s="126" customFormat="1" ht="19.899999999999999" customHeight="1" x14ac:dyDescent="0.2"/>
    <row r="122" spans="1:20" s="126" customFormat="1" ht="19.899999999999999" customHeight="1" x14ac:dyDescent="0.2"/>
    <row r="123" spans="1:20" s="126" customFormat="1" ht="19.899999999999999" customHeight="1" x14ac:dyDescent="0.2"/>
    <row r="124" spans="1:20" s="126" customFormat="1" ht="19.899999999999999" customHeight="1" x14ac:dyDescent="0.2"/>
    <row r="125" spans="1:20" s="126" customFormat="1" ht="19.899999999999999" customHeight="1" x14ac:dyDescent="0.2"/>
    <row r="126" spans="1:20" s="126" customFormat="1" ht="19.899999999999999" customHeight="1" x14ac:dyDescent="0.2"/>
    <row r="127" spans="1:20" s="138" customFormat="1" ht="19.899999999999999" customHeight="1" x14ac:dyDescent="0.2"/>
    <row r="128" spans="1:20" s="138" customFormat="1" ht="19.899999999999999" customHeight="1" x14ac:dyDescent="0.2"/>
    <row r="129" s="138" customFormat="1" ht="19.899999999999999" customHeight="1" x14ac:dyDescent="0.2"/>
    <row r="130" s="138" customFormat="1" ht="19.899999999999999" customHeight="1" x14ac:dyDescent="0.2"/>
    <row r="131" s="138" customFormat="1" ht="19.899999999999999" customHeight="1" x14ac:dyDescent="0.2"/>
    <row r="132" s="138" customFormat="1" ht="19.899999999999999" customHeight="1" x14ac:dyDescent="0.2"/>
    <row r="133" s="138" customFormat="1" ht="19.899999999999999" customHeight="1" x14ac:dyDescent="0.2"/>
    <row r="134" s="138" customFormat="1" ht="19.899999999999999" customHeight="1" x14ac:dyDescent="0.2"/>
    <row r="135" s="138" customFormat="1" ht="19.899999999999999" customHeight="1" x14ac:dyDescent="0.2"/>
    <row r="136" s="138" customFormat="1" ht="19.899999999999999" customHeight="1" x14ac:dyDescent="0.2"/>
    <row r="137" s="138" customFormat="1" ht="19.899999999999999" customHeight="1" x14ac:dyDescent="0.2"/>
    <row r="138" s="138" customFormat="1" ht="19.899999999999999" customHeight="1" x14ac:dyDescent="0.2"/>
    <row r="139" s="138" customFormat="1" ht="19.899999999999999" customHeight="1" x14ac:dyDescent="0.2"/>
    <row r="140" s="138" customFormat="1" ht="19.899999999999999" customHeight="1" x14ac:dyDescent="0.2"/>
    <row r="141" s="138" customFormat="1" ht="19.899999999999999" customHeight="1" x14ac:dyDescent="0.2"/>
    <row r="142" s="138" customFormat="1" ht="19.899999999999999" customHeight="1" x14ac:dyDescent="0.2"/>
    <row r="143" s="138" customFormat="1" ht="19.899999999999999" customHeight="1" x14ac:dyDescent="0.2"/>
    <row r="144" s="138" customFormat="1" ht="19.899999999999999" customHeight="1" x14ac:dyDescent="0.2"/>
    <row r="145" s="138" customFormat="1" ht="19.899999999999999" customHeight="1" x14ac:dyDescent="0.2"/>
    <row r="146" s="138" customFormat="1" ht="19.899999999999999" customHeight="1" x14ac:dyDescent="0.2"/>
    <row r="147" s="138" customFormat="1" ht="19.899999999999999" customHeight="1" x14ac:dyDescent="0.2"/>
    <row r="148" s="138" customFormat="1" ht="19.899999999999999" customHeight="1" x14ac:dyDescent="0.2"/>
    <row r="149" s="138" customFormat="1" ht="19.899999999999999" customHeight="1" x14ac:dyDescent="0.2"/>
    <row r="150" s="138" customFormat="1" ht="19.899999999999999" customHeight="1" x14ac:dyDescent="0.2"/>
    <row r="151" s="138" customFormat="1" ht="19.899999999999999" customHeight="1" x14ac:dyDescent="0.2"/>
    <row r="152" s="138" customFormat="1" ht="19.899999999999999" customHeight="1" x14ac:dyDescent="0.2"/>
    <row r="153" s="138" customFormat="1" ht="19.899999999999999" customHeight="1" x14ac:dyDescent="0.2"/>
    <row r="154" s="138" customFormat="1" ht="19.899999999999999" customHeight="1" x14ac:dyDescent="0.2"/>
    <row r="155" s="138" customFormat="1" ht="19.899999999999999" customHeight="1" x14ac:dyDescent="0.2"/>
    <row r="156" s="138" customFormat="1" ht="19.899999999999999" customHeight="1" x14ac:dyDescent="0.2"/>
    <row r="157" s="138" customFormat="1" ht="19.899999999999999" customHeight="1" x14ac:dyDescent="0.2"/>
    <row r="158" s="138" customFormat="1" ht="19.899999999999999" customHeight="1" x14ac:dyDescent="0.2"/>
  </sheetData>
  <mergeCells count="26">
    <mergeCell ref="B104:D104"/>
    <mergeCell ref="B105:D105"/>
    <mergeCell ref="H61:L66"/>
    <mergeCell ref="F62:F65"/>
    <mergeCell ref="G62:G65"/>
    <mergeCell ref="B67:B79"/>
    <mergeCell ref="B80:B98"/>
    <mergeCell ref="B99:B103"/>
    <mergeCell ref="E61:E65"/>
    <mergeCell ref="H99:K102"/>
    <mergeCell ref="H80:K97"/>
    <mergeCell ref="B5:D9"/>
    <mergeCell ref="E5:E9"/>
    <mergeCell ref="H5:L10"/>
    <mergeCell ref="F6:F9"/>
    <mergeCell ref="G6:G9"/>
    <mergeCell ref="B11:B23"/>
    <mergeCell ref="H24:K40"/>
    <mergeCell ref="H11:K22"/>
    <mergeCell ref="H43:K46"/>
    <mergeCell ref="H67:K78"/>
    <mergeCell ref="B24:B42"/>
    <mergeCell ref="B43:B47"/>
    <mergeCell ref="B48:D48"/>
    <mergeCell ref="B49:D49"/>
    <mergeCell ref="B61:D65"/>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70"/>
  <sheetViews>
    <sheetView showGridLines="0" tabSelected="1" view="pageBreakPreview" zoomScale="130" zoomScaleNormal="100" zoomScaleSheetLayoutView="130" workbookViewId="0">
      <selection activeCell="H2" sqref="H2"/>
    </sheetView>
  </sheetViews>
  <sheetFormatPr defaultColWidth="8.90625" defaultRowHeight="19.899999999999999" customHeight="1" x14ac:dyDescent="0.2"/>
  <cols>
    <col min="1" max="2" width="3.7265625" style="139" customWidth="1"/>
    <col min="3" max="3" width="11.90625" style="139" customWidth="1"/>
    <col min="4" max="4" width="13.36328125" style="139" customWidth="1"/>
    <col min="5" max="5" width="16.7265625" style="139" customWidth="1"/>
    <col min="6" max="6" width="8.453125" style="249" customWidth="1"/>
    <col min="7" max="7" width="8.453125" style="139" customWidth="1"/>
    <col min="8" max="8" width="7.26953125" style="139" customWidth="1"/>
    <col min="9" max="9" width="7" style="139" customWidth="1"/>
    <col min="10" max="10" width="8.90625" style="139" customWidth="1"/>
    <col min="11" max="13" width="7.453125" style="139" customWidth="1"/>
    <col min="14" max="16384" width="8.90625" style="139"/>
  </cols>
  <sheetData>
    <row r="1" spans="1:9" s="123" customFormat="1" ht="19.899999999999999" customHeight="1" x14ac:dyDescent="0.2">
      <c r="A1" s="121" t="s">
        <v>379</v>
      </c>
      <c r="B1" s="122"/>
      <c r="F1" s="220"/>
    </row>
    <row r="2" spans="1:9" s="123" customFormat="1" ht="12.75" customHeight="1" x14ac:dyDescent="0.2">
      <c r="A2" s="124"/>
      <c r="B2" s="122"/>
      <c r="F2" s="220"/>
    </row>
    <row r="3" spans="1:9" s="123" customFormat="1" ht="19.899999999999999" customHeight="1" x14ac:dyDescent="0.2">
      <c r="A3" s="124" t="s">
        <v>255</v>
      </c>
      <c r="B3" s="122"/>
      <c r="F3" s="220"/>
    </row>
    <row r="4" spans="1:9" s="126" customFormat="1" ht="19.899999999999999" customHeight="1" thickBot="1" x14ac:dyDescent="0.25">
      <c r="A4" s="125"/>
      <c r="B4" s="121" t="s">
        <v>256</v>
      </c>
      <c r="F4" s="221"/>
      <c r="G4" s="141"/>
    </row>
    <row r="5" spans="1:9" s="141" customFormat="1" ht="15.75" customHeight="1" thickBot="1" x14ac:dyDescent="0.25">
      <c r="B5" s="677" t="s">
        <v>257</v>
      </c>
      <c r="C5" s="666"/>
      <c r="D5" s="666"/>
      <c r="E5" s="665" t="s">
        <v>113</v>
      </c>
      <c r="F5" s="666"/>
      <c r="G5" s="672" t="s">
        <v>258</v>
      </c>
      <c r="H5" s="639"/>
      <c r="I5" s="673"/>
    </row>
    <row r="6" spans="1:9" s="141" customFormat="1" ht="15.75" customHeight="1" thickTop="1" thickBot="1" x14ac:dyDescent="0.25">
      <c r="B6" s="144" t="s">
        <v>209</v>
      </c>
      <c r="C6" s="145" t="s">
        <v>210</v>
      </c>
      <c r="D6" s="222" t="s">
        <v>211</v>
      </c>
      <c r="E6" s="223" t="s">
        <v>259</v>
      </c>
      <c r="F6" s="224" t="s">
        <v>260</v>
      </c>
      <c r="G6" s="674"/>
      <c r="H6" s="675"/>
      <c r="I6" s="676"/>
    </row>
    <row r="7" spans="1:9" s="141" customFormat="1" ht="11.25" customHeight="1" x14ac:dyDescent="0.2">
      <c r="B7" s="614" t="s">
        <v>213</v>
      </c>
      <c r="C7" s="259" t="s">
        <v>214</v>
      </c>
      <c r="D7" s="260" t="s">
        <v>215</v>
      </c>
      <c r="E7" s="261" t="s">
        <v>261</v>
      </c>
      <c r="F7" s="262" t="s">
        <v>262</v>
      </c>
      <c r="G7" s="622" t="s">
        <v>444</v>
      </c>
      <c r="H7" s="623"/>
      <c r="I7" s="656"/>
    </row>
    <row r="8" spans="1:9" s="141" customFormat="1" ht="11.25" customHeight="1" x14ac:dyDescent="0.2">
      <c r="B8" s="615"/>
      <c r="C8" s="263" t="s">
        <v>263</v>
      </c>
      <c r="D8" s="264" t="s">
        <v>380</v>
      </c>
      <c r="E8" s="265" t="s">
        <v>264</v>
      </c>
      <c r="F8" s="266" t="s">
        <v>262</v>
      </c>
      <c r="G8" s="624"/>
      <c r="H8" s="625"/>
      <c r="I8" s="657"/>
    </row>
    <row r="9" spans="1:9" s="141" customFormat="1" ht="11.25" customHeight="1" x14ac:dyDescent="0.2">
      <c r="B9" s="615"/>
      <c r="C9" s="682" t="s">
        <v>385</v>
      </c>
      <c r="D9" s="661" t="s">
        <v>381</v>
      </c>
      <c r="E9" s="267" t="s">
        <v>265</v>
      </c>
      <c r="F9" s="266" t="s">
        <v>262</v>
      </c>
      <c r="G9" s="624"/>
      <c r="H9" s="625"/>
      <c r="I9" s="657"/>
    </row>
    <row r="10" spans="1:9" s="141" customFormat="1" ht="11.25" customHeight="1" x14ac:dyDescent="0.2">
      <c r="B10" s="615"/>
      <c r="C10" s="683"/>
      <c r="D10" s="662"/>
      <c r="E10" s="267" t="s">
        <v>266</v>
      </c>
      <c r="F10" s="266" t="s">
        <v>267</v>
      </c>
      <c r="G10" s="624"/>
      <c r="H10" s="625"/>
      <c r="I10" s="657"/>
    </row>
    <row r="11" spans="1:9" s="141" customFormat="1" ht="11.25" customHeight="1" x14ac:dyDescent="0.2">
      <c r="B11" s="615"/>
      <c r="C11" s="682" t="s">
        <v>217</v>
      </c>
      <c r="D11" s="661" t="s">
        <v>382</v>
      </c>
      <c r="E11" s="267" t="s">
        <v>268</v>
      </c>
      <c r="F11" s="266" t="s">
        <v>262</v>
      </c>
      <c r="G11" s="624"/>
      <c r="H11" s="625"/>
      <c r="I11" s="657"/>
    </row>
    <row r="12" spans="1:9" s="141" customFormat="1" ht="11.25" customHeight="1" x14ac:dyDescent="0.2">
      <c r="B12" s="615"/>
      <c r="C12" s="683"/>
      <c r="D12" s="662"/>
      <c r="E12" s="267" t="s">
        <v>269</v>
      </c>
      <c r="F12" s="266" t="s">
        <v>267</v>
      </c>
      <c r="G12" s="624"/>
      <c r="H12" s="625"/>
      <c r="I12" s="657"/>
    </row>
    <row r="13" spans="1:9" s="141" customFormat="1" ht="11.25" customHeight="1" x14ac:dyDescent="0.2">
      <c r="B13" s="615"/>
      <c r="C13" s="682" t="s">
        <v>217</v>
      </c>
      <c r="D13" s="661" t="s">
        <v>383</v>
      </c>
      <c r="E13" s="267" t="s">
        <v>270</v>
      </c>
      <c r="F13" s="266" t="s">
        <v>262</v>
      </c>
      <c r="G13" s="624"/>
      <c r="H13" s="625"/>
      <c r="I13" s="657"/>
    </row>
    <row r="14" spans="1:9" s="141" customFormat="1" ht="11.25" customHeight="1" x14ac:dyDescent="0.2">
      <c r="B14" s="615"/>
      <c r="C14" s="688"/>
      <c r="D14" s="664"/>
      <c r="E14" s="267" t="s">
        <v>271</v>
      </c>
      <c r="F14" s="266" t="s">
        <v>262</v>
      </c>
      <c r="G14" s="624"/>
      <c r="H14" s="625"/>
      <c r="I14" s="657"/>
    </row>
    <row r="15" spans="1:9" s="141" customFormat="1" ht="11.25" customHeight="1" x14ac:dyDescent="0.2">
      <c r="B15" s="615"/>
      <c r="C15" s="688"/>
      <c r="D15" s="664"/>
      <c r="E15" s="267" t="s">
        <v>384</v>
      </c>
      <c r="F15" s="266" t="s">
        <v>267</v>
      </c>
      <c r="G15" s="624"/>
      <c r="H15" s="625"/>
      <c r="I15" s="657"/>
    </row>
    <row r="16" spans="1:9" s="141" customFormat="1" ht="11.25" customHeight="1" x14ac:dyDescent="0.2">
      <c r="B16" s="615"/>
      <c r="C16" s="683"/>
      <c r="D16" s="662"/>
      <c r="E16" s="267" t="s">
        <v>272</v>
      </c>
      <c r="F16" s="266" t="s">
        <v>262</v>
      </c>
      <c r="G16" s="624"/>
      <c r="H16" s="625"/>
      <c r="I16" s="657"/>
    </row>
    <row r="17" spans="2:9" s="141" customFormat="1" ht="11.25" customHeight="1" x14ac:dyDescent="0.2">
      <c r="B17" s="615"/>
      <c r="C17" s="263" t="s">
        <v>217</v>
      </c>
      <c r="D17" s="264" t="s">
        <v>218</v>
      </c>
      <c r="E17" s="267" t="s">
        <v>273</v>
      </c>
      <c r="F17" s="266" t="s">
        <v>262</v>
      </c>
      <c r="G17" s="624"/>
      <c r="H17" s="625"/>
      <c r="I17" s="657"/>
    </row>
    <row r="18" spans="2:9" s="141" customFormat="1" ht="11.25" customHeight="1" x14ac:dyDescent="0.2">
      <c r="B18" s="615"/>
      <c r="C18" s="263" t="s">
        <v>217</v>
      </c>
      <c r="D18" s="264" t="s">
        <v>219</v>
      </c>
      <c r="E18" s="267" t="s">
        <v>274</v>
      </c>
      <c r="F18" s="266" t="s">
        <v>262</v>
      </c>
      <c r="G18" s="624"/>
      <c r="H18" s="625"/>
      <c r="I18" s="657"/>
    </row>
    <row r="19" spans="2:9" s="141" customFormat="1" ht="11.25" customHeight="1" x14ac:dyDescent="0.2">
      <c r="B19" s="615"/>
      <c r="C19" s="263" t="s">
        <v>220</v>
      </c>
      <c r="D19" s="264" t="s">
        <v>220</v>
      </c>
      <c r="E19" s="267" t="s">
        <v>275</v>
      </c>
      <c r="F19" s="266" t="s">
        <v>276</v>
      </c>
      <c r="G19" s="624"/>
      <c r="H19" s="625"/>
      <c r="I19" s="657"/>
    </row>
    <row r="20" spans="2:9" s="141" customFormat="1" ht="11.25" customHeight="1" x14ac:dyDescent="0.2">
      <c r="B20" s="615"/>
      <c r="C20" s="263" t="s">
        <v>385</v>
      </c>
      <c r="D20" s="264" t="s">
        <v>221</v>
      </c>
      <c r="E20" s="267" t="s">
        <v>221</v>
      </c>
      <c r="F20" s="266" t="s">
        <v>262</v>
      </c>
      <c r="G20" s="624"/>
      <c r="H20" s="625"/>
      <c r="I20" s="657"/>
    </row>
    <row r="21" spans="2:9" s="141" customFormat="1" ht="11.25" customHeight="1" x14ac:dyDescent="0.2">
      <c r="B21" s="615"/>
      <c r="C21" s="263" t="s">
        <v>222</v>
      </c>
      <c r="D21" s="264" t="s">
        <v>277</v>
      </c>
      <c r="E21" s="267" t="s">
        <v>277</v>
      </c>
      <c r="F21" s="266" t="s">
        <v>278</v>
      </c>
      <c r="G21" s="624"/>
      <c r="H21" s="625"/>
      <c r="I21" s="657"/>
    </row>
    <row r="22" spans="2:9" s="141" customFormat="1" ht="11.25" customHeight="1" x14ac:dyDescent="0.2">
      <c r="B22" s="615"/>
      <c r="C22" s="263" t="s">
        <v>222</v>
      </c>
      <c r="D22" s="264" t="s">
        <v>222</v>
      </c>
      <c r="E22" s="267" t="s">
        <v>279</v>
      </c>
      <c r="F22" s="266" t="s">
        <v>262</v>
      </c>
      <c r="G22" s="624"/>
      <c r="H22" s="625"/>
      <c r="I22" s="657"/>
    </row>
    <row r="23" spans="2:9" s="141" customFormat="1" ht="11.25" customHeight="1" x14ac:dyDescent="0.2">
      <c r="B23" s="616"/>
      <c r="C23" s="268" t="s">
        <v>280</v>
      </c>
      <c r="D23" s="269" t="s">
        <v>280</v>
      </c>
      <c r="E23" s="267" t="s">
        <v>281</v>
      </c>
      <c r="F23" s="266" t="s">
        <v>262</v>
      </c>
      <c r="G23" s="624"/>
      <c r="H23" s="625"/>
      <c r="I23" s="657"/>
    </row>
    <row r="24" spans="2:9" s="141" customFormat="1" ht="11.25" customHeight="1" thickBot="1" x14ac:dyDescent="0.25">
      <c r="B24" s="617"/>
      <c r="C24" s="270" t="s">
        <v>386</v>
      </c>
      <c r="D24" s="271" t="s">
        <v>386</v>
      </c>
      <c r="E24" s="272" t="s">
        <v>386</v>
      </c>
      <c r="F24" s="273" t="s">
        <v>386</v>
      </c>
      <c r="G24" s="229"/>
      <c r="H24" s="230"/>
      <c r="I24" s="231"/>
    </row>
    <row r="25" spans="2:9" s="141" customFormat="1" ht="11.25" customHeight="1" x14ac:dyDescent="0.2">
      <c r="B25" s="689" t="s">
        <v>225</v>
      </c>
      <c r="C25" s="687" t="s">
        <v>282</v>
      </c>
      <c r="D25" s="663" t="s">
        <v>380</v>
      </c>
      <c r="E25" s="261" t="s">
        <v>283</v>
      </c>
      <c r="F25" s="262" t="s">
        <v>278</v>
      </c>
      <c r="G25" s="622" t="s">
        <v>445</v>
      </c>
      <c r="H25" s="623"/>
      <c r="I25" s="656"/>
    </row>
    <row r="26" spans="2:9" s="141" customFormat="1" ht="11.25" customHeight="1" x14ac:dyDescent="0.2">
      <c r="B26" s="690"/>
      <c r="C26" s="688"/>
      <c r="D26" s="664"/>
      <c r="E26" s="265" t="s">
        <v>428</v>
      </c>
      <c r="F26" s="266" t="s">
        <v>267</v>
      </c>
      <c r="G26" s="624"/>
      <c r="H26" s="625"/>
      <c r="I26" s="657"/>
    </row>
    <row r="27" spans="2:9" s="141" customFormat="1" ht="11.25" customHeight="1" x14ac:dyDescent="0.2">
      <c r="B27" s="690"/>
      <c r="C27" s="683"/>
      <c r="D27" s="662"/>
      <c r="E27" s="265" t="s">
        <v>387</v>
      </c>
      <c r="F27" s="266" t="s">
        <v>278</v>
      </c>
      <c r="G27" s="624"/>
      <c r="H27" s="625"/>
      <c r="I27" s="657"/>
    </row>
    <row r="28" spans="2:9" s="141" customFormat="1" ht="11.25" customHeight="1" x14ac:dyDescent="0.2">
      <c r="B28" s="679"/>
      <c r="C28" s="682" t="s">
        <v>385</v>
      </c>
      <c r="D28" s="661" t="s">
        <v>226</v>
      </c>
      <c r="E28" s="267" t="s">
        <v>285</v>
      </c>
      <c r="F28" s="266" t="s">
        <v>262</v>
      </c>
      <c r="G28" s="624"/>
      <c r="H28" s="625"/>
      <c r="I28" s="657"/>
    </row>
    <row r="29" spans="2:9" s="141" customFormat="1" ht="11.25" customHeight="1" x14ac:dyDescent="0.2">
      <c r="B29" s="679"/>
      <c r="C29" s="688"/>
      <c r="D29" s="664"/>
      <c r="E29" s="265" t="s">
        <v>388</v>
      </c>
      <c r="F29" s="266" t="s">
        <v>286</v>
      </c>
      <c r="G29" s="624"/>
      <c r="H29" s="625"/>
      <c r="I29" s="657"/>
    </row>
    <row r="30" spans="2:9" s="141" customFormat="1" ht="11.25" customHeight="1" x14ac:dyDescent="0.2">
      <c r="B30" s="679"/>
      <c r="C30" s="688"/>
      <c r="D30" s="664"/>
      <c r="E30" s="265" t="s">
        <v>389</v>
      </c>
      <c r="F30" s="266" t="s">
        <v>286</v>
      </c>
      <c r="G30" s="624"/>
      <c r="H30" s="625"/>
      <c r="I30" s="657"/>
    </row>
    <row r="31" spans="2:9" s="141" customFormat="1" ht="11.25" customHeight="1" x14ac:dyDescent="0.2">
      <c r="B31" s="679"/>
      <c r="C31" s="688"/>
      <c r="D31" s="664"/>
      <c r="E31" s="265" t="s">
        <v>287</v>
      </c>
      <c r="F31" s="266" t="s">
        <v>286</v>
      </c>
      <c r="G31" s="624"/>
      <c r="H31" s="625"/>
      <c r="I31" s="657"/>
    </row>
    <row r="32" spans="2:9" s="141" customFormat="1" ht="11.25" customHeight="1" x14ac:dyDescent="0.2">
      <c r="B32" s="679"/>
      <c r="C32" s="688"/>
      <c r="D32" s="664"/>
      <c r="E32" s="265" t="s">
        <v>288</v>
      </c>
      <c r="F32" s="266" t="s">
        <v>286</v>
      </c>
      <c r="G32" s="624"/>
      <c r="H32" s="625"/>
      <c r="I32" s="657"/>
    </row>
    <row r="33" spans="2:9" s="141" customFormat="1" ht="11.25" customHeight="1" x14ac:dyDescent="0.2">
      <c r="B33" s="679"/>
      <c r="C33" s="683"/>
      <c r="D33" s="662"/>
      <c r="E33" s="265" t="s">
        <v>289</v>
      </c>
      <c r="F33" s="266" t="s">
        <v>286</v>
      </c>
      <c r="G33" s="624"/>
      <c r="H33" s="625"/>
      <c r="I33" s="657"/>
    </row>
    <row r="34" spans="2:9" s="141" customFormat="1" ht="11.25" customHeight="1" x14ac:dyDescent="0.2">
      <c r="B34" s="679"/>
      <c r="C34" s="263" t="s">
        <v>385</v>
      </c>
      <c r="D34" s="264" t="s">
        <v>290</v>
      </c>
      <c r="E34" s="265" t="s">
        <v>291</v>
      </c>
      <c r="F34" s="266" t="s">
        <v>262</v>
      </c>
      <c r="G34" s="624"/>
      <c r="H34" s="625"/>
      <c r="I34" s="657"/>
    </row>
    <row r="35" spans="2:9" s="141" customFormat="1" ht="11.25" customHeight="1" x14ac:dyDescent="0.2">
      <c r="B35" s="679"/>
      <c r="C35" s="682" t="s">
        <v>217</v>
      </c>
      <c r="D35" s="661" t="s">
        <v>390</v>
      </c>
      <c r="E35" s="267" t="s">
        <v>292</v>
      </c>
      <c r="F35" s="266" t="s">
        <v>262</v>
      </c>
      <c r="G35" s="624"/>
      <c r="H35" s="625"/>
      <c r="I35" s="657"/>
    </row>
    <row r="36" spans="2:9" s="141" customFormat="1" ht="11.25" customHeight="1" x14ac:dyDescent="0.2">
      <c r="B36" s="679"/>
      <c r="C36" s="683"/>
      <c r="D36" s="662"/>
      <c r="E36" s="267" t="s">
        <v>293</v>
      </c>
      <c r="F36" s="266" t="s">
        <v>262</v>
      </c>
      <c r="G36" s="624"/>
      <c r="H36" s="625"/>
      <c r="I36" s="657"/>
    </row>
    <row r="37" spans="2:9" s="141" customFormat="1" ht="11.25" customHeight="1" x14ac:dyDescent="0.2">
      <c r="B37" s="679"/>
      <c r="C37" s="682" t="s">
        <v>217</v>
      </c>
      <c r="D37" s="661" t="s">
        <v>217</v>
      </c>
      <c r="E37" s="267" t="s">
        <v>294</v>
      </c>
      <c r="F37" s="266" t="s">
        <v>262</v>
      </c>
      <c r="G37" s="624"/>
      <c r="H37" s="625"/>
      <c r="I37" s="657"/>
    </row>
    <row r="38" spans="2:9" s="141" customFormat="1" ht="11.25" customHeight="1" x14ac:dyDescent="0.2">
      <c r="B38" s="679"/>
      <c r="C38" s="683"/>
      <c r="D38" s="662"/>
      <c r="E38" s="267" t="s">
        <v>295</v>
      </c>
      <c r="F38" s="266" t="s">
        <v>262</v>
      </c>
      <c r="G38" s="624"/>
      <c r="H38" s="625"/>
      <c r="I38" s="657"/>
    </row>
    <row r="39" spans="2:9" s="141" customFormat="1" ht="11.25" customHeight="1" x14ac:dyDescent="0.2">
      <c r="B39" s="679"/>
      <c r="C39" s="263" t="s">
        <v>391</v>
      </c>
      <c r="D39" s="264" t="s">
        <v>228</v>
      </c>
      <c r="E39" s="267" t="s">
        <v>296</v>
      </c>
      <c r="F39" s="266" t="s">
        <v>262</v>
      </c>
      <c r="G39" s="624"/>
      <c r="H39" s="625"/>
      <c r="I39" s="657"/>
    </row>
    <row r="40" spans="2:9" s="141" customFormat="1" ht="11.25" customHeight="1" x14ac:dyDescent="0.2">
      <c r="B40" s="679"/>
      <c r="C40" s="263" t="s">
        <v>391</v>
      </c>
      <c r="D40" s="264" t="s">
        <v>391</v>
      </c>
      <c r="E40" s="267" t="s">
        <v>297</v>
      </c>
      <c r="F40" s="266" t="s">
        <v>262</v>
      </c>
      <c r="G40" s="624"/>
      <c r="H40" s="625"/>
      <c r="I40" s="657"/>
    </row>
    <row r="41" spans="2:9" s="141" customFormat="1" ht="11.25" customHeight="1" x14ac:dyDescent="0.2">
      <c r="B41" s="679"/>
      <c r="C41" s="263" t="s">
        <v>229</v>
      </c>
      <c r="D41" s="264" t="s">
        <v>230</v>
      </c>
      <c r="E41" s="267" t="s">
        <v>298</v>
      </c>
      <c r="F41" s="266" t="s">
        <v>299</v>
      </c>
      <c r="G41" s="624"/>
      <c r="H41" s="625"/>
      <c r="I41" s="657"/>
    </row>
    <row r="42" spans="2:9" s="141" customFormat="1" ht="11.25" customHeight="1" x14ac:dyDescent="0.2">
      <c r="B42" s="679"/>
      <c r="C42" s="263" t="s">
        <v>228</v>
      </c>
      <c r="D42" s="264" t="s">
        <v>231</v>
      </c>
      <c r="E42" s="267" t="s">
        <v>300</v>
      </c>
      <c r="F42" s="266" t="s">
        <v>267</v>
      </c>
      <c r="G42" s="624"/>
      <c r="H42" s="625"/>
      <c r="I42" s="657"/>
    </row>
    <row r="43" spans="2:9" s="141" customFormat="1" ht="11.25" customHeight="1" x14ac:dyDescent="0.2">
      <c r="B43" s="679"/>
      <c r="C43" s="682" t="s">
        <v>229</v>
      </c>
      <c r="D43" s="661" t="s">
        <v>232</v>
      </c>
      <c r="E43" s="267" t="s">
        <v>301</v>
      </c>
      <c r="F43" s="266" t="s">
        <v>267</v>
      </c>
      <c r="G43" s="624"/>
      <c r="H43" s="625"/>
      <c r="I43" s="657"/>
    </row>
    <row r="44" spans="2:9" s="141" customFormat="1" ht="11.25" customHeight="1" x14ac:dyDescent="0.2">
      <c r="B44" s="679"/>
      <c r="C44" s="683"/>
      <c r="D44" s="662"/>
      <c r="E44" s="267" t="s">
        <v>302</v>
      </c>
      <c r="F44" s="266" t="s">
        <v>267</v>
      </c>
      <c r="G44" s="624"/>
      <c r="H44" s="625"/>
      <c r="I44" s="657"/>
    </row>
    <row r="45" spans="2:9" s="141" customFormat="1" ht="11.25" customHeight="1" x14ac:dyDescent="0.2">
      <c r="B45" s="679"/>
      <c r="C45" s="263" t="s">
        <v>229</v>
      </c>
      <c r="D45" s="264" t="s">
        <v>233</v>
      </c>
      <c r="E45" s="267" t="s">
        <v>303</v>
      </c>
      <c r="F45" s="266" t="s">
        <v>278</v>
      </c>
      <c r="G45" s="624"/>
      <c r="H45" s="625"/>
      <c r="I45" s="657"/>
    </row>
    <row r="46" spans="2:9" s="141" customFormat="1" ht="11.25" customHeight="1" x14ac:dyDescent="0.2">
      <c r="B46" s="679"/>
      <c r="C46" s="263" t="s">
        <v>229</v>
      </c>
      <c r="D46" s="264" t="s">
        <v>234</v>
      </c>
      <c r="E46" s="267" t="s">
        <v>304</v>
      </c>
      <c r="F46" s="266" t="s">
        <v>305</v>
      </c>
      <c r="G46" s="624"/>
      <c r="H46" s="625"/>
      <c r="I46" s="657"/>
    </row>
    <row r="47" spans="2:9" s="141" customFormat="1" ht="11.25" customHeight="1" x14ac:dyDescent="0.2">
      <c r="B47" s="679"/>
      <c r="C47" s="682" t="s">
        <v>220</v>
      </c>
      <c r="D47" s="661" t="s">
        <v>306</v>
      </c>
      <c r="E47" s="267" t="s">
        <v>306</v>
      </c>
      <c r="F47" s="266" t="s">
        <v>267</v>
      </c>
      <c r="G47" s="624"/>
      <c r="H47" s="625"/>
      <c r="I47" s="657"/>
    </row>
    <row r="48" spans="2:9" s="141" customFormat="1" ht="11.25" customHeight="1" x14ac:dyDescent="0.2">
      <c r="B48" s="679"/>
      <c r="C48" s="683"/>
      <c r="D48" s="662"/>
      <c r="E48" s="267" t="s">
        <v>449</v>
      </c>
      <c r="F48" s="275" t="s">
        <v>312</v>
      </c>
      <c r="G48" s="624"/>
      <c r="H48" s="625"/>
      <c r="I48" s="657"/>
    </row>
    <row r="49" spans="1:10" s="141" customFormat="1" ht="11.25" customHeight="1" x14ac:dyDescent="0.2">
      <c r="B49" s="679"/>
      <c r="C49" s="682" t="s">
        <v>235</v>
      </c>
      <c r="D49" s="661" t="s">
        <v>236</v>
      </c>
      <c r="E49" s="267" t="s">
        <v>308</v>
      </c>
      <c r="F49" s="266" t="s">
        <v>305</v>
      </c>
      <c r="G49" s="624"/>
      <c r="H49" s="625"/>
      <c r="I49" s="657"/>
    </row>
    <row r="50" spans="1:10" s="141" customFormat="1" ht="11.25" customHeight="1" x14ac:dyDescent="0.2">
      <c r="B50" s="679"/>
      <c r="C50" s="683"/>
      <c r="D50" s="662"/>
      <c r="E50" s="267" t="s">
        <v>449</v>
      </c>
      <c r="F50" s="266" t="s">
        <v>307</v>
      </c>
      <c r="G50" s="624"/>
      <c r="H50" s="625"/>
      <c r="I50" s="657"/>
    </row>
    <row r="51" spans="1:10" s="141" customFormat="1" ht="11.25" customHeight="1" x14ac:dyDescent="0.2">
      <c r="B51" s="679"/>
      <c r="C51" s="263" t="s">
        <v>237</v>
      </c>
      <c r="D51" s="264" t="s">
        <v>237</v>
      </c>
      <c r="E51" s="267" t="s">
        <v>310</v>
      </c>
      <c r="F51" s="266" t="s">
        <v>262</v>
      </c>
      <c r="G51" s="624"/>
      <c r="H51" s="625"/>
      <c r="I51" s="657"/>
    </row>
    <row r="52" spans="1:10" s="141" customFormat="1" ht="11.25" customHeight="1" x14ac:dyDescent="0.2">
      <c r="B52" s="679"/>
      <c r="C52" s="263" t="s">
        <v>238</v>
      </c>
      <c r="D52" s="264" t="s">
        <v>239</v>
      </c>
      <c r="E52" s="274" t="s">
        <v>448</v>
      </c>
      <c r="F52" s="275" t="s">
        <v>312</v>
      </c>
      <c r="G52" s="624"/>
      <c r="H52" s="625"/>
      <c r="I52" s="657"/>
    </row>
    <row r="53" spans="1:10" s="141" customFormat="1" ht="11.25" customHeight="1" thickBot="1" x14ac:dyDescent="0.25">
      <c r="B53" s="679"/>
      <c r="C53" s="263"/>
      <c r="D53" s="264"/>
      <c r="E53" s="276"/>
      <c r="F53" s="273"/>
      <c r="G53" s="658"/>
      <c r="H53" s="659"/>
      <c r="I53" s="660"/>
    </row>
    <row r="54" spans="1:10" s="141" customFormat="1" ht="11.25" customHeight="1" x14ac:dyDescent="0.2">
      <c r="B54" s="678" t="s">
        <v>242</v>
      </c>
      <c r="C54" s="259" t="s">
        <v>220</v>
      </c>
      <c r="D54" s="260" t="s">
        <v>243</v>
      </c>
      <c r="E54" s="277" t="s">
        <v>314</v>
      </c>
      <c r="F54" s="262" t="s">
        <v>267</v>
      </c>
      <c r="G54" s="233" t="s">
        <v>315</v>
      </c>
      <c r="H54" s="234"/>
      <c r="I54" s="235"/>
    </row>
    <row r="55" spans="1:10" s="141" customFormat="1" ht="11.25" customHeight="1" x14ac:dyDescent="0.2">
      <c r="B55" s="679"/>
      <c r="C55" s="682" t="s">
        <v>235</v>
      </c>
      <c r="D55" s="661" t="s">
        <v>235</v>
      </c>
      <c r="E55" s="278"/>
      <c r="F55" s="266"/>
      <c r="G55" s="227"/>
      <c r="H55" s="175"/>
      <c r="I55" s="232"/>
    </row>
    <row r="56" spans="1:10" s="141" customFormat="1" ht="11.25" customHeight="1" x14ac:dyDescent="0.2">
      <c r="B56" s="679"/>
      <c r="C56" s="683"/>
      <c r="D56" s="662"/>
      <c r="E56" s="278" t="s">
        <v>316</v>
      </c>
      <c r="F56" s="266" t="s">
        <v>317</v>
      </c>
      <c r="G56" s="227"/>
      <c r="H56" s="175"/>
      <c r="I56" s="232"/>
    </row>
    <row r="57" spans="1:10" s="141" customFormat="1" ht="11.25" customHeight="1" x14ac:dyDescent="0.2">
      <c r="B57" s="679"/>
      <c r="C57" s="263" t="s">
        <v>238</v>
      </c>
      <c r="D57" s="264" t="s">
        <v>238</v>
      </c>
      <c r="E57" s="278" t="s">
        <v>238</v>
      </c>
      <c r="F57" s="266" t="s">
        <v>317</v>
      </c>
      <c r="G57" s="227"/>
      <c r="H57" s="175"/>
      <c r="I57" s="232"/>
    </row>
    <row r="58" spans="1:10" s="141" customFormat="1" ht="11.25" customHeight="1" x14ac:dyDescent="0.2">
      <c r="B58" s="680"/>
      <c r="C58" s="268"/>
      <c r="D58" s="269"/>
      <c r="E58" s="278"/>
      <c r="F58" s="266"/>
      <c r="G58" s="227"/>
      <c r="H58" s="175"/>
      <c r="I58" s="232"/>
    </row>
    <row r="59" spans="1:10" s="141" customFormat="1" ht="11.25" customHeight="1" thickBot="1" x14ac:dyDescent="0.25">
      <c r="B59" s="681"/>
      <c r="C59" s="270"/>
      <c r="D59" s="271"/>
      <c r="E59" s="279"/>
      <c r="F59" s="273"/>
      <c r="G59" s="229"/>
      <c r="H59" s="230"/>
      <c r="I59" s="231"/>
    </row>
    <row r="60" spans="1:10" s="141" customFormat="1" ht="11.25" customHeight="1" x14ac:dyDescent="0.2">
      <c r="F60" s="236"/>
      <c r="G60" s="217"/>
      <c r="H60" s="175"/>
    </row>
    <row r="61" spans="1:10" s="141" customFormat="1" ht="14.25" customHeight="1" x14ac:dyDescent="0.2">
      <c r="A61" s="171"/>
      <c r="B61" s="171"/>
      <c r="C61" s="237" t="s">
        <v>318</v>
      </c>
      <c r="D61" s="171"/>
      <c r="E61" s="171"/>
      <c r="F61" s="238"/>
      <c r="G61" s="239"/>
      <c r="H61" s="171"/>
      <c r="I61" s="171"/>
      <c r="J61" s="126"/>
    </row>
    <row r="62" spans="1:10" s="141" customFormat="1" ht="14.25" customHeight="1" x14ac:dyDescent="0.2">
      <c r="A62" s="171"/>
      <c r="B62" s="171"/>
      <c r="C62" s="237" t="s">
        <v>319</v>
      </c>
      <c r="D62" s="240"/>
      <c r="E62" s="240"/>
      <c r="F62" s="237"/>
      <c r="G62" s="241"/>
      <c r="H62" s="240"/>
      <c r="I62" s="240"/>
    </row>
    <row r="63" spans="1:10" s="141" customFormat="1" ht="14.25" customHeight="1" x14ac:dyDescent="0.2">
      <c r="A63" s="171"/>
      <c r="B63" s="171"/>
      <c r="C63" s="240" t="s">
        <v>320</v>
      </c>
      <c r="D63" s="240"/>
      <c r="E63" s="240"/>
      <c r="F63" s="237"/>
      <c r="G63" s="241"/>
      <c r="H63" s="240"/>
      <c r="I63" s="240"/>
    </row>
    <row r="64" spans="1:10" s="141" customFormat="1" ht="14.25" customHeight="1" x14ac:dyDescent="0.2">
      <c r="A64" s="171"/>
      <c r="B64" s="171"/>
      <c r="C64" s="240" t="s">
        <v>321</v>
      </c>
      <c r="D64" s="240"/>
      <c r="E64" s="240"/>
      <c r="F64" s="237"/>
      <c r="G64" s="241"/>
      <c r="H64" s="240"/>
      <c r="I64" s="240"/>
    </row>
    <row r="65" spans="1:9" s="141" customFormat="1" ht="11.25" customHeight="1" x14ac:dyDescent="0.2">
      <c r="A65" s="171"/>
      <c r="B65" s="171"/>
      <c r="C65" s="240"/>
      <c r="D65" s="240"/>
      <c r="E65" s="240"/>
      <c r="F65" s="237"/>
      <c r="G65" s="241"/>
      <c r="H65" s="240"/>
      <c r="I65" s="240"/>
    </row>
    <row r="66" spans="1:9" s="141" customFormat="1" ht="11.25" customHeight="1" x14ac:dyDescent="0.2">
      <c r="A66" s="171"/>
      <c r="B66" s="171"/>
      <c r="C66" s="171"/>
      <c r="D66" s="171"/>
      <c r="E66" s="171"/>
      <c r="F66" s="242"/>
      <c r="G66" s="171"/>
      <c r="H66" s="171"/>
      <c r="I66" s="171"/>
    </row>
    <row r="67" spans="1:9" s="126" customFormat="1" ht="19.899999999999999" customHeight="1" thickBot="1" x14ac:dyDescent="0.25">
      <c r="A67" s="125"/>
      <c r="B67" s="121" t="s">
        <v>322</v>
      </c>
      <c r="F67" s="221"/>
      <c r="G67" s="140"/>
    </row>
    <row r="68" spans="1:9" s="141" customFormat="1" ht="15.75" customHeight="1" thickBot="1" x14ac:dyDescent="0.25">
      <c r="B68" s="677" t="s">
        <v>257</v>
      </c>
      <c r="C68" s="666"/>
      <c r="D68" s="666"/>
      <c r="E68" s="665" t="s">
        <v>323</v>
      </c>
      <c r="F68" s="666"/>
      <c r="G68" s="672" t="s">
        <v>258</v>
      </c>
      <c r="H68" s="639"/>
      <c r="I68" s="673"/>
    </row>
    <row r="69" spans="1:9" s="141" customFormat="1" ht="15.75" customHeight="1" thickTop="1" thickBot="1" x14ac:dyDescent="0.25">
      <c r="B69" s="144" t="s">
        <v>209</v>
      </c>
      <c r="C69" s="145" t="s">
        <v>210</v>
      </c>
      <c r="D69" s="222" t="s">
        <v>211</v>
      </c>
      <c r="E69" s="223" t="s">
        <v>259</v>
      </c>
      <c r="F69" s="224" t="s">
        <v>324</v>
      </c>
      <c r="G69" s="674"/>
      <c r="H69" s="675"/>
      <c r="I69" s="676"/>
    </row>
    <row r="70" spans="1:9" s="141" customFormat="1" ht="11.25" customHeight="1" x14ac:dyDescent="0.2">
      <c r="B70" s="614" t="s">
        <v>213</v>
      </c>
      <c r="C70" s="259" t="s">
        <v>214</v>
      </c>
      <c r="D70" s="260" t="s">
        <v>215</v>
      </c>
      <c r="E70" s="261" t="s">
        <v>261</v>
      </c>
      <c r="F70" s="225" t="s">
        <v>325</v>
      </c>
      <c r="G70" s="618" t="s">
        <v>415</v>
      </c>
      <c r="H70" s="667"/>
      <c r="I70" s="668"/>
    </row>
    <row r="71" spans="1:9" s="141" customFormat="1" ht="11.25" customHeight="1" x14ac:dyDescent="0.2">
      <c r="B71" s="615"/>
      <c r="C71" s="263" t="s">
        <v>326</v>
      </c>
      <c r="D71" s="264" t="s">
        <v>380</v>
      </c>
      <c r="E71" s="265" t="s">
        <v>264</v>
      </c>
      <c r="F71" s="226" t="s">
        <v>325</v>
      </c>
      <c r="G71" s="669"/>
      <c r="H71" s="670"/>
      <c r="I71" s="671"/>
    </row>
    <row r="72" spans="1:9" s="141" customFormat="1" ht="11.25" customHeight="1" x14ac:dyDescent="0.2">
      <c r="B72" s="615"/>
      <c r="C72" s="682" t="s">
        <v>385</v>
      </c>
      <c r="D72" s="661" t="s">
        <v>381</v>
      </c>
      <c r="E72" s="267" t="s">
        <v>265</v>
      </c>
      <c r="F72" s="226" t="s">
        <v>325</v>
      </c>
      <c r="G72" s="669"/>
      <c r="H72" s="670"/>
      <c r="I72" s="671"/>
    </row>
    <row r="73" spans="1:9" s="141" customFormat="1" ht="11.25" customHeight="1" x14ac:dyDescent="0.2">
      <c r="B73" s="615"/>
      <c r="C73" s="683"/>
      <c r="D73" s="662"/>
      <c r="E73" s="267" t="s">
        <v>327</v>
      </c>
      <c r="F73" s="226" t="s">
        <v>325</v>
      </c>
      <c r="G73" s="669"/>
      <c r="H73" s="670"/>
      <c r="I73" s="671"/>
    </row>
    <row r="74" spans="1:9" s="141" customFormat="1" ht="11.25" customHeight="1" x14ac:dyDescent="0.2">
      <c r="B74" s="615"/>
      <c r="C74" s="682" t="s">
        <v>217</v>
      </c>
      <c r="D74" s="661" t="s">
        <v>382</v>
      </c>
      <c r="E74" s="267" t="s">
        <v>268</v>
      </c>
      <c r="F74" s="226" t="s">
        <v>325</v>
      </c>
      <c r="G74" s="669"/>
      <c r="H74" s="670"/>
      <c r="I74" s="671"/>
    </row>
    <row r="75" spans="1:9" s="141" customFormat="1" ht="11.25" customHeight="1" x14ac:dyDescent="0.2">
      <c r="B75" s="615"/>
      <c r="C75" s="683"/>
      <c r="D75" s="662"/>
      <c r="E75" s="267" t="s">
        <v>328</v>
      </c>
      <c r="F75" s="226" t="s">
        <v>325</v>
      </c>
      <c r="G75" s="669"/>
      <c r="H75" s="670"/>
      <c r="I75" s="671"/>
    </row>
    <row r="76" spans="1:9" s="141" customFormat="1" ht="11.25" customHeight="1" x14ac:dyDescent="0.2">
      <c r="B76" s="615"/>
      <c r="C76" s="682" t="s">
        <v>217</v>
      </c>
      <c r="D76" s="661" t="s">
        <v>383</v>
      </c>
      <c r="E76" s="267" t="s">
        <v>270</v>
      </c>
      <c r="F76" s="226" t="s">
        <v>325</v>
      </c>
      <c r="G76" s="669"/>
      <c r="H76" s="670"/>
      <c r="I76" s="671"/>
    </row>
    <row r="77" spans="1:9" s="141" customFormat="1" ht="11.25" customHeight="1" x14ac:dyDescent="0.2">
      <c r="B77" s="615"/>
      <c r="C77" s="688"/>
      <c r="D77" s="664"/>
      <c r="E77" s="267" t="s">
        <v>329</v>
      </c>
      <c r="F77" s="226" t="s">
        <v>325</v>
      </c>
      <c r="G77" s="669"/>
      <c r="H77" s="670"/>
      <c r="I77" s="671"/>
    </row>
    <row r="78" spans="1:9" s="141" customFormat="1" ht="11.25" customHeight="1" x14ac:dyDescent="0.2">
      <c r="B78" s="615"/>
      <c r="C78" s="688"/>
      <c r="D78" s="664"/>
      <c r="E78" s="267" t="s">
        <v>392</v>
      </c>
      <c r="F78" s="226" t="s">
        <v>325</v>
      </c>
      <c r="G78" s="669"/>
      <c r="H78" s="670"/>
      <c r="I78" s="671"/>
    </row>
    <row r="79" spans="1:9" s="141" customFormat="1" ht="11.25" customHeight="1" x14ac:dyDescent="0.2">
      <c r="B79" s="615"/>
      <c r="C79" s="683"/>
      <c r="D79" s="662"/>
      <c r="E79" s="267" t="s">
        <v>330</v>
      </c>
      <c r="F79" s="226" t="s">
        <v>325</v>
      </c>
      <c r="G79" s="669"/>
      <c r="H79" s="670"/>
      <c r="I79" s="671"/>
    </row>
    <row r="80" spans="1:9" s="141" customFormat="1" ht="11.25" customHeight="1" x14ac:dyDescent="0.2">
      <c r="B80" s="615"/>
      <c r="C80" s="263" t="s">
        <v>217</v>
      </c>
      <c r="D80" s="264" t="s">
        <v>218</v>
      </c>
      <c r="E80" s="267" t="s">
        <v>273</v>
      </c>
      <c r="F80" s="226" t="s">
        <v>325</v>
      </c>
      <c r="G80" s="669"/>
      <c r="H80" s="670"/>
      <c r="I80" s="671"/>
    </row>
    <row r="81" spans="2:9" s="141" customFormat="1" ht="11.25" customHeight="1" x14ac:dyDescent="0.2">
      <c r="B81" s="615"/>
      <c r="C81" s="263" t="s">
        <v>217</v>
      </c>
      <c r="D81" s="264" t="s">
        <v>219</v>
      </c>
      <c r="E81" s="267" t="s">
        <v>274</v>
      </c>
      <c r="F81" s="226" t="s">
        <v>325</v>
      </c>
      <c r="G81" s="669"/>
      <c r="H81" s="670"/>
      <c r="I81" s="671"/>
    </row>
    <row r="82" spans="2:9" s="141" customFormat="1" ht="11.25" customHeight="1" x14ac:dyDescent="0.2">
      <c r="B82" s="615"/>
      <c r="C82" s="263" t="s">
        <v>220</v>
      </c>
      <c r="D82" s="264" t="s">
        <v>220</v>
      </c>
      <c r="E82" s="267" t="s">
        <v>275</v>
      </c>
      <c r="F82" s="226" t="s">
        <v>325</v>
      </c>
      <c r="G82" s="669"/>
      <c r="H82" s="670"/>
      <c r="I82" s="671"/>
    </row>
    <row r="83" spans="2:9" s="141" customFormat="1" ht="11.25" customHeight="1" x14ac:dyDescent="0.2">
      <c r="B83" s="615"/>
      <c r="C83" s="263" t="s">
        <v>385</v>
      </c>
      <c r="D83" s="264" t="s">
        <v>331</v>
      </c>
      <c r="E83" s="267" t="s">
        <v>331</v>
      </c>
      <c r="F83" s="226" t="s">
        <v>325</v>
      </c>
      <c r="G83" s="669"/>
      <c r="H83" s="670"/>
      <c r="I83" s="671"/>
    </row>
    <row r="84" spans="2:9" s="141" customFormat="1" ht="11.25" customHeight="1" x14ac:dyDescent="0.2">
      <c r="B84" s="615"/>
      <c r="C84" s="263" t="s">
        <v>222</v>
      </c>
      <c r="D84" s="264" t="s">
        <v>332</v>
      </c>
      <c r="E84" s="267" t="s">
        <v>332</v>
      </c>
      <c r="F84" s="226" t="s">
        <v>325</v>
      </c>
      <c r="G84" s="669"/>
      <c r="H84" s="670"/>
      <c r="I84" s="671"/>
    </row>
    <row r="85" spans="2:9" s="141" customFormat="1" ht="11.25" customHeight="1" x14ac:dyDescent="0.2">
      <c r="B85" s="615"/>
      <c r="C85" s="263" t="s">
        <v>222</v>
      </c>
      <c r="D85" s="264" t="s">
        <v>222</v>
      </c>
      <c r="E85" s="267" t="s">
        <v>279</v>
      </c>
      <c r="F85" s="226" t="s">
        <v>325</v>
      </c>
      <c r="G85" s="669"/>
      <c r="H85" s="670"/>
      <c r="I85" s="671"/>
    </row>
    <row r="86" spans="2:9" s="141" customFormat="1" ht="11.25" customHeight="1" x14ac:dyDescent="0.2">
      <c r="B86" s="616"/>
      <c r="C86" s="268" t="s">
        <v>333</v>
      </c>
      <c r="D86" s="269" t="s">
        <v>333</v>
      </c>
      <c r="E86" s="267" t="s">
        <v>281</v>
      </c>
      <c r="F86" s="226" t="s">
        <v>325</v>
      </c>
      <c r="G86" s="669"/>
      <c r="H86" s="670"/>
      <c r="I86" s="671"/>
    </row>
    <row r="87" spans="2:9" s="141" customFormat="1" ht="11.25" customHeight="1" thickBot="1" x14ac:dyDescent="0.25">
      <c r="B87" s="617"/>
      <c r="C87" s="270" t="s">
        <v>386</v>
      </c>
      <c r="D87" s="271" t="s">
        <v>386</v>
      </c>
      <c r="E87" s="272" t="s">
        <v>386</v>
      </c>
      <c r="F87" s="228" t="s">
        <v>386</v>
      </c>
      <c r="G87" s="229"/>
      <c r="H87" s="230"/>
      <c r="I87" s="231"/>
    </row>
    <row r="88" spans="2:9" s="141" customFormat="1" ht="11.25" customHeight="1" x14ac:dyDescent="0.2">
      <c r="B88" s="684" t="s">
        <v>225</v>
      </c>
      <c r="C88" s="687" t="s">
        <v>326</v>
      </c>
      <c r="D88" s="663" t="s">
        <v>380</v>
      </c>
      <c r="E88" s="261" t="s">
        <v>283</v>
      </c>
      <c r="F88" s="225" t="s">
        <v>325</v>
      </c>
      <c r="G88" s="622" t="s">
        <v>416</v>
      </c>
      <c r="H88" s="623"/>
      <c r="I88" s="656"/>
    </row>
    <row r="89" spans="2:9" s="141" customFormat="1" ht="11.25" customHeight="1" x14ac:dyDescent="0.2">
      <c r="B89" s="685"/>
      <c r="C89" s="688"/>
      <c r="D89" s="664"/>
      <c r="E89" s="265" t="s">
        <v>428</v>
      </c>
      <c r="F89" s="226" t="s">
        <v>325</v>
      </c>
      <c r="G89" s="624"/>
      <c r="H89" s="625"/>
      <c r="I89" s="657"/>
    </row>
    <row r="90" spans="2:9" s="141" customFormat="1" ht="11.25" customHeight="1" x14ac:dyDescent="0.2">
      <c r="B90" s="685"/>
      <c r="C90" s="683"/>
      <c r="D90" s="662"/>
      <c r="E90" s="265" t="s">
        <v>284</v>
      </c>
      <c r="F90" s="226" t="s">
        <v>325</v>
      </c>
      <c r="G90" s="624"/>
      <c r="H90" s="625"/>
      <c r="I90" s="657"/>
    </row>
    <row r="91" spans="2:9" s="141" customFormat="1" ht="11.25" customHeight="1" x14ac:dyDescent="0.2">
      <c r="B91" s="685"/>
      <c r="C91" s="682" t="s">
        <v>385</v>
      </c>
      <c r="D91" s="661" t="s">
        <v>226</v>
      </c>
      <c r="E91" s="267" t="s">
        <v>334</v>
      </c>
      <c r="F91" s="226" t="s">
        <v>325</v>
      </c>
      <c r="G91" s="624"/>
      <c r="H91" s="625"/>
      <c r="I91" s="657"/>
    </row>
    <row r="92" spans="2:9" s="141" customFormat="1" ht="11.25" customHeight="1" x14ac:dyDescent="0.2">
      <c r="B92" s="685"/>
      <c r="C92" s="688"/>
      <c r="D92" s="664"/>
      <c r="E92" s="265" t="s">
        <v>388</v>
      </c>
      <c r="F92" s="226" t="s">
        <v>325</v>
      </c>
      <c r="G92" s="624"/>
      <c r="H92" s="625"/>
      <c r="I92" s="657"/>
    </row>
    <row r="93" spans="2:9" s="141" customFormat="1" ht="11.25" customHeight="1" x14ac:dyDescent="0.2">
      <c r="B93" s="685"/>
      <c r="C93" s="688"/>
      <c r="D93" s="664"/>
      <c r="E93" s="265" t="s">
        <v>389</v>
      </c>
      <c r="F93" s="226" t="s">
        <v>325</v>
      </c>
      <c r="G93" s="624"/>
      <c r="H93" s="625"/>
      <c r="I93" s="657"/>
    </row>
    <row r="94" spans="2:9" s="141" customFormat="1" ht="11.25" customHeight="1" x14ac:dyDescent="0.2">
      <c r="B94" s="685"/>
      <c r="C94" s="688"/>
      <c r="D94" s="664"/>
      <c r="E94" s="265" t="s">
        <v>335</v>
      </c>
      <c r="F94" s="226" t="s">
        <v>325</v>
      </c>
      <c r="G94" s="624"/>
      <c r="H94" s="625"/>
      <c r="I94" s="657"/>
    </row>
    <row r="95" spans="2:9" s="141" customFormat="1" ht="11.25" customHeight="1" x14ac:dyDescent="0.2">
      <c r="B95" s="685"/>
      <c r="C95" s="688"/>
      <c r="D95" s="664"/>
      <c r="E95" s="265" t="s">
        <v>288</v>
      </c>
      <c r="F95" s="226" t="s">
        <v>325</v>
      </c>
      <c r="G95" s="624"/>
      <c r="H95" s="625"/>
      <c r="I95" s="657"/>
    </row>
    <row r="96" spans="2:9" s="141" customFormat="1" ht="11.25" customHeight="1" x14ac:dyDescent="0.2">
      <c r="B96" s="685"/>
      <c r="C96" s="683"/>
      <c r="D96" s="662"/>
      <c r="E96" s="265" t="s">
        <v>289</v>
      </c>
      <c r="F96" s="226" t="s">
        <v>325</v>
      </c>
      <c r="G96" s="624"/>
      <c r="H96" s="625"/>
      <c r="I96" s="657"/>
    </row>
    <row r="97" spans="2:9" s="141" customFormat="1" ht="11.25" customHeight="1" x14ac:dyDescent="0.2">
      <c r="B97" s="685"/>
      <c r="C97" s="263" t="s">
        <v>385</v>
      </c>
      <c r="D97" s="264" t="s">
        <v>336</v>
      </c>
      <c r="E97" s="265" t="s">
        <v>291</v>
      </c>
      <c r="F97" s="226" t="s">
        <v>325</v>
      </c>
      <c r="G97" s="624"/>
      <c r="H97" s="625"/>
      <c r="I97" s="657"/>
    </row>
    <row r="98" spans="2:9" s="141" customFormat="1" ht="11.25" customHeight="1" x14ac:dyDescent="0.2">
      <c r="B98" s="685"/>
      <c r="C98" s="682" t="s">
        <v>217</v>
      </c>
      <c r="D98" s="661" t="s">
        <v>390</v>
      </c>
      <c r="E98" s="267" t="s">
        <v>292</v>
      </c>
      <c r="F98" s="226" t="s">
        <v>325</v>
      </c>
      <c r="G98" s="624"/>
      <c r="H98" s="625"/>
      <c r="I98" s="657"/>
    </row>
    <row r="99" spans="2:9" s="141" customFormat="1" ht="11.25" customHeight="1" x14ac:dyDescent="0.2">
      <c r="B99" s="685"/>
      <c r="C99" s="683"/>
      <c r="D99" s="662"/>
      <c r="E99" s="267" t="s">
        <v>293</v>
      </c>
      <c r="F99" s="226" t="s">
        <v>325</v>
      </c>
      <c r="G99" s="624"/>
      <c r="H99" s="625"/>
      <c r="I99" s="657"/>
    </row>
    <row r="100" spans="2:9" s="141" customFormat="1" ht="11.25" customHeight="1" x14ac:dyDescent="0.2">
      <c r="B100" s="685"/>
      <c r="C100" s="682" t="s">
        <v>217</v>
      </c>
      <c r="D100" s="661" t="s">
        <v>217</v>
      </c>
      <c r="E100" s="267" t="s">
        <v>294</v>
      </c>
      <c r="F100" s="226" t="s">
        <v>325</v>
      </c>
      <c r="G100" s="624"/>
      <c r="H100" s="625"/>
      <c r="I100" s="657"/>
    </row>
    <row r="101" spans="2:9" s="141" customFormat="1" ht="11.25" customHeight="1" x14ac:dyDescent="0.2">
      <c r="B101" s="685"/>
      <c r="C101" s="683"/>
      <c r="D101" s="662"/>
      <c r="E101" s="267" t="s">
        <v>295</v>
      </c>
      <c r="F101" s="226" t="s">
        <v>325</v>
      </c>
      <c r="G101" s="624"/>
      <c r="H101" s="625"/>
      <c r="I101" s="657"/>
    </row>
    <row r="102" spans="2:9" s="141" customFormat="1" ht="11.25" customHeight="1" x14ac:dyDescent="0.2">
      <c r="B102" s="685"/>
      <c r="C102" s="263" t="s">
        <v>391</v>
      </c>
      <c r="D102" s="264" t="s">
        <v>228</v>
      </c>
      <c r="E102" s="267" t="s">
        <v>296</v>
      </c>
      <c r="F102" s="226" t="s">
        <v>325</v>
      </c>
      <c r="G102" s="624"/>
      <c r="H102" s="625"/>
      <c r="I102" s="657"/>
    </row>
    <row r="103" spans="2:9" s="141" customFormat="1" ht="11.25" customHeight="1" x14ac:dyDescent="0.2">
      <c r="B103" s="685"/>
      <c r="C103" s="263" t="s">
        <v>391</v>
      </c>
      <c r="D103" s="264" t="s">
        <v>391</v>
      </c>
      <c r="E103" s="267" t="s">
        <v>297</v>
      </c>
      <c r="F103" s="226" t="s">
        <v>325</v>
      </c>
      <c r="G103" s="624"/>
      <c r="H103" s="625"/>
      <c r="I103" s="657"/>
    </row>
    <row r="104" spans="2:9" s="141" customFormat="1" ht="11.25" customHeight="1" x14ac:dyDescent="0.2">
      <c r="B104" s="685"/>
      <c r="C104" s="263" t="s">
        <v>229</v>
      </c>
      <c r="D104" s="264" t="s">
        <v>230</v>
      </c>
      <c r="E104" s="267" t="s">
        <v>298</v>
      </c>
      <c r="F104" s="226" t="s">
        <v>325</v>
      </c>
      <c r="G104" s="624"/>
      <c r="H104" s="625"/>
      <c r="I104" s="657"/>
    </row>
    <row r="105" spans="2:9" s="141" customFormat="1" ht="11.25" customHeight="1" x14ac:dyDescent="0.2">
      <c r="B105" s="685"/>
      <c r="C105" s="263" t="s">
        <v>228</v>
      </c>
      <c r="D105" s="264" t="s">
        <v>231</v>
      </c>
      <c r="E105" s="267" t="s">
        <v>300</v>
      </c>
      <c r="F105" s="226" t="s">
        <v>325</v>
      </c>
      <c r="G105" s="624"/>
      <c r="H105" s="625"/>
      <c r="I105" s="657"/>
    </row>
    <row r="106" spans="2:9" s="141" customFormat="1" ht="11.25" customHeight="1" x14ac:dyDescent="0.2">
      <c r="B106" s="685"/>
      <c r="C106" s="682" t="s">
        <v>229</v>
      </c>
      <c r="D106" s="661" t="s">
        <v>232</v>
      </c>
      <c r="E106" s="267" t="s">
        <v>301</v>
      </c>
      <c r="F106" s="226" t="s">
        <v>325</v>
      </c>
      <c r="G106" s="624"/>
      <c r="H106" s="625"/>
      <c r="I106" s="657"/>
    </row>
    <row r="107" spans="2:9" s="141" customFormat="1" ht="11.25" customHeight="1" x14ac:dyDescent="0.2">
      <c r="B107" s="685"/>
      <c r="C107" s="683"/>
      <c r="D107" s="662"/>
      <c r="E107" s="267" t="s">
        <v>302</v>
      </c>
      <c r="F107" s="226" t="s">
        <v>325</v>
      </c>
      <c r="G107" s="624"/>
      <c r="H107" s="625"/>
      <c r="I107" s="657"/>
    </row>
    <row r="108" spans="2:9" s="141" customFormat="1" ht="11.25" customHeight="1" x14ac:dyDescent="0.2">
      <c r="B108" s="685"/>
      <c r="C108" s="263" t="s">
        <v>229</v>
      </c>
      <c r="D108" s="264" t="s">
        <v>233</v>
      </c>
      <c r="E108" s="267" t="s">
        <v>303</v>
      </c>
      <c r="F108" s="226" t="s">
        <v>325</v>
      </c>
      <c r="G108" s="624"/>
      <c r="H108" s="625"/>
      <c r="I108" s="657"/>
    </row>
    <row r="109" spans="2:9" s="141" customFormat="1" ht="11.25" customHeight="1" x14ac:dyDescent="0.2">
      <c r="B109" s="685"/>
      <c r="C109" s="263" t="s">
        <v>229</v>
      </c>
      <c r="D109" s="264" t="s">
        <v>234</v>
      </c>
      <c r="E109" s="267" t="s">
        <v>304</v>
      </c>
      <c r="F109" s="226" t="s">
        <v>325</v>
      </c>
      <c r="G109" s="624"/>
      <c r="H109" s="625"/>
      <c r="I109" s="657"/>
    </row>
    <row r="110" spans="2:9" s="141" customFormat="1" ht="11.25" customHeight="1" x14ac:dyDescent="0.2">
      <c r="B110" s="685"/>
      <c r="C110" s="682" t="s">
        <v>220</v>
      </c>
      <c r="D110" s="661" t="s">
        <v>306</v>
      </c>
      <c r="E110" s="267" t="s">
        <v>306</v>
      </c>
      <c r="F110" s="226" t="s">
        <v>325</v>
      </c>
      <c r="G110" s="624"/>
      <c r="H110" s="625"/>
      <c r="I110" s="657"/>
    </row>
    <row r="111" spans="2:9" s="141" customFormat="1" ht="11.25" customHeight="1" x14ac:dyDescent="0.2">
      <c r="B111" s="685"/>
      <c r="C111" s="683"/>
      <c r="D111" s="662"/>
      <c r="E111" s="267" t="s">
        <v>337</v>
      </c>
      <c r="F111" s="226" t="s">
        <v>338</v>
      </c>
      <c r="G111" s="624"/>
      <c r="H111" s="625"/>
      <c r="I111" s="657"/>
    </row>
    <row r="112" spans="2:9" s="141" customFormat="1" ht="11.25" customHeight="1" x14ac:dyDescent="0.2">
      <c r="B112" s="685"/>
      <c r="C112" s="682" t="s">
        <v>235</v>
      </c>
      <c r="D112" s="661" t="s">
        <v>236</v>
      </c>
      <c r="E112" s="267" t="s">
        <v>308</v>
      </c>
      <c r="F112" s="226" t="s">
        <v>338</v>
      </c>
      <c r="G112" s="624"/>
      <c r="H112" s="625"/>
      <c r="I112" s="657"/>
    </row>
    <row r="113" spans="1:13" s="141" customFormat="1" ht="11.25" customHeight="1" x14ac:dyDescent="0.2">
      <c r="B113" s="685"/>
      <c r="C113" s="683"/>
      <c r="D113" s="662"/>
      <c r="E113" s="267" t="s">
        <v>309</v>
      </c>
      <c r="F113" s="226" t="s">
        <v>338</v>
      </c>
      <c r="G113" s="624"/>
      <c r="H113" s="625"/>
      <c r="I113" s="657"/>
    </row>
    <row r="114" spans="1:13" s="141" customFormat="1" ht="11.25" customHeight="1" x14ac:dyDescent="0.2">
      <c r="B114" s="685"/>
      <c r="C114" s="263" t="s">
        <v>237</v>
      </c>
      <c r="D114" s="264" t="s">
        <v>237</v>
      </c>
      <c r="E114" s="267" t="s">
        <v>310</v>
      </c>
      <c r="F114" s="226" t="s">
        <v>325</v>
      </c>
      <c r="G114" s="624"/>
      <c r="H114" s="625"/>
      <c r="I114" s="657"/>
    </row>
    <row r="115" spans="1:13" s="141" customFormat="1" ht="11.25" customHeight="1" x14ac:dyDescent="0.2">
      <c r="B115" s="685"/>
      <c r="C115" s="263" t="s">
        <v>238</v>
      </c>
      <c r="D115" s="264" t="s">
        <v>239</v>
      </c>
      <c r="E115" s="267" t="s">
        <v>311</v>
      </c>
      <c r="F115" s="226" t="s">
        <v>338</v>
      </c>
      <c r="G115" s="624"/>
      <c r="H115" s="625"/>
      <c r="I115" s="657"/>
    </row>
    <row r="116" spans="1:13" s="141" customFormat="1" ht="11.25" customHeight="1" thickBot="1" x14ac:dyDescent="0.25">
      <c r="B116" s="686"/>
      <c r="C116" s="263" t="s">
        <v>229</v>
      </c>
      <c r="D116" s="264" t="s">
        <v>240</v>
      </c>
      <c r="E116" s="229" t="s">
        <v>313</v>
      </c>
      <c r="F116" s="243" t="s">
        <v>338</v>
      </c>
      <c r="G116" s="658"/>
      <c r="H116" s="659"/>
      <c r="I116" s="660"/>
    </row>
    <row r="117" spans="1:13" s="141" customFormat="1" ht="11.25" customHeight="1" x14ac:dyDescent="0.2">
      <c r="B117" s="678" t="s">
        <v>242</v>
      </c>
      <c r="C117" s="259" t="s">
        <v>220</v>
      </c>
      <c r="D117" s="260" t="s">
        <v>243</v>
      </c>
      <c r="E117" s="277" t="s">
        <v>314</v>
      </c>
      <c r="F117" s="225" t="s">
        <v>325</v>
      </c>
      <c r="G117" s="233" t="s">
        <v>315</v>
      </c>
      <c r="H117" s="234"/>
      <c r="I117" s="235"/>
    </row>
    <row r="118" spans="1:13" s="141" customFormat="1" ht="11.25" customHeight="1" x14ac:dyDescent="0.2">
      <c r="B118" s="679"/>
      <c r="C118" s="682" t="s">
        <v>235</v>
      </c>
      <c r="D118" s="661" t="s">
        <v>235</v>
      </c>
      <c r="E118" s="278" t="s">
        <v>339</v>
      </c>
      <c r="F118" s="226" t="s">
        <v>338</v>
      </c>
      <c r="G118" s="227"/>
      <c r="H118" s="175"/>
      <c r="I118" s="232"/>
    </row>
    <row r="119" spans="1:13" s="141" customFormat="1" ht="11.25" customHeight="1" x14ac:dyDescent="0.2">
      <c r="B119" s="679"/>
      <c r="C119" s="683"/>
      <c r="D119" s="662"/>
      <c r="E119" s="278" t="s">
        <v>316</v>
      </c>
      <c r="F119" s="226" t="s">
        <v>338</v>
      </c>
      <c r="G119" s="227"/>
      <c r="H119" s="175"/>
      <c r="I119" s="232"/>
    </row>
    <row r="120" spans="1:13" s="141" customFormat="1" ht="11.25" customHeight="1" x14ac:dyDescent="0.2">
      <c r="B120" s="679"/>
      <c r="C120" s="263" t="s">
        <v>238</v>
      </c>
      <c r="D120" s="264" t="s">
        <v>238</v>
      </c>
      <c r="E120" s="278" t="s">
        <v>238</v>
      </c>
      <c r="F120" s="226" t="s">
        <v>338</v>
      </c>
      <c r="G120" s="227"/>
      <c r="H120" s="175"/>
      <c r="I120" s="232"/>
    </row>
    <row r="121" spans="1:13" s="141" customFormat="1" ht="11.25" customHeight="1" x14ac:dyDescent="0.2">
      <c r="B121" s="680"/>
      <c r="C121" s="268"/>
      <c r="D121" s="269"/>
      <c r="E121" s="278"/>
      <c r="F121" s="226"/>
      <c r="G121" s="227"/>
      <c r="H121" s="175"/>
      <c r="I121" s="232"/>
    </row>
    <row r="122" spans="1:13" s="141" customFormat="1" ht="11.25" customHeight="1" thickBot="1" x14ac:dyDescent="0.25">
      <c r="B122" s="681"/>
      <c r="C122" s="270"/>
      <c r="D122" s="271"/>
      <c r="E122" s="279"/>
      <c r="F122" s="228"/>
      <c r="G122" s="229"/>
      <c r="H122" s="230"/>
      <c r="I122" s="231"/>
    </row>
    <row r="123" spans="1:13" s="141" customFormat="1" ht="11.25" customHeight="1" x14ac:dyDescent="0.2">
      <c r="F123" s="236"/>
      <c r="G123" s="217"/>
      <c r="H123" s="175"/>
    </row>
    <row r="124" spans="1:13" s="141" customFormat="1" ht="14.25" customHeight="1" x14ac:dyDescent="0.2">
      <c r="A124" s="171"/>
      <c r="B124" s="171"/>
      <c r="C124" s="237" t="s">
        <v>340</v>
      </c>
      <c r="D124" s="171"/>
      <c r="E124" s="171"/>
      <c r="F124" s="238"/>
      <c r="G124" s="239"/>
      <c r="H124" s="171"/>
      <c r="I124" s="171"/>
      <c r="J124" s="126"/>
    </row>
    <row r="125" spans="1:13" s="141" customFormat="1" ht="14.25" customHeight="1" x14ac:dyDescent="0.2">
      <c r="A125" s="171"/>
      <c r="B125" s="171"/>
      <c r="C125" s="244" t="s">
        <v>446</v>
      </c>
      <c r="D125" s="240"/>
      <c r="E125" s="240"/>
      <c r="F125" s="237"/>
      <c r="G125" s="241"/>
      <c r="H125" s="240"/>
      <c r="I125" s="240"/>
    </row>
    <row r="126" spans="1:13" s="141" customFormat="1" ht="14.25" customHeight="1" x14ac:dyDescent="0.2">
      <c r="A126" s="171"/>
      <c r="B126" s="171"/>
      <c r="C126" s="245" t="s">
        <v>447</v>
      </c>
      <c r="D126" s="240"/>
      <c r="E126" s="240"/>
      <c r="F126" s="237"/>
      <c r="G126" s="241"/>
      <c r="H126" s="240"/>
      <c r="I126" s="240"/>
    </row>
    <row r="127" spans="1:13" s="141" customFormat="1" ht="14.25" customHeight="1" x14ac:dyDescent="0.2">
      <c r="A127" s="171"/>
      <c r="B127" s="171"/>
      <c r="C127" s="245"/>
      <c r="D127" s="240"/>
      <c r="E127" s="240"/>
      <c r="F127" s="237"/>
      <c r="G127" s="241"/>
      <c r="H127" s="240"/>
      <c r="I127" s="240"/>
    </row>
    <row r="128" spans="1:13" s="141" customFormat="1" ht="13.5" customHeight="1" x14ac:dyDescent="0.2">
      <c r="B128" s="246"/>
      <c r="C128" s="246"/>
      <c r="D128" s="246"/>
      <c r="E128" s="143"/>
      <c r="F128" s="247"/>
      <c r="H128" s="648"/>
      <c r="I128" s="648"/>
      <c r="J128" s="172"/>
      <c r="K128" s="172"/>
      <c r="L128" s="172"/>
      <c r="M128" s="172"/>
    </row>
    <row r="129" spans="2:13" s="141" customFormat="1" ht="17.25" customHeight="1" x14ac:dyDescent="0.2">
      <c r="C129" s="171"/>
      <c r="D129" s="171"/>
      <c r="E129" s="171"/>
      <c r="F129" s="242"/>
      <c r="G129" s="171"/>
      <c r="H129" s="171"/>
      <c r="I129" s="171"/>
      <c r="J129" s="175"/>
      <c r="K129" s="175"/>
      <c r="L129" s="175"/>
      <c r="M129" s="175"/>
    </row>
    <row r="130" spans="2:13" s="126" customFormat="1" ht="19.899999999999999" customHeight="1" x14ac:dyDescent="0.2">
      <c r="B130" s="125"/>
      <c r="C130" s="125"/>
      <c r="D130" s="125"/>
      <c r="F130" s="221"/>
    </row>
    <row r="131" spans="2:13" s="126" customFormat="1" ht="19.899999999999999" customHeight="1" x14ac:dyDescent="0.2">
      <c r="B131" s="125"/>
      <c r="C131" s="125"/>
      <c r="D131" s="125"/>
      <c r="F131" s="221"/>
    </row>
    <row r="132" spans="2:13" s="126" customFormat="1" ht="19.899999999999999" customHeight="1" x14ac:dyDescent="0.2">
      <c r="F132" s="221"/>
    </row>
    <row r="133" spans="2:13" s="126" customFormat="1" ht="19.899999999999999" customHeight="1" x14ac:dyDescent="0.2">
      <c r="F133" s="221"/>
    </row>
    <row r="134" spans="2:13" s="126" customFormat="1" ht="19.899999999999999" customHeight="1" x14ac:dyDescent="0.2">
      <c r="F134" s="221"/>
    </row>
    <row r="135" spans="2:13" s="126" customFormat="1" ht="19.899999999999999" customHeight="1" x14ac:dyDescent="0.2">
      <c r="F135" s="221"/>
    </row>
    <row r="136" spans="2:13" s="126" customFormat="1" ht="19.899999999999999" customHeight="1" x14ac:dyDescent="0.2">
      <c r="F136" s="221"/>
    </row>
    <row r="137" spans="2:13" s="126" customFormat="1" ht="19.899999999999999" customHeight="1" x14ac:dyDescent="0.2">
      <c r="F137" s="221"/>
    </row>
    <row r="138" spans="2:13" s="126" customFormat="1" ht="19.899999999999999" customHeight="1" x14ac:dyDescent="0.2">
      <c r="F138" s="221"/>
    </row>
    <row r="139" spans="2:13" s="138" customFormat="1" ht="19.899999999999999" customHeight="1" x14ac:dyDescent="0.2">
      <c r="F139" s="248"/>
    </row>
    <row r="140" spans="2:13" s="138" customFormat="1" ht="19.899999999999999" customHeight="1" x14ac:dyDescent="0.2">
      <c r="F140" s="248"/>
    </row>
    <row r="141" spans="2:13" s="138" customFormat="1" ht="19.899999999999999" customHeight="1" x14ac:dyDescent="0.2">
      <c r="F141" s="248"/>
    </row>
    <row r="142" spans="2:13" s="138" customFormat="1" ht="19.899999999999999" customHeight="1" x14ac:dyDescent="0.2">
      <c r="F142" s="248"/>
    </row>
    <row r="143" spans="2:13" s="138" customFormat="1" ht="19.899999999999999" customHeight="1" x14ac:dyDescent="0.2">
      <c r="F143" s="248"/>
    </row>
    <row r="144" spans="2:13" s="138" customFormat="1" ht="19.899999999999999" customHeight="1" x14ac:dyDescent="0.2">
      <c r="F144" s="248"/>
    </row>
    <row r="145" spans="6:6" s="138" customFormat="1" ht="19.899999999999999" customHeight="1" x14ac:dyDescent="0.2">
      <c r="F145" s="248"/>
    </row>
    <row r="146" spans="6:6" s="138" customFormat="1" ht="19.899999999999999" customHeight="1" x14ac:dyDescent="0.2">
      <c r="F146" s="248"/>
    </row>
    <row r="147" spans="6:6" s="138" customFormat="1" ht="19.899999999999999" customHeight="1" x14ac:dyDescent="0.2">
      <c r="F147" s="248"/>
    </row>
    <row r="148" spans="6:6" s="138" customFormat="1" ht="19.899999999999999" customHeight="1" x14ac:dyDescent="0.2">
      <c r="F148" s="248"/>
    </row>
    <row r="149" spans="6:6" s="138" customFormat="1" ht="19.899999999999999" customHeight="1" x14ac:dyDescent="0.2">
      <c r="F149" s="248"/>
    </row>
    <row r="150" spans="6:6" s="138" customFormat="1" ht="19.899999999999999" customHeight="1" x14ac:dyDescent="0.2">
      <c r="F150" s="248"/>
    </row>
    <row r="151" spans="6:6" s="138" customFormat="1" ht="19.899999999999999" customHeight="1" x14ac:dyDescent="0.2">
      <c r="F151" s="248"/>
    </row>
    <row r="152" spans="6:6" s="138" customFormat="1" ht="19.899999999999999" customHeight="1" x14ac:dyDescent="0.2">
      <c r="F152" s="248"/>
    </row>
    <row r="153" spans="6:6" s="138" customFormat="1" ht="19.899999999999999" customHeight="1" x14ac:dyDescent="0.2">
      <c r="F153" s="248"/>
    </row>
    <row r="154" spans="6:6" s="138" customFormat="1" ht="19.899999999999999" customHeight="1" x14ac:dyDescent="0.2">
      <c r="F154" s="248"/>
    </row>
    <row r="155" spans="6:6" s="138" customFormat="1" ht="19.899999999999999" customHeight="1" x14ac:dyDescent="0.2">
      <c r="F155" s="248"/>
    </row>
    <row r="156" spans="6:6" s="138" customFormat="1" ht="19.899999999999999" customHeight="1" x14ac:dyDescent="0.2">
      <c r="F156" s="248"/>
    </row>
    <row r="157" spans="6:6" s="138" customFormat="1" ht="19.899999999999999" customHeight="1" x14ac:dyDescent="0.2">
      <c r="F157" s="248"/>
    </row>
    <row r="158" spans="6:6" s="138" customFormat="1" ht="19.899999999999999" customHeight="1" x14ac:dyDescent="0.2">
      <c r="F158" s="248"/>
    </row>
    <row r="159" spans="6:6" s="138" customFormat="1" ht="19.899999999999999" customHeight="1" x14ac:dyDescent="0.2">
      <c r="F159" s="248"/>
    </row>
    <row r="160" spans="6:6" s="138" customFormat="1" ht="19.899999999999999" customHeight="1" x14ac:dyDescent="0.2">
      <c r="F160" s="248"/>
    </row>
    <row r="161" spans="6:6" s="138" customFormat="1" ht="19.899999999999999" customHeight="1" x14ac:dyDescent="0.2">
      <c r="F161" s="248"/>
    </row>
    <row r="162" spans="6:6" s="138" customFormat="1" ht="19.899999999999999" customHeight="1" x14ac:dyDescent="0.2">
      <c r="F162" s="248"/>
    </row>
    <row r="163" spans="6:6" s="138" customFormat="1" ht="19.899999999999999" customHeight="1" x14ac:dyDescent="0.2">
      <c r="F163" s="248"/>
    </row>
    <row r="164" spans="6:6" s="138" customFormat="1" ht="19.899999999999999" customHeight="1" x14ac:dyDescent="0.2">
      <c r="F164" s="248"/>
    </row>
    <row r="165" spans="6:6" s="138" customFormat="1" ht="19.899999999999999" customHeight="1" x14ac:dyDescent="0.2">
      <c r="F165" s="248"/>
    </row>
    <row r="166" spans="6:6" s="138" customFormat="1" ht="19.899999999999999" customHeight="1" x14ac:dyDescent="0.2">
      <c r="F166" s="248"/>
    </row>
    <row r="167" spans="6:6" s="138" customFormat="1" ht="19.899999999999999" customHeight="1" x14ac:dyDescent="0.2">
      <c r="F167" s="248"/>
    </row>
    <row r="168" spans="6:6" s="138" customFormat="1" ht="19.899999999999999" customHeight="1" x14ac:dyDescent="0.2">
      <c r="F168" s="248"/>
    </row>
    <row r="169" spans="6:6" s="138" customFormat="1" ht="19.899999999999999" customHeight="1" x14ac:dyDescent="0.2">
      <c r="F169" s="248"/>
    </row>
    <row r="170" spans="6:6" s="138" customFormat="1" ht="19.899999999999999" customHeight="1" x14ac:dyDescent="0.2">
      <c r="F170" s="248"/>
    </row>
  </sheetData>
  <mergeCells count="61">
    <mergeCell ref="E5:F5"/>
    <mergeCell ref="G5:I6"/>
    <mergeCell ref="B7:B24"/>
    <mergeCell ref="C9:C10"/>
    <mergeCell ref="D9:D10"/>
    <mergeCell ref="C11:C12"/>
    <mergeCell ref="G7:I23"/>
    <mergeCell ref="D11:D12"/>
    <mergeCell ref="C13:C16"/>
    <mergeCell ref="D13:D16"/>
    <mergeCell ref="D72:D73"/>
    <mergeCell ref="C74:C75"/>
    <mergeCell ref="C76:C79"/>
    <mergeCell ref="B5:D5"/>
    <mergeCell ref="C35:C36"/>
    <mergeCell ref="D35:D36"/>
    <mergeCell ref="C47:C48"/>
    <mergeCell ref="D47:D48"/>
    <mergeCell ref="C49:C50"/>
    <mergeCell ref="D55:D56"/>
    <mergeCell ref="B25:B53"/>
    <mergeCell ref="C25:C27"/>
    <mergeCell ref="D25:D27"/>
    <mergeCell ref="C28:C33"/>
    <mergeCell ref="C37:C38"/>
    <mergeCell ref="B117:B122"/>
    <mergeCell ref="C118:C119"/>
    <mergeCell ref="D118:D119"/>
    <mergeCell ref="B88:B116"/>
    <mergeCell ref="C88:C90"/>
    <mergeCell ref="C100:C101"/>
    <mergeCell ref="D100:D101"/>
    <mergeCell ref="C106:C107"/>
    <mergeCell ref="C110:C111"/>
    <mergeCell ref="D110:D111"/>
    <mergeCell ref="C112:C113"/>
    <mergeCell ref="D112:D113"/>
    <mergeCell ref="C91:C96"/>
    <mergeCell ref="D91:D96"/>
    <mergeCell ref="C98:C99"/>
    <mergeCell ref="E68:F68"/>
    <mergeCell ref="G25:I53"/>
    <mergeCell ref="G70:I86"/>
    <mergeCell ref="G68:I69"/>
    <mergeCell ref="D28:D33"/>
    <mergeCell ref="D37:D38"/>
    <mergeCell ref="D74:D75"/>
    <mergeCell ref="D76:D79"/>
    <mergeCell ref="D43:D44"/>
    <mergeCell ref="D49:D50"/>
    <mergeCell ref="B68:D68"/>
    <mergeCell ref="B54:B59"/>
    <mergeCell ref="C55:C56"/>
    <mergeCell ref="B70:B87"/>
    <mergeCell ref="C72:C73"/>
    <mergeCell ref="C43:C44"/>
    <mergeCell ref="G88:I116"/>
    <mergeCell ref="D98:D99"/>
    <mergeCell ref="H128:I128"/>
    <mergeCell ref="D106:D107"/>
    <mergeCell ref="D88:D90"/>
  </mergeCells>
  <phoneticPr fontId="3"/>
  <pageMargins left="0.7" right="0.7" top="0.75" bottom="0.75" header="0.3" footer="0.3"/>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3" x14ac:dyDescent="0.2"/>
  <sheetData/>
  <phoneticPr fontId="3"/>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W56"/>
  <sheetViews>
    <sheetView showGridLines="0" view="pageBreakPreview" zoomScale="85" zoomScaleNormal="100" workbookViewId="0">
      <selection sqref="A1:AW1"/>
    </sheetView>
  </sheetViews>
  <sheetFormatPr defaultColWidth="2.6328125" defaultRowHeight="13.5" customHeight="1" x14ac:dyDescent="0.2"/>
  <cols>
    <col min="1" max="1" width="2.6328125" style="18" customWidth="1"/>
    <col min="2" max="2" width="3.6328125" style="18" customWidth="1"/>
    <col min="3" max="13" width="2.6328125" style="18" customWidth="1"/>
    <col min="14" max="14" width="2.08984375" style="18" customWidth="1"/>
    <col min="15" max="18" width="2.6328125" style="18" customWidth="1"/>
    <col min="19" max="19" width="2.08984375" style="18" customWidth="1"/>
    <col min="20" max="23" width="2.6328125" style="18" customWidth="1"/>
    <col min="24" max="24" width="2.08984375" style="18" customWidth="1"/>
    <col min="25" max="28" width="2.6328125" style="18" customWidth="1"/>
    <col min="29" max="29" width="2.08984375" style="18" customWidth="1"/>
    <col min="30" max="33" width="2.6328125" style="18" customWidth="1"/>
    <col min="34" max="34" width="2.08984375" style="18" customWidth="1"/>
    <col min="35" max="38" width="2.6328125" style="18" customWidth="1"/>
    <col min="39" max="39" width="2.08984375" style="18" customWidth="1"/>
    <col min="40" max="43" width="2.6328125" style="18" customWidth="1"/>
    <col min="44" max="44" width="2.08984375" style="18" customWidth="1"/>
    <col min="45" max="48" width="2.6328125" style="18" customWidth="1"/>
    <col min="49" max="49" width="2.08984375" style="18" customWidth="1"/>
    <col min="50" max="16384" width="2.6328125" style="18"/>
  </cols>
  <sheetData>
    <row r="1" spans="1:49" ht="16" customHeight="1" x14ac:dyDescent="0.2">
      <c r="A1" s="364" t="s">
        <v>145</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c r="AN1" s="364"/>
      <c r="AO1" s="364"/>
      <c r="AP1" s="364"/>
      <c r="AQ1" s="364"/>
      <c r="AR1" s="364"/>
      <c r="AS1" s="364"/>
      <c r="AT1" s="364"/>
      <c r="AU1" s="364"/>
      <c r="AV1" s="364"/>
      <c r="AW1" s="364"/>
    </row>
    <row r="2" spans="1:49" ht="16" customHeight="1" x14ac:dyDescent="0.2"/>
    <row r="3" spans="1:49" ht="20.149999999999999" customHeight="1" x14ac:dyDescent="0.2">
      <c r="A3" s="53" t="s">
        <v>146</v>
      </c>
      <c r="B3" s="691"/>
      <c r="C3" s="691"/>
      <c r="D3" s="22" t="s">
        <v>147</v>
      </c>
      <c r="E3" s="22"/>
      <c r="F3" s="691"/>
      <c r="G3" s="691"/>
      <c r="H3" s="691"/>
      <c r="I3" s="691"/>
      <c r="J3" s="691"/>
      <c r="K3" s="691"/>
      <c r="L3" s="691"/>
      <c r="M3" s="691"/>
      <c r="N3" s="691"/>
      <c r="O3" s="691"/>
      <c r="P3" s="691"/>
      <c r="Q3" s="691"/>
      <c r="R3" s="691"/>
      <c r="S3" s="691"/>
      <c r="T3" s="691"/>
      <c r="U3" s="691"/>
      <c r="V3" s="691"/>
      <c r="W3" s="691"/>
      <c r="X3" s="691"/>
      <c r="Y3" s="691"/>
      <c r="Z3" s="691"/>
      <c r="AA3" s="691"/>
      <c r="AB3" s="52" t="s">
        <v>148</v>
      </c>
      <c r="AC3" s="52"/>
      <c r="AD3" s="52"/>
      <c r="AE3" s="52"/>
      <c r="AF3" s="52"/>
      <c r="AG3" s="52"/>
      <c r="AH3" s="52"/>
      <c r="AI3" s="52"/>
      <c r="AJ3" s="52"/>
      <c r="AK3" s="52"/>
      <c r="AL3" s="52"/>
      <c r="AM3" s="52"/>
      <c r="AN3" s="52"/>
      <c r="AO3" s="52"/>
      <c r="AP3" s="52"/>
      <c r="AQ3" s="52"/>
      <c r="AR3" s="52"/>
      <c r="AS3" s="52"/>
      <c r="AT3" s="52"/>
      <c r="AU3" s="52"/>
      <c r="AV3" s="52"/>
      <c r="AW3" s="54"/>
    </row>
    <row r="4" spans="1:49" ht="20.149999999999999" customHeight="1" x14ac:dyDescent="0.2">
      <c r="A4" s="45"/>
      <c r="AW4" s="19"/>
    </row>
    <row r="5" spans="1:49" ht="20.149999999999999" customHeight="1" x14ac:dyDescent="0.2">
      <c r="A5" s="88"/>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90"/>
    </row>
    <row r="6" spans="1:49" ht="20.149999999999999" customHeight="1" x14ac:dyDescent="0.2">
      <c r="A6" s="88"/>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90"/>
    </row>
    <row r="7" spans="1:49" ht="20.149999999999999" customHeight="1" x14ac:dyDescent="0.2">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90"/>
    </row>
    <row r="8" spans="1:49" ht="20.149999999999999" customHeight="1" x14ac:dyDescent="0.2">
      <c r="A8" s="88"/>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90"/>
    </row>
    <row r="9" spans="1:49" ht="20.149999999999999" customHeight="1" x14ac:dyDescent="0.2">
      <c r="A9" s="88"/>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90"/>
    </row>
    <row r="10" spans="1:49" ht="20.149999999999999" customHeight="1" x14ac:dyDescent="0.2">
      <c r="A10" s="88"/>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90"/>
    </row>
    <row r="11" spans="1:49" ht="20.149999999999999" customHeight="1" x14ac:dyDescent="0.2">
      <c r="A11" s="88"/>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90"/>
    </row>
    <row r="12" spans="1:49" ht="20.149999999999999" customHeight="1" x14ac:dyDescent="0.2">
      <c r="A12" s="88"/>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90"/>
    </row>
    <row r="13" spans="1:49" ht="20.149999999999999" customHeight="1" x14ac:dyDescent="0.2">
      <c r="A13" s="88"/>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90"/>
    </row>
    <row r="14" spans="1:49" ht="20.149999999999999" customHeight="1" x14ac:dyDescent="0.2">
      <c r="A14" s="88"/>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90"/>
    </row>
    <row r="15" spans="1:49" ht="20.149999999999999" customHeight="1" x14ac:dyDescent="0.2">
      <c r="A15" s="88"/>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90"/>
    </row>
    <row r="16" spans="1:49" ht="20.149999999999999" customHeight="1" x14ac:dyDescent="0.2">
      <c r="A16" s="88"/>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90"/>
    </row>
    <row r="17" spans="1:49" ht="20.149999999999999" customHeight="1" x14ac:dyDescent="0.2">
      <c r="A17" s="88"/>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90"/>
    </row>
    <row r="18" spans="1:49" ht="20.149999999999999" customHeight="1" x14ac:dyDescent="0.2">
      <c r="A18" s="88"/>
      <c r="B18" s="89"/>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90"/>
    </row>
    <row r="19" spans="1:49" ht="20.149999999999999" customHeight="1" x14ac:dyDescent="0.2">
      <c r="A19" s="88"/>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90"/>
    </row>
    <row r="20" spans="1:49" ht="20.149999999999999" customHeight="1" x14ac:dyDescent="0.2">
      <c r="A20" s="88"/>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90"/>
    </row>
    <row r="21" spans="1:49" ht="20.149999999999999" customHeight="1" x14ac:dyDescent="0.2">
      <c r="A21" s="88"/>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90"/>
    </row>
    <row r="22" spans="1:49" ht="20.149999999999999" customHeight="1" x14ac:dyDescent="0.2">
      <c r="A22" s="88"/>
      <c r="B22" s="89"/>
      <c r="C22" s="89"/>
      <c r="D22" s="89"/>
      <c r="E22" s="89"/>
      <c r="F22" s="89"/>
      <c r="G22" s="89"/>
      <c r="H22" s="89"/>
      <c r="I22" s="89"/>
      <c r="J22" s="89"/>
      <c r="K22" s="89"/>
      <c r="L22" s="89"/>
      <c r="M22" s="89"/>
      <c r="N22" s="94"/>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90"/>
    </row>
    <row r="23" spans="1:49" ht="20.149999999999999" customHeight="1" x14ac:dyDescent="0.2">
      <c r="A23" s="88"/>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90"/>
    </row>
    <row r="24" spans="1:49" ht="20.149999999999999" customHeight="1" x14ac:dyDescent="0.2">
      <c r="A24" s="88"/>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90"/>
    </row>
    <row r="25" spans="1:49" ht="20.149999999999999" customHeight="1" x14ac:dyDescent="0.2">
      <c r="A25" s="88"/>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90"/>
    </row>
    <row r="26" spans="1:49" ht="20.149999999999999" customHeight="1" x14ac:dyDescent="0.2">
      <c r="A26" s="88"/>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90"/>
    </row>
    <row r="27" spans="1:49" ht="20.149999999999999" customHeight="1" x14ac:dyDescent="0.2">
      <c r="A27" s="88"/>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90"/>
    </row>
    <row r="28" spans="1:49" ht="20.149999999999999" customHeight="1" x14ac:dyDescent="0.2">
      <c r="A28" s="88"/>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90"/>
    </row>
    <row r="29" spans="1:49" ht="20.149999999999999" customHeight="1" x14ac:dyDescent="0.2">
      <c r="A29" s="88"/>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90"/>
    </row>
    <row r="30" spans="1:49" ht="20.149999999999999" customHeight="1" x14ac:dyDescent="0.2">
      <c r="A30" s="88"/>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90"/>
    </row>
    <row r="31" spans="1:49" ht="20.149999999999999" customHeight="1" x14ac:dyDescent="0.2">
      <c r="A31" s="88"/>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90"/>
    </row>
    <row r="32" spans="1:49" ht="20.149999999999999" customHeight="1" x14ac:dyDescent="0.2">
      <c r="A32" s="88"/>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90"/>
    </row>
    <row r="33" spans="1:49" ht="20.149999999999999" customHeight="1" x14ac:dyDescent="0.2">
      <c r="A33" s="88"/>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90"/>
    </row>
    <row r="34" spans="1:49" ht="20.149999999999999" customHeight="1" x14ac:dyDescent="0.2">
      <c r="A34" s="88"/>
      <c r="B34" s="89"/>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90"/>
    </row>
    <row r="35" spans="1:49" ht="20.149999999999999" customHeight="1" x14ac:dyDescent="0.2">
      <c r="A35" s="88"/>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90"/>
    </row>
    <row r="36" spans="1:49" ht="20.149999999999999" customHeight="1" x14ac:dyDescent="0.2">
      <c r="A36" s="88"/>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90"/>
    </row>
    <row r="37" spans="1:49" ht="20.149999999999999" customHeight="1" x14ac:dyDescent="0.2">
      <c r="A37" s="88"/>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90"/>
    </row>
    <row r="38" spans="1:49" ht="20.149999999999999" customHeight="1" x14ac:dyDescent="0.2">
      <c r="A38" s="88"/>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90"/>
    </row>
    <row r="39" spans="1:49" ht="20.149999999999999" customHeight="1" x14ac:dyDescent="0.2">
      <c r="A39" s="88"/>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90"/>
    </row>
    <row r="40" spans="1:49" ht="20.149999999999999" customHeight="1" x14ac:dyDescent="0.2">
      <c r="A40" s="88"/>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90"/>
    </row>
    <row r="41" spans="1:49" ht="20.149999999999999" customHeight="1" x14ac:dyDescent="0.2">
      <c r="A41" s="88"/>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90"/>
    </row>
    <row r="42" spans="1:49" ht="20.149999999999999" customHeight="1" x14ac:dyDescent="0.2">
      <c r="A42" s="88"/>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90"/>
    </row>
    <row r="43" spans="1:49" ht="20.149999999999999" customHeight="1" x14ac:dyDescent="0.2">
      <c r="A43" s="88"/>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90"/>
    </row>
    <row r="44" spans="1:49" ht="20.149999999999999" customHeight="1" x14ac:dyDescent="0.2">
      <c r="A44" s="88"/>
      <c r="B44" s="89"/>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90"/>
    </row>
    <row r="45" spans="1:49" ht="20.149999999999999" customHeight="1" x14ac:dyDescent="0.2">
      <c r="A45" s="88"/>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90"/>
    </row>
    <row r="46" spans="1:49" ht="20.149999999999999" customHeight="1" x14ac:dyDescent="0.2">
      <c r="A46" s="88"/>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90"/>
    </row>
    <row r="47" spans="1:49" ht="20.149999999999999" customHeight="1" x14ac:dyDescent="0.2">
      <c r="A47" s="88"/>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90"/>
    </row>
    <row r="48" spans="1:49" ht="20.149999999999999" customHeight="1" x14ac:dyDescent="0.2">
      <c r="A48" s="88"/>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90"/>
    </row>
    <row r="49" spans="1:49" ht="20.149999999999999" customHeight="1" x14ac:dyDescent="0.2">
      <c r="A49" s="88"/>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90"/>
    </row>
    <row r="50" spans="1:49" ht="20.149999999999999" customHeight="1" x14ac:dyDescent="0.2">
      <c r="A50" s="88"/>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90"/>
    </row>
    <row r="51" spans="1:49" ht="20.149999999999999" customHeight="1" x14ac:dyDescent="0.2">
      <c r="A51" s="88"/>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90"/>
    </row>
    <row r="52" spans="1:49" ht="20.149999999999999" customHeight="1" x14ac:dyDescent="0.2">
      <c r="A52" s="88"/>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90"/>
    </row>
    <row r="53" spans="1:49" ht="20.149999999999999" customHeight="1" x14ac:dyDescent="0.2">
      <c r="A53" s="88"/>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90"/>
    </row>
    <row r="54" spans="1:49" ht="20.149999999999999" customHeight="1" x14ac:dyDescent="0.2">
      <c r="A54" s="88"/>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90"/>
    </row>
    <row r="55" spans="1:49" ht="20.149999999999999" customHeight="1" x14ac:dyDescent="0.2">
      <c r="A55" s="88"/>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90"/>
    </row>
    <row r="56" spans="1:49" ht="20.149999999999999" customHeight="1" x14ac:dyDescent="0.2">
      <c r="A56" s="91"/>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3"/>
    </row>
  </sheetData>
  <sheetProtection formatCells="0"/>
  <mergeCells count="3">
    <mergeCell ref="B3:C3"/>
    <mergeCell ref="F3:AA3"/>
    <mergeCell ref="A1:AW1"/>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E69"/>
  <sheetViews>
    <sheetView showGridLines="0" view="pageBreakPreview" topLeftCell="A41" zoomScale="80" zoomScaleNormal="100" zoomScaleSheetLayoutView="80" workbookViewId="0">
      <selection activeCell="J43" sqref="J43:M44"/>
    </sheetView>
  </sheetViews>
  <sheetFormatPr defaultColWidth="2.6328125" defaultRowHeight="13.5" customHeight="1" x14ac:dyDescent="0.2"/>
  <cols>
    <col min="1" max="1" width="2.6328125" style="9" customWidth="1"/>
    <col min="2" max="2" width="3.6328125" style="14" customWidth="1"/>
    <col min="3" max="13" width="2.6328125" style="9" customWidth="1"/>
    <col min="14" max="14" width="2.08984375" style="9" customWidth="1"/>
    <col min="15" max="18" width="2.6328125" style="9" customWidth="1"/>
    <col min="19" max="19" width="2.08984375" style="9" customWidth="1"/>
    <col min="20" max="23" width="2.6328125" style="9" customWidth="1"/>
    <col min="24" max="24" width="2.08984375" style="9" customWidth="1"/>
    <col min="25" max="28" width="2.6328125" style="9" customWidth="1"/>
    <col min="29" max="29" width="2.08984375" style="9" customWidth="1"/>
    <col min="30" max="33" width="2.6328125" style="9" customWidth="1"/>
    <col min="34" max="34" width="2.08984375" style="9" customWidth="1"/>
    <col min="35" max="38" width="2.6328125" style="9" customWidth="1"/>
    <col min="39" max="39" width="2.08984375" style="9" customWidth="1"/>
    <col min="40" max="43" width="2.6328125" style="9" customWidth="1"/>
    <col min="44" max="44" width="2.08984375" style="9" customWidth="1"/>
    <col min="45" max="48" width="2.6328125" style="9" customWidth="1"/>
    <col min="49" max="49" width="2.08984375" style="9" customWidth="1"/>
    <col min="50" max="58" width="2.6328125" style="9"/>
    <col min="59" max="73" width="3.26953125" style="9" customWidth="1"/>
    <col min="74" max="16384" width="2.6328125" style="9"/>
  </cols>
  <sheetData>
    <row r="1" spans="1:49" ht="16" customHeight="1" x14ac:dyDescent="0.2">
      <c r="A1" s="364" t="s">
        <v>22</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c r="AN1" s="364"/>
      <c r="AO1" s="364"/>
      <c r="AP1" s="364"/>
      <c r="AQ1" s="364"/>
      <c r="AR1" s="364"/>
      <c r="AS1" s="364"/>
      <c r="AT1" s="364"/>
      <c r="AU1" s="364"/>
      <c r="AV1" s="364"/>
      <c r="AW1" s="364"/>
    </row>
    <row r="2" spans="1:49" ht="16" customHeight="1" x14ac:dyDescent="0.2">
      <c r="A2" s="2"/>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row>
    <row r="3" spans="1:49" ht="12" customHeight="1" x14ac:dyDescent="0.2">
      <c r="A3" s="366" t="s">
        <v>59</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8"/>
    </row>
    <row r="4" spans="1:49" ht="12" customHeight="1" x14ac:dyDescent="0.2">
      <c r="A4" s="369"/>
      <c r="B4" s="370"/>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M4" s="370"/>
      <c r="AN4" s="370"/>
      <c r="AO4" s="370"/>
      <c r="AP4" s="370"/>
      <c r="AQ4" s="370"/>
      <c r="AR4" s="370"/>
      <c r="AS4" s="370"/>
      <c r="AT4" s="370"/>
      <c r="AU4" s="370"/>
      <c r="AV4" s="370"/>
      <c r="AW4" s="371"/>
    </row>
    <row r="5" spans="1:49" ht="20.149999999999999" customHeight="1" x14ac:dyDescent="0.2">
      <c r="A5" s="365"/>
      <c r="B5" s="4" t="s">
        <v>26</v>
      </c>
      <c r="C5" s="5"/>
      <c r="D5" s="5"/>
      <c r="E5" s="5"/>
      <c r="F5" s="5"/>
      <c r="G5" s="5"/>
      <c r="H5" s="22"/>
      <c r="I5" s="22"/>
      <c r="J5" s="22"/>
      <c r="K5" s="29"/>
      <c r="L5" s="29"/>
      <c r="M5" s="29"/>
      <c r="N5" s="26"/>
      <c r="O5" s="26"/>
      <c r="P5" s="26"/>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30"/>
    </row>
    <row r="6" spans="1:49" ht="16" customHeight="1" x14ac:dyDescent="0.2">
      <c r="A6" s="365"/>
      <c r="B6" s="82"/>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4"/>
    </row>
    <row r="7" spans="1:49" ht="16" customHeight="1" x14ac:dyDescent="0.2">
      <c r="A7" s="365"/>
      <c r="B7" s="82"/>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4"/>
    </row>
    <row r="8" spans="1:49" ht="16" customHeight="1" x14ac:dyDescent="0.2">
      <c r="A8" s="365"/>
      <c r="B8" s="82"/>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4"/>
    </row>
    <row r="9" spans="1:49" ht="16" customHeight="1" x14ac:dyDescent="0.2">
      <c r="A9" s="365"/>
      <c r="B9" s="82"/>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4"/>
    </row>
    <row r="10" spans="1:49" ht="16" customHeight="1" x14ac:dyDescent="0.2">
      <c r="A10" s="365"/>
      <c r="B10" s="82"/>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4"/>
    </row>
    <row r="11" spans="1:49" ht="16" customHeight="1" x14ac:dyDescent="0.2">
      <c r="A11" s="365"/>
      <c r="B11" s="82"/>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4"/>
    </row>
    <row r="12" spans="1:49" ht="16" customHeight="1" x14ac:dyDescent="0.2">
      <c r="A12" s="365"/>
      <c r="B12" s="82"/>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4"/>
    </row>
    <row r="13" spans="1:49" ht="16" customHeight="1" x14ac:dyDescent="0.2">
      <c r="A13" s="365"/>
      <c r="B13" s="82"/>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4"/>
    </row>
    <row r="14" spans="1:49" ht="16" customHeight="1" x14ac:dyDescent="0.2">
      <c r="A14" s="365"/>
      <c r="B14" s="82"/>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4"/>
    </row>
    <row r="15" spans="1:49" ht="16" customHeight="1" x14ac:dyDescent="0.2">
      <c r="A15" s="365"/>
      <c r="B15" s="82"/>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4"/>
    </row>
    <row r="16" spans="1:49" ht="16" customHeight="1" x14ac:dyDescent="0.2">
      <c r="A16" s="365"/>
      <c r="B16" s="82"/>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4"/>
    </row>
    <row r="17" spans="1:57" ht="20.149999999999999" customHeight="1" x14ac:dyDescent="0.2">
      <c r="A17" s="365"/>
      <c r="B17" s="82"/>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4"/>
    </row>
    <row r="18" spans="1:57" ht="16" customHeight="1" x14ac:dyDescent="0.2">
      <c r="A18" s="365"/>
      <c r="B18" s="82"/>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4"/>
    </row>
    <row r="19" spans="1:57" ht="16" customHeight="1" x14ac:dyDescent="0.2">
      <c r="A19" s="365"/>
      <c r="B19" s="82"/>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4"/>
    </row>
    <row r="20" spans="1:57" ht="16" customHeight="1" x14ac:dyDescent="0.2">
      <c r="A20" s="365"/>
      <c r="B20" s="82"/>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4"/>
    </row>
    <row r="21" spans="1:57" ht="16" customHeight="1" x14ac:dyDescent="0.2">
      <c r="A21" s="365"/>
      <c r="B21" s="82"/>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4"/>
    </row>
    <row r="22" spans="1:57" ht="16" customHeight="1" x14ac:dyDescent="0.2">
      <c r="A22" s="365"/>
      <c r="B22" s="82"/>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4"/>
    </row>
    <row r="23" spans="1:57" ht="16" customHeight="1" x14ac:dyDescent="0.2">
      <c r="A23" s="365"/>
      <c r="B23" s="85"/>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7"/>
    </row>
    <row r="24" spans="1:57" ht="12" customHeight="1" x14ac:dyDescent="0.2">
      <c r="A24" s="366" t="s">
        <v>60</v>
      </c>
      <c r="B24" s="367"/>
      <c r="C24" s="367"/>
      <c r="D24" s="367"/>
      <c r="E24" s="367"/>
      <c r="F24" s="367"/>
      <c r="G24" s="367"/>
      <c r="H24" s="367"/>
      <c r="I24" s="367"/>
      <c r="J24" s="367"/>
      <c r="K24" s="367"/>
      <c r="L24" s="367"/>
      <c r="M24" s="367"/>
      <c r="N24" s="367"/>
      <c r="O24" s="367"/>
      <c r="P24" s="367"/>
      <c r="Q24" s="367"/>
      <c r="R24" s="367"/>
      <c r="S24" s="367"/>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367"/>
      <c r="AT24" s="367"/>
      <c r="AU24" s="367"/>
      <c r="AV24" s="367"/>
      <c r="AW24" s="368"/>
    </row>
    <row r="25" spans="1:57" ht="12" customHeight="1" x14ac:dyDescent="0.2">
      <c r="A25" s="369"/>
      <c r="B25" s="370"/>
      <c r="C25" s="370"/>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0"/>
      <c r="AO25" s="370"/>
      <c r="AP25" s="370"/>
      <c r="AQ25" s="370"/>
      <c r="AR25" s="370"/>
      <c r="AS25" s="370"/>
      <c r="AT25" s="370"/>
      <c r="AU25" s="370"/>
      <c r="AV25" s="370"/>
      <c r="AW25" s="371"/>
    </row>
    <row r="26" spans="1:57" ht="20.149999999999999" customHeight="1" x14ac:dyDescent="0.2">
      <c r="A26" s="365"/>
      <c r="B26" s="410" t="s">
        <v>53</v>
      </c>
      <c r="C26" s="417" t="s">
        <v>54</v>
      </c>
      <c r="D26" s="418"/>
      <c r="E26" s="418"/>
      <c r="F26" s="418"/>
      <c r="G26" s="31" t="s">
        <v>55</v>
      </c>
      <c r="H26" s="419">
        <v>6</v>
      </c>
      <c r="I26" s="419"/>
      <c r="J26" s="419"/>
      <c r="K26" s="307" t="s">
        <v>6</v>
      </c>
      <c r="L26" s="307"/>
      <c r="M26" s="307" t="s">
        <v>12</v>
      </c>
      <c r="N26" s="418" t="s">
        <v>7</v>
      </c>
      <c r="O26" s="418"/>
      <c r="P26" s="418"/>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307"/>
      <c r="AP26" s="307"/>
      <c r="AQ26" s="307"/>
      <c r="AR26" s="307"/>
      <c r="AS26" s="307"/>
      <c r="AT26" s="307"/>
      <c r="AU26" s="307"/>
      <c r="AV26" s="307"/>
      <c r="AW26" s="308"/>
    </row>
    <row r="27" spans="1:57" ht="16" customHeight="1" x14ac:dyDescent="0.2">
      <c r="A27" s="365"/>
      <c r="B27" s="411"/>
      <c r="C27" s="420" t="s">
        <v>1</v>
      </c>
      <c r="D27" s="421"/>
      <c r="E27" s="421"/>
      <c r="F27" s="421"/>
      <c r="G27" s="421"/>
      <c r="H27" s="421"/>
      <c r="I27" s="422"/>
      <c r="J27" s="391" t="s">
        <v>229</v>
      </c>
      <c r="K27" s="392"/>
      <c r="L27" s="392"/>
      <c r="M27" s="392"/>
      <c r="N27" s="393"/>
      <c r="O27" s="391" t="s">
        <v>220</v>
      </c>
      <c r="P27" s="392"/>
      <c r="Q27" s="392"/>
      <c r="R27" s="392"/>
      <c r="S27" s="393"/>
      <c r="T27" s="391" t="s">
        <v>253</v>
      </c>
      <c r="U27" s="392"/>
      <c r="V27" s="392"/>
      <c r="W27" s="392"/>
      <c r="X27" s="393"/>
      <c r="Y27" s="391" t="s">
        <v>238</v>
      </c>
      <c r="Z27" s="392"/>
      <c r="AA27" s="392"/>
      <c r="AB27" s="392"/>
      <c r="AC27" s="393"/>
      <c r="AD27" s="391" t="s">
        <v>385</v>
      </c>
      <c r="AE27" s="392"/>
      <c r="AF27" s="392"/>
      <c r="AG27" s="392"/>
      <c r="AH27" s="393"/>
      <c r="AI27" s="391" t="s">
        <v>393</v>
      </c>
      <c r="AJ27" s="392"/>
      <c r="AK27" s="392"/>
      <c r="AL27" s="392"/>
      <c r="AM27" s="393"/>
      <c r="AN27" s="391" t="s">
        <v>394</v>
      </c>
      <c r="AO27" s="392"/>
      <c r="AP27" s="392"/>
      <c r="AQ27" s="392"/>
      <c r="AR27" s="393"/>
      <c r="AS27" s="391" t="s">
        <v>395</v>
      </c>
      <c r="AT27" s="392"/>
      <c r="AU27" s="392"/>
      <c r="AV27" s="392"/>
      <c r="AW27" s="393"/>
      <c r="BE27" s="280"/>
    </row>
    <row r="28" spans="1:57" ht="16" customHeight="1" x14ac:dyDescent="0.2">
      <c r="A28" s="365"/>
      <c r="B28" s="411"/>
      <c r="C28" s="423"/>
      <c r="D28" s="424"/>
      <c r="E28" s="424"/>
      <c r="F28" s="424"/>
      <c r="G28" s="424"/>
      <c r="H28" s="424"/>
      <c r="I28" s="425"/>
      <c r="J28" s="394"/>
      <c r="K28" s="395"/>
      <c r="L28" s="395"/>
      <c r="M28" s="395"/>
      <c r="N28" s="396"/>
      <c r="O28" s="394"/>
      <c r="P28" s="395"/>
      <c r="Q28" s="395"/>
      <c r="R28" s="395"/>
      <c r="S28" s="396"/>
      <c r="T28" s="394"/>
      <c r="U28" s="395"/>
      <c r="V28" s="395"/>
      <c r="W28" s="395"/>
      <c r="X28" s="396"/>
      <c r="Y28" s="394"/>
      <c r="Z28" s="395"/>
      <c r="AA28" s="395"/>
      <c r="AB28" s="395"/>
      <c r="AC28" s="396"/>
      <c r="AD28" s="394"/>
      <c r="AE28" s="395"/>
      <c r="AF28" s="395"/>
      <c r="AG28" s="395"/>
      <c r="AH28" s="396"/>
      <c r="AI28" s="394"/>
      <c r="AJ28" s="395"/>
      <c r="AK28" s="395"/>
      <c r="AL28" s="395"/>
      <c r="AM28" s="396"/>
      <c r="AN28" s="394"/>
      <c r="AO28" s="395"/>
      <c r="AP28" s="395"/>
      <c r="AQ28" s="395"/>
      <c r="AR28" s="396"/>
      <c r="AS28" s="394"/>
      <c r="AT28" s="395"/>
      <c r="AU28" s="395"/>
      <c r="AV28" s="395"/>
      <c r="AW28" s="396"/>
    </row>
    <row r="29" spans="1:57" ht="16" customHeight="1" x14ac:dyDescent="0.2">
      <c r="A29" s="365"/>
      <c r="B29" s="411"/>
      <c r="C29" s="426" t="s">
        <v>23</v>
      </c>
      <c r="D29" s="424"/>
      <c r="E29" s="424"/>
      <c r="F29" s="424"/>
      <c r="G29" s="424"/>
      <c r="H29" s="424"/>
      <c r="I29" s="425"/>
      <c r="J29" s="387">
        <f>'別紙3　排出の抑制'!Q118</f>
        <v>28886</v>
      </c>
      <c r="K29" s="388"/>
      <c r="L29" s="388"/>
      <c r="M29" s="388"/>
      <c r="N29" s="379" t="s">
        <v>2</v>
      </c>
      <c r="O29" s="387">
        <v>0.17</v>
      </c>
      <c r="P29" s="388"/>
      <c r="Q29" s="388"/>
      <c r="R29" s="388"/>
      <c r="S29" s="379" t="s">
        <v>2</v>
      </c>
      <c r="T29" s="387">
        <v>0</v>
      </c>
      <c r="U29" s="388"/>
      <c r="V29" s="388"/>
      <c r="W29" s="388"/>
      <c r="X29" s="379" t="s">
        <v>2</v>
      </c>
      <c r="Y29" s="387">
        <v>0</v>
      </c>
      <c r="Z29" s="388"/>
      <c r="AA29" s="388"/>
      <c r="AB29" s="388"/>
      <c r="AC29" s="379" t="s">
        <v>2</v>
      </c>
      <c r="AD29" s="387">
        <v>224.66</v>
      </c>
      <c r="AE29" s="388"/>
      <c r="AF29" s="388"/>
      <c r="AG29" s="388"/>
      <c r="AH29" s="379" t="s">
        <v>2</v>
      </c>
      <c r="AI29" s="387">
        <v>54.91</v>
      </c>
      <c r="AJ29" s="388"/>
      <c r="AK29" s="388"/>
      <c r="AL29" s="388"/>
      <c r="AM29" s="379" t="s">
        <v>2</v>
      </c>
      <c r="AN29" s="387">
        <v>27.58</v>
      </c>
      <c r="AO29" s="388"/>
      <c r="AP29" s="388"/>
      <c r="AQ29" s="388"/>
      <c r="AR29" s="379" t="s">
        <v>2</v>
      </c>
      <c r="AS29" s="387">
        <v>17.190000000000001</v>
      </c>
      <c r="AT29" s="388"/>
      <c r="AU29" s="388"/>
      <c r="AV29" s="388"/>
      <c r="AW29" s="379" t="s">
        <v>2</v>
      </c>
    </row>
    <row r="30" spans="1:57" ht="16" customHeight="1" x14ac:dyDescent="0.2">
      <c r="A30" s="365"/>
      <c r="B30" s="411"/>
      <c r="C30" s="427"/>
      <c r="D30" s="428"/>
      <c r="E30" s="428"/>
      <c r="F30" s="428"/>
      <c r="G30" s="428"/>
      <c r="H30" s="428"/>
      <c r="I30" s="429"/>
      <c r="J30" s="389"/>
      <c r="K30" s="390"/>
      <c r="L30" s="390"/>
      <c r="M30" s="390"/>
      <c r="N30" s="380"/>
      <c r="O30" s="389"/>
      <c r="P30" s="390"/>
      <c r="Q30" s="390"/>
      <c r="R30" s="390"/>
      <c r="S30" s="380"/>
      <c r="T30" s="389"/>
      <c r="U30" s="390"/>
      <c r="V30" s="390"/>
      <c r="W30" s="390"/>
      <c r="X30" s="380"/>
      <c r="Y30" s="389"/>
      <c r="Z30" s="390"/>
      <c r="AA30" s="390"/>
      <c r="AB30" s="390"/>
      <c r="AC30" s="380"/>
      <c r="AD30" s="389"/>
      <c r="AE30" s="390"/>
      <c r="AF30" s="390"/>
      <c r="AG30" s="390"/>
      <c r="AH30" s="380"/>
      <c r="AI30" s="389"/>
      <c r="AJ30" s="390"/>
      <c r="AK30" s="390"/>
      <c r="AL30" s="390"/>
      <c r="AM30" s="380"/>
      <c r="AN30" s="389"/>
      <c r="AO30" s="390"/>
      <c r="AP30" s="390"/>
      <c r="AQ30" s="390"/>
      <c r="AR30" s="380"/>
      <c r="AS30" s="389"/>
      <c r="AT30" s="390"/>
      <c r="AU30" s="390"/>
      <c r="AV30" s="390"/>
      <c r="AW30" s="380"/>
    </row>
    <row r="31" spans="1:57" ht="16" customHeight="1" x14ac:dyDescent="0.2">
      <c r="A31" s="365"/>
      <c r="B31" s="411"/>
      <c r="C31" s="397" t="s">
        <v>1</v>
      </c>
      <c r="D31" s="398"/>
      <c r="E31" s="398"/>
      <c r="F31" s="398"/>
      <c r="G31" s="398"/>
      <c r="H31" s="398"/>
      <c r="I31" s="399"/>
      <c r="J31" s="391" t="s">
        <v>396</v>
      </c>
      <c r="K31" s="392"/>
      <c r="L31" s="392"/>
      <c r="M31" s="392"/>
      <c r="N31" s="393"/>
      <c r="O31" s="391"/>
      <c r="P31" s="392"/>
      <c r="Q31" s="392"/>
      <c r="R31" s="392"/>
      <c r="S31" s="393"/>
      <c r="T31" s="391"/>
      <c r="U31" s="392"/>
      <c r="V31" s="392"/>
      <c r="W31" s="392"/>
      <c r="X31" s="393"/>
      <c r="Y31" s="391"/>
      <c r="Z31" s="392"/>
      <c r="AA31" s="392"/>
      <c r="AB31" s="392"/>
      <c r="AC31" s="393"/>
      <c r="AD31" s="391"/>
      <c r="AE31" s="392"/>
      <c r="AF31" s="392"/>
      <c r="AG31" s="392"/>
      <c r="AH31" s="393"/>
      <c r="AI31" s="391"/>
      <c r="AJ31" s="392"/>
      <c r="AK31" s="392"/>
      <c r="AL31" s="392"/>
      <c r="AM31" s="393"/>
      <c r="AN31" s="391"/>
      <c r="AO31" s="392"/>
      <c r="AP31" s="392"/>
      <c r="AQ31" s="392"/>
      <c r="AR31" s="393"/>
      <c r="AS31" s="391"/>
      <c r="AT31" s="392"/>
      <c r="AU31" s="392"/>
      <c r="AV31" s="392"/>
      <c r="AW31" s="393"/>
    </row>
    <row r="32" spans="1:57" ht="16" customHeight="1" x14ac:dyDescent="0.2">
      <c r="A32" s="365"/>
      <c r="B32" s="411"/>
      <c r="C32" s="400"/>
      <c r="D32" s="401"/>
      <c r="E32" s="401"/>
      <c r="F32" s="401"/>
      <c r="G32" s="401"/>
      <c r="H32" s="401"/>
      <c r="I32" s="402"/>
      <c r="J32" s="394"/>
      <c r="K32" s="395"/>
      <c r="L32" s="395"/>
      <c r="M32" s="395"/>
      <c r="N32" s="396"/>
      <c r="O32" s="394"/>
      <c r="P32" s="395"/>
      <c r="Q32" s="395"/>
      <c r="R32" s="395"/>
      <c r="S32" s="396"/>
      <c r="T32" s="394"/>
      <c r="U32" s="395"/>
      <c r="V32" s="395"/>
      <c r="W32" s="395"/>
      <c r="X32" s="396"/>
      <c r="Y32" s="394"/>
      <c r="Z32" s="395"/>
      <c r="AA32" s="395"/>
      <c r="AB32" s="395"/>
      <c r="AC32" s="396"/>
      <c r="AD32" s="394"/>
      <c r="AE32" s="395"/>
      <c r="AF32" s="395"/>
      <c r="AG32" s="395"/>
      <c r="AH32" s="396"/>
      <c r="AI32" s="394"/>
      <c r="AJ32" s="395"/>
      <c r="AK32" s="395"/>
      <c r="AL32" s="395"/>
      <c r="AM32" s="396"/>
      <c r="AN32" s="394"/>
      <c r="AO32" s="395"/>
      <c r="AP32" s="395"/>
      <c r="AQ32" s="395"/>
      <c r="AR32" s="396"/>
      <c r="AS32" s="394"/>
      <c r="AT32" s="395"/>
      <c r="AU32" s="395"/>
      <c r="AV32" s="395"/>
      <c r="AW32" s="396"/>
    </row>
    <row r="33" spans="1:49" ht="16" customHeight="1" x14ac:dyDescent="0.2">
      <c r="A33" s="365"/>
      <c r="B33" s="411"/>
      <c r="C33" s="430" t="s">
        <v>23</v>
      </c>
      <c r="D33" s="345"/>
      <c r="E33" s="345"/>
      <c r="F33" s="345"/>
      <c r="G33" s="345"/>
      <c r="H33" s="345"/>
      <c r="I33" s="431"/>
      <c r="J33" s="387">
        <v>1463.14</v>
      </c>
      <c r="K33" s="388"/>
      <c r="L33" s="388"/>
      <c r="M33" s="388"/>
      <c r="N33" s="379" t="s">
        <v>2</v>
      </c>
      <c r="O33" s="387"/>
      <c r="P33" s="388"/>
      <c r="Q33" s="388"/>
      <c r="R33" s="388"/>
      <c r="S33" s="379" t="s">
        <v>2</v>
      </c>
      <c r="T33" s="387"/>
      <c r="U33" s="388"/>
      <c r="V33" s="388"/>
      <c r="W33" s="388"/>
      <c r="X33" s="379" t="s">
        <v>2</v>
      </c>
      <c r="Y33" s="387"/>
      <c r="Z33" s="388"/>
      <c r="AA33" s="388"/>
      <c r="AB33" s="388"/>
      <c r="AC33" s="379" t="s">
        <v>2</v>
      </c>
      <c r="AD33" s="387"/>
      <c r="AE33" s="388"/>
      <c r="AF33" s="388"/>
      <c r="AG33" s="388"/>
      <c r="AH33" s="379" t="s">
        <v>2</v>
      </c>
      <c r="AI33" s="387"/>
      <c r="AJ33" s="388"/>
      <c r="AK33" s="388"/>
      <c r="AL33" s="388"/>
      <c r="AM33" s="379" t="s">
        <v>2</v>
      </c>
      <c r="AN33" s="387"/>
      <c r="AO33" s="388"/>
      <c r="AP33" s="388"/>
      <c r="AQ33" s="388"/>
      <c r="AR33" s="379" t="s">
        <v>2</v>
      </c>
      <c r="AS33" s="387"/>
      <c r="AT33" s="388"/>
      <c r="AU33" s="388"/>
      <c r="AV33" s="388"/>
      <c r="AW33" s="379" t="s">
        <v>2</v>
      </c>
    </row>
    <row r="34" spans="1:49" ht="16" customHeight="1" x14ac:dyDescent="0.2">
      <c r="A34" s="365"/>
      <c r="B34" s="411"/>
      <c r="C34" s="432"/>
      <c r="D34" s="433"/>
      <c r="E34" s="433"/>
      <c r="F34" s="433"/>
      <c r="G34" s="433"/>
      <c r="H34" s="433"/>
      <c r="I34" s="434"/>
      <c r="J34" s="389"/>
      <c r="K34" s="390"/>
      <c r="L34" s="390"/>
      <c r="M34" s="390"/>
      <c r="N34" s="380"/>
      <c r="O34" s="389"/>
      <c r="P34" s="390"/>
      <c r="Q34" s="390"/>
      <c r="R34" s="390"/>
      <c r="S34" s="380"/>
      <c r="T34" s="389"/>
      <c r="U34" s="390"/>
      <c r="V34" s="390"/>
      <c r="W34" s="390"/>
      <c r="X34" s="380"/>
      <c r="Y34" s="389"/>
      <c r="Z34" s="390"/>
      <c r="AA34" s="390"/>
      <c r="AB34" s="390"/>
      <c r="AC34" s="380"/>
      <c r="AD34" s="389"/>
      <c r="AE34" s="390"/>
      <c r="AF34" s="390"/>
      <c r="AG34" s="390"/>
      <c r="AH34" s="380"/>
      <c r="AI34" s="389"/>
      <c r="AJ34" s="390"/>
      <c r="AK34" s="390"/>
      <c r="AL34" s="390"/>
      <c r="AM34" s="380"/>
      <c r="AN34" s="389"/>
      <c r="AO34" s="390"/>
      <c r="AP34" s="390"/>
      <c r="AQ34" s="390"/>
      <c r="AR34" s="380"/>
      <c r="AS34" s="389"/>
      <c r="AT34" s="390"/>
      <c r="AU34" s="390"/>
      <c r="AV34" s="390"/>
      <c r="AW34" s="380"/>
    </row>
    <row r="35" spans="1:49" ht="16" customHeight="1" x14ac:dyDescent="0.2">
      <c r="A35" s="365"/>
      <c r="B35" s="411"/>
      <c r="C35" s="4" t="s">
        <v>3</v>
      </c>
      <c r="D35" s="5"/>
      <c r="E35" s="5"/>
      <c r="F35" s="5"/>
      <c r="G35" s="5"/>
      <c r="H35" s="5"/>
      <c r="I35" s="5"/>
      <c r="J35" s="5"/>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30"/>
    </row>
    <row r="36" spans="1:49" ht="16" customHeight="1" x14ac:dyDescent="0.2">
      <c r="A36" s="365"/>
      <c r="B36" s="411"/>
      <c r="C36" s="351" t="s">
        <v>413</v>
      </c>
      <c r="D36" s="352"/>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2"/>
      <c r="AI36" s="352"/>
      <c r="AJ36" s="352"/>
      <c r="AK36" s="352"/>
      <c r="AL36" s="352"/>
      <c r="AM36" s="352"/>
      <c r="AN36" s="352"/>
      <c r="AO36" s="352"/>
      <c r="AP36" s="352"/>
      <c r="AQ36" s="352"/>
      <c r="AR36" s="352"/>
      <c r="AS36" s="352"/>
      <c r="AT36" s="352"/>
      <c r="AU36" s="352"/>
      <c r="AV36" s="352"/>
      <c r="AW36" s="353"/>
    </row>
    <row r="37" spans="1:49" ht="16" customHeight="1" x14ac:dyDescent="0.2">
      <c r="A37" s="365"/>
      <c r="B37" s="411"/>
      <c r="C37" s="351"/>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2"/>
      <c r="AM37" s="352"/>
      <c r="AN37" s="352"/>
      <c r="AO37" s="352"/>
      <c r="AP37" s="352"/>
      <c r="AQ37" s="352"/>
      <c r="AR37" s="352"/>
      <c r="AS37" s="352"/>
      <c r="AT37" s="352"/>
      <c r="AU37" s="352"/>
      <c r="AV37" s="352"/>
      <c r="AW37" s="353"/>
    </row>
    <row r="38" spans="1:49" ht="16" customHeight="1" x14ac:dyDescent="0.2">
      <c r="A38" s="365"/>
      <c r="B38" s="411"/>
      <c r="C38" s="351"/>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c r="AG38" s="352"/>
      <c r="AH38" s="352"/>
      <c r="AI38" s="352"/>
      <c r="AJ38" s="352"/>
      <c r="AK38" s="352"/>
      <c r="AL38" s="352"/>
      <c r="AM38" s="352"/>
      <c r="AN38" s="352"/>
      <c r="AO38" s="352"/>
      <c r="AP38" s="352"/>
      <c r="AQ38" s="352"/>
      <c r="AR38" s="352"/>
      <c r="AS38" s="352"/>
      <c r="AT38" s="352"/>
      <c r="AU38" s="352"/>
      <c r="AV38" s="352"/>
      <c r="AW38" s="353"/>
    </row>
    <row r="39" spans="1:49" ht="16" customHeight="1" x14ac:dyDescent="0.2">
      <c r="A39" s="365"/>
      <c r="B39" s="412"/>
      <c r="C39" s="354"/>
      <c r="D39" s="355"/>
      <c r="E39" s="355"/>
      <c r="F39" s="355"/>
      <c r="G39" s="355"/>
      <c r="H39" s="355"/>
      <c r="I39" s="355"/>
      <c r="J39" s="355"/>
      <c r="K39" s="355"/>
      <c r="L39" s="355"/>
      <c r="M39" s="355"/>
      <c r="N39" s="355"/>
      <c r="O39" s="355"/>
      <c r="P39" s="355"/>
      <c r="Q39" s="355"/>
      <c r="R39" s="355"/>
      <c r="S39" s="355"/>
      <c r="T39" s="355"/>
      <c r="U39" s="355"/>
      <c r="V39" s="355"/>
      <c r="W39" s="355"/>
      <c r="X39" s="355"/>
      <c r="Y39" s="355"/>
      <c r="Z39" s="355"/>
      <c r="AA39" s="355"/>
      <c r="AB39" s="355"/>
      <c r="AC39" s="355"/>
      <c r="AD39" s="355"/>
      <c r="AE39" s="355"/>
      <c r="AF39" s="355"/>
      <c r="AG39" s="355"/>
      <c r="AH39" s="355"/>
      <c r="AI39" s="355"/>
      <c r="AJ39" s="355"/>
      <c r="AK39" s="355"/>
      <c r="AL39" s="355"/>
      <c r="AM39" s="355"/>
      <c r="AN39" s="355"/>
      <c r="AO39" s="355"/>
      <c r="AP39" s="355"/>
      <c r="AQ39" s="355"/>
      <c r="AR39" s="355"/>
      <c r="AS39" s="355"/>
      <c r="AT39" s="355"/>
      <c r="AU39" s="355"/>
      <c r="AV39" s="355"/>
      <c r="AW39" s="356"/>
    </row>
    <row r="40" spans="1:49" ht="20.149999999999999" customHeight="1" x14ac:dyDescent="0.2">
      <c r="A40" s="365"/>
      <c r="B40" s="410" t="s">
        <v>10</v>
      </c>
      <c r="C40" s="417" t="s">
        <v>9</v>
      </c>
      <c r="D40" s="418"/>
      <c r="E40" s="418"/>
      <c r="F40" s="418"/>
      <c r="G40" s="31"/>
      <c r="H40" s="419"/>
      <c r="I40" s="419"/>
      <c r="J40" s="419"/>
      <c r="K40" s="32"/>
      <c r="L40" s="32"/>
      <c r="M40" s="32"/>
      <c r="N40" s="435"/>
      <c r="O40" s="435"/>
      <c r="P40" s="435"/>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3"/>
    </row>
    <row r="41" spans="1:49" ht="16" customHeight="1" x14ac:dyDescent="0.2">
      <c r="A41" s="365"/>
      <c r="B41" s="411"/>
      <c r="C41" s="397" t="s">
        <v>1</v>
      </c>
      <c r="D41" s="398"/>
      <c r="E41" s="398"/>
      <c r="F41" s="398"/>
      <c r="G41" s="398"/>
      <c r="H41" s="398"/>
      <c r="I41" s="399"/>
      <c r="J41" s="403" t="str">
        <f>IF(J27="","",J27)</f>
        <v>汚泥</v>
      </c>
      <c r="K41" s="404"/>
      <c r="L41" s="404"/>
      <c r="M41" s="404"/>
      <c r="N41" s="405"/>
      <c r="O41" s="403" t="str">
        <f>IF(O27="","",O27)</f>
        <v>廃油</v>
      </c>
      <c r="P41" s="404"/>
      <c r="Q41" s="404"/>
      <c r="R41" s="404"/>
      <c r="S41" s="405"/>
      <c r="T41" s="403" t="str">
        <f>IF(T27="","",T27)</f>
        <v>廃酸</v>
      </c>
      <c r="U41" s="404"/>
      <c r="V41" s="404"/>
      <c r="W41" s="404"/>
      <c r="X41" s="405"/>
      <c r="Y41" s="403" t="str">
        <f>IF(Y27="","",Y27)</f>
        <v>廃アルカリ</v>
      </c>
      <c r="Z41" s="404"/>
      <c r="AA41" s="404"/>
      <c r="AB41" s="404"/>
      <c r="AC41" s="405"/>
      <c r="AD41" s="403" t="str">
        <f>IF(AD27="","",AD27)</f>
        <v>廃プラスチック類</v>
      </c>
      <c r="AE41" s="404"/>
      <c r="AF41" s="404"/>
      <c r="AG41" s="404"/>
      <c r="AH41" s="405"/>
      <c r="AI41" s="403" t="str">
        <f>IF(AI27="","",AI27)</f>
        <v>金属くず</v>
      </c>
      <c r="AJ41" s="404"/>
      <c r="AK41" s="404"/>
      <c r="AL41" s="404"/>
      <c r="AM41" s="405"/>
      <c r="AN41" s="403" t="str">
        <f>IF(AN27="","",AN27)</f>
        <v>ガラス、コン、陶くず</v>
      </c>
      <c r="AO41" s="404"/>
      <c r="AP41" s="404"/>
      <c r="AQ41" s="404"/>
      <c r="AR41" s="405"/>
      <c r="AS41" s="403" t="str">
        <f>IF(AS27="","",AS27)</f>
        <v>木くず</v>
      </c>
      <c r="AT41" s="404"/>
      <c r="AU41" s="404"/>
      <c r="AV41" s="404"/>
      <c r="AW41" s="405"/>
    </row>
    <row r="42" spans="1:49" ht="16" customHeight="1" x14ac:dyDescent="0.2">
      <c r="A42" s="365"/>
      <c r="B42" s="411"/>
      <c r="C42" s="400"/>
      <c r="D42" s="401"/>
      <c r="E42" s="401"/>
      <c r="F42" s="401"/>
      <c r="G42" s="401"/>
      <c r="H42" s="401"/>
      <c r="I42" s="402"/>
      <c r="J42" s="406"/>
      <c r="K42" s="407"/>
      <c r="L42" s="407"/>
      <c r="M42" s="407"/>
      <c r="N42" s="408"/>
      <c r="O42" s="406"/>
      <c r="P42" s="407"/>
      <c r="Q42" s="407"/>
      <c r="R42" s="407"/>
      <c r="S42" s="408"/>
      <c r="T42" s="406"/>
      <c r="U42" s="407"/>
      <c r="V42" s="407"/>
      <c r="W42" s="407"/>
      <c r="X42" s="408"/>
      <c r="Y42" s="406"/>
      <c r="Z42" s="407"/>
      <c r="AA42" s="407"/>
      <c r="AB42" s="407"/>
      <c r="AC42" s="408"/>
      <c r="AD42" s="406"/>
      <c r="AE42" s="407"/>
      <c r="AF42" s="407"/>
      <c r="AG42" s="407"/>
      <c r="AH42" s="408"/>
      <c r="AI42" s="406"/>
      <c r="AJ42" s="407"/>
      <c r="AK42" s="407"/>
      <c r="AL42" s="407"/>
      <c r="AM42" s="408"/>
      <c r="AN42" s="406"/>
      <c r="AO42" s="407"/>
      <c r="AP42" s="407"/>
      <c r="AQ42" s="407"/>
      <c r="AR42" s="408"/>
      <c r="AS42" s="406"/>
      <c r="AT42" s="407"/>
      <c r="AU42" s="407"/>
      <c r="AV42" s="407"/>
      <c r="AW42" s="408"/>
    </row>
    <row r="43" spans="1:49" ht="16" customHeight="1" x14ac:dyDescent="0.2">
      <c r="A43" s="365"/>
      <c r="B43" s="411"/>
      <c r="C43" s="430" t="s">
        <v>23</v>
      </c>
      <c r="D43" s="345"/>
      <c r="E43" s="345"/>
      <c r="F43" s="345"/>
      <c r="G43" s="345"/>
      <c r="H43" s="345"/>
      <c r="I43" s="431"/>
      <c r="J43" s="387">
        <f>'別紙3　排出の抑制'!S114</f>
        <v>28597.14</v>
      </c>
      <c r="K43" s="388"/>
      <c r="L43" s="388"/>
      <c r="M43" s="388"/>
      <c r="N43" s="379" t="s">
        <v>2</v>
      </c>
      <c r="O43" s="387"/>
      <c r="P43" s="388"/>
      <c r="Q43" s="388"/>
      <c r="R43" s="388"/>
      <c r="S43" s="379" t="s">
        <v>2</v>
      </c>
      <c r="T43" s="387"/>
      <c r="U43" s="388"/>
      <c r="V43" s="388"/>
      <c r="W43" s="388"/>
      <c r="X43" s="379" t="s">
        <v>2</v>
      </c>
      <c r="Y43" s="387"/>
      <c r="Z43" s="388"/>
      <c r="AA43" s="388"/>
      <c r="AB43" s="388"/>
      <c r="AC43" s="379" t="s">
        <v>2</v>
      </c>
      <c r="AD43" s="387"/>
      <c r="AE43" s="388"/>
      <c r="AF43" s="388"/>
      <c r="AG43" s="388"/>
      <c r="AH43" s="379" t="s">
        <v>2</v>
      </c>
      <c r="AI43" s="387"/>
      <c r="AJ43" s="388"/>
      <c r="AK43" s="388"/>
      <c r="AL43" s="388"/>
      <c r="AM43" s="379" t="s">
        <v>2</v>
      </c>
      <c r="AN43" s="387"/>
      <c r="AO43" s="388"/>
      <c r="AP43" s="388"/>
      <c r="AQ43" s="388"/>
      <c r="AR43" s="379" t="s">
        <v>2</v>
      </c>
      <c r="AS43" s="387"/>
      <c r="AT43" s="388"/>
      <c r="AU43" s="388"/>
      <c r="AV43" s="388"/>
      <c r="AW43" s="379" t="s">
        <v>2</v>
      </c>
    </row>
    <row r="44" spans="1:49" ht="16" customHeight="1" x14ac:dyDescent="0.2">
      <c r="A44" s="365"/>
      <c r="B44" s="411"/>
      <c r="C44" s="432"/>
      <c r="D44" s="433"/>
      <c r="E44" s="433"/>
      <c r="F44" s="433"/>
      <c r="G44" s="433"/>
      <c r="H44" s="433"/>
      <c r="I44" s="434"/>
      <c r="J44" s="389"/>
      <c r="K44" s="390"/>
      <c r="L44" s="390"/>
      <c r="M44" s="390"/>
      <c r="N44" s="380"/>
      <c r="O44" s="389"/>
      <c r="P44" s="390"/>
      <c r="Q44" s="390"/>
      <c r="R44" s="390"/>
      <c r="S44" s="380"/>
      <c r="T44" s="389"/>
      <c r="U44" s="390"/>
      <c r="V44" s="390"/>
      <c r="W44" s="390"/>
      <c r="X44" s="380"/>
      <c r="Y44" s="389"/>
      <c r="Z44" s="390"/>
      <c r="AA44" s="390"/>
      <c r="AB44" s="390"/>
      <c r="AC44" s="380"/>
      <c r="AD44" s="389"/>
      <c r="AE44" s="390"/>
      <c r="AF44" s="390"/>
      <c r="AG44" s="390"/>
      <c r="AH44" s="380"/>
      <c r="AI44" s="389"/>
      <c r="AJ44" s="390"/>
      <c r="AK44" s="390"/>
      <c r="AL44" s="390"/>
      <c r="AM44" s="380"/>
      <c r="AN44" s="389"/>
      <c r="AO44" s="390"/>
      <c r="AP44" s="390"/>
      <c r="AQ44" s="390"/>
      <c r="AR44" s="380"/>
      <c r="AS44" s="389"/>
      <c r="AT44" s="390"/>
      <c r="AU44" s="390"/>
      <c r="AV44" s="390"/>
      <c r="AW44" s="380"/>
    </row>
    <row r="45" spans="1:49" ht="16" customHeight="1" x14ac:dyDescent="0.2">
      <c r="A45" s="365"/>
      <c r="B45" s="411"/>
      <c r="C45" s="397" t="s">
        <v>1</v>
      </c>
      <c r="D45" s="398"/>
      <c r="E45" s="398"/>
      <c r="F45" s="398"/>
      <c r="G45" s="398"/>
      <c r="H45" s="398"/>
      <c r="I45" s="399"/>
      <c r="J45" s="381" t="str">
        <f>IF(J31="","",J31)</f>
        <v>動植物性残さ</v>
      </c>
      <c r="K45" s="382"/>
      <c r="L45" s="382"/>
      <c r="M45" s="382"/>
      <c r="N45" s="383"/>
      <c r="O45" s="381" t="str">
        <f>IF(O31="","",O31)</f>
        <v/>
      </c>
      <c r="P45" s="382"/>
      <c r="Q45" s="382"/>
      <c r="R45" s="382"/>
      <c r="S45" s="383"/>
      <c r="T45" s="381" t="str">
        <f>IF(T31="","",T31)</f>
        <v/>
      </c>
      <c r="U45" s="382"/>
      <c r="V45" s="382"/>
      <c r="W45" s="382"/>
      <c r="X45" s="383"/>
      <c r="Y45" s="381" t="str">
        <f>IF(Y31="","",Y31)</f>
        <v/>
      </c>
      <c r="Z45" s="382"/>
      <c r="AA45" s="382"/>
      <c r="AB45" s="382"/>
      <c r="AC45" s="383"/>
      <c r="AD45" s="381" t="str">
        <f>IF(AD31="","",AD31)</f>
        <v/>
      </c>
      <c r="AE45" s="382"/>
      <c r="AF45" s="382"/>
      <c r="AG45" s="382"/>
      <c r="AH45" s="383"/>
      <c r="AI45" s="381" t="str">
        <f>IF(AI31="","",AI31)</f>
        <v/>
      </c>
      <c r="AJ45" s="382"/>
      <c r="AK45" s="382"/>
      <c r="AL45" s="382"/>
      <c r="AM45" s="383"/>
      <c r="AN45" s="381" t="str">
        <f>IF(AN31="","",AN31)</f>
        <v/>
      </c>
      <c r="AO45" s="382"/>
      <c r="AP45" s="382"/>
      <c r="AQ45" s="382"/>
      <c r="AR45" s="383"/>
      <c r="AS45" s="381" t="str">
        <f>IF(AS31="","",AS31)</f>
        <v/>
      </c>
      <c r="AT45" s="382"/>
      <c r="AU45" s="382"/>
      <c r="AV45" s="382"/>
      <c r="AW45" s="383"/>
    </row>
    <row r="46" spans="1:49" ht="16" customHeight="1" x14ac:dyDescent="0.2">
      <c r="A46" s="365"/>
      <c r="B46" s="411"/>
      <c r="C46" s="400"/>
      <c r="D46" s="401"/>
      <c r="E46" s="401"/>
      <c r="F46" s="401"/>
      <c r="G46" s="401"/>
      <c r="H46" s="401"/>
      <c r="I46" s="402"/>
      <c r="J46" s="384"/>
      <c r="K46" s="385"/>
      <c r="L46" s="385"/>
      <c r="M46" s="385"/>
      <c r="N46" s="386"/>
      <c r="O46" s="384"/>
      <c r="P46" s="385"/>
      <c r="Q46" s="385"/>
      <c r="R46" s="385"/>
      <c r="S46" s="386"/>
      <c r="T46" s="384"/>
      <c r="U46" s="385"/>
      <c r="V46" s="385"/>
      <c r="W46" s="385"/>
      <c r="X46" s="386"/>
      <c r="Y46" s="384"/>
      <c r="Z46" s="385"/>
      <c r="AA46" s="385"/>
      <c r="AB46" s="385"/>
      <c r="AC46" s="386"/>
      <c r="AD46" s="384"/>
      <c r="AE46" s="385"/>
      <c r="AF46" s="385"/>
      <c r="AG46" s="385"/>
      <c r="AH46" s="386"/>
      <c r="AI46" s="384"/>
      <c r="AJ46" s="385"/>
      <c r="AK46" s="385"/>
      <c r="AL46" s="385"/>
      <c r="AM46" s="386"/>
      <c r="AN46" s="384"/>
      <c r="AO46" s="385"/>
      <c r="AP46" s="385"/>
      <c r="AQ46" s="385"/>
      <c r="AR46" s="386"/>
      <c r="AS46" s="384"/>
      <c r="AT46" s="385"/>
      <c r="AU46" s="385"/>
      <c r="AV46" s="385"/>
      <c r="AW46" s="386"/>
    </row>
    <row r="47" spans="1:49" ht="16" customHeight="1" x14ac:dyDescent="0.2">
      <c r="A47" s="365"/>
      <c r="B47" s="411"/>
      <c r="C47" s="430" t="s">
        <v>23</v>
      </c>
      <c r="D47" s="345"/>
      <c r="E47" s="345"/>
      <c r="F47" s="345"/>
      <c r="G47" s="345"/>
      <c r="H47" s="345"/>
      <c r="I47" s="431"/>
      <c r="J47" s="387"/>
      <c r="K47" s="388"/>
      <c r="L47" s="388"/>
      <c r="M47" s="388"/>
      <c r="N47" s="379" t="s">
        <v>2</v>
      </c>
      <c r="O47" s="387"/>
      <c r="P47" s="388"/>
      <c r="Q47" s="388"/>
      <c r="R47" s="388"/>
      <c r="S47" s="379" t="s">
        <v>2</v>
      </c>
      <c r="T47" s="387"/>
      <c r="U47" s="388"/>
      <c r="V47" s="388"/>
      <c r="W47" s="388"/>
      <c r="X47" s="379" t="s">
        <v>2</v>
      </c>
      <c r="Y47" s="387"/>
      <c r="Z47" s="388"/>
      <c r="AA47" s="388"/>
      <c r="AB47" s="388"/>
      <c r="AC47" s="379" t="s">
        <v>2</v>
      </c>
      <c r="AD47" s="387"/>
      <c r="AE47" s="388"/>
      <c r="AF47" s="388"/>
      <c r="AG47" s="388"/>
      <c r="AH47" s="379" t="s">
        <v>2</v>
      </c>
      <c r="AI47" s="387"/>
      <c r="AJ47" s="388"/>
      <c r="AK47" s="388"/>
      <c r="AL47" s="388"/>
      <c r="AM47" s="379" t="s">
        <v>2</v>
      </c>
      <c r="AN47" s="387"/>
      <c r="AO47" s="388"/>
      <c r="AP47" s="388"/>
      <c r="AQ47" s="388"/>
      <c r="AR47" s="379" t="s">
        <v>2</v>
      </c>
      <c r="AS47" s="387"/>
      <c r="AT47" s="388"/>
      <c r="AU47" s="388"/>
      <c r="AV47" s="388"/>
      <c r="AW47" s="379" t="s">
        <v>2</v>
      </c>
    </row>
    <row r="48" spans="1:49" ht="16" customHeight="1" x14ac:dyDescent="0.2">
      <c r="A48" s="365"/>
      <c r="B48" s="411"/>
      <c r="C48" s="432"/>
      <c r="D48" s="433"/>
      <c r="E48" s="433"/>
      <c r="F48" s="433"/>
      <c r="G48" s="433"/>
      <c r="H48" s="433"/>
      <c r="I48" s="434"/>
      <c r="J48" s="389"/>
      <c r="K48" s="390"/>
      <c r="L48" s="390"/>
      <c r="M48" s="390"/>
      <c r="N48" s="380"/>
      <c r="O48" s="389"/>
      <c r="P48" s="390"/>
      <c r="Q48" s="390"/>
      <c r="R48" s="390"/>
      <c r="S48" s="380"/>
      <c r="T48" s="389"/>
      <c r="U48" s="390"/>
      <c r="V48" s="390"/>
      <c r="W48" s="390"/>
      <c r="X48" s="380"/>
      <c r="Y48" s="389"/>
      <c r="Z48" s="390"/>
      <c r="AA48" s="390"/>
      <c r="AB48" s="390"/>
      <c r="AC48" s="380"/>
      <c r="AD48" s="389"/>
      <c r="AE48" s="390"/>
      <c r="AF48" s="390"/>
      <c r="AG48" s="390"/>
      <c r="AH48" s="380"/>
      <c r="AI48" s="389"/>
      <c r="AJ48" s="390"/>
      <c r="AK48" s="390"/>
      <c r="AL48" s="390"/>
      <c r="AM48" s="380"/>
      <c r="AN48" s="389"/>
      <c r="AO48" s="390"/>
      <c r="AP48" s="390"/>
      <c r="AQ48" s="390"/>
      <c r="AR48" s="380"/>
      <c r="AS48" s="389"/>
      <c r="AT48" s="390"/>
      <c r="AU48" s="390"/>
      <c r="AV48" s="390"/>
      <c r="AW48" s="380"/>
    </row>
    <row r="49" spans="1:49" ht="16" customHeight="1" x14ac:dyDescent="0.2">
      <c r="A49" s="365"/>
      <c r="B49" s="411"/>
      <c r="C49" s="4" t="s">
        <v>8</v>
      </c>
      <c r="D49" s="5"/>
      <c r="E49" s="5"/>
      <c r="F49" s="5"/>
      <c r="G49" s="5"/>
      <c r="H49" s="5"/>
      <c r="I49" s="5"/>
      <c r="J49" s="5"/>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367"/>
      <c r="AQ49" s="367"/>
      <c r="AR49" s="367"/>
      <c r="AS49" s="367"/>
      <c r="AT49" s="367"/>
      <c r="AU49" s="29"/>
      <c r="AV49" s="29"/>
      <c r="AW49" s="30"/>
    </row>
    <row r="50" spans="1:49" ht="16" customHeight="1" x14ac:dyDescent="0.2">
      <c r="A50" s="365"/>
      <c r="B50" s="411"/>
      <c r="C50" s="351" t="s">
        <v>414</v>
      </c>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52"/>
      <c r="AJ50" s="352"/>
      <c r="AK50" s="352"/>
      <c r="AL50" s="352"/>
      <c r="AM50" s="352"/>
      <c r="AN50" s="352"/>
      <c r="AO50" s="352"/>
      <c r="AP50" s="352"/>
      <c r="AQ50" s="352"/>
      <c r="AR50" s="352"/>
      <c r="AS50" s="352"/>
      <c r="AT50" s="352"/>
      <c r="AU50" s="352"/>
      <c r="AV50" s="352"/>
      <c r="AW50" s="353"/>
    </row>
    <row r="51" spans="1:49" ht="16" customHeight="1" x14ac:dyDescent="0.2">
      <c r="A51" s="365"/>
      <c r="B51" s="411"/>
      <c r="C51" s="351"/>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2"/>
      <c r="AB51" s="352"/>
      <c r="AC51" s="352"/>
      <c r="AD51" s="352"/>
      <c r="AE51" s="352"/>
      <c r="AF51" s="352"/>
      <c r="AG51" s="352"/>
      <c r="AH51" s="352"/>
      <c r="AI51" s="352"/>
      <c r="AJ51" s="352"/>
      <c r="AK51" s="352"/>
      <c r="AL51" s="352"/>
      <c r="AM51" s="352"/>
      <c r="AN51" s="352"/>
      <c r="AO51" s="352"/>
      <c r="AP51" s="352"/>
      <c r="AQ51" s="352"/>
      <c r="AR51" s="352"/>
      <c r="AS51" s="352"/>
      <c r="AT51" s="352"/>
      <c r="AU51" s="352"/>
      <c r="AV51" s="352"/>
      <c r="AW51" s="353"/>
    </row>
    <row r="52" spans="1:49" ht="16" customHeight="1" x14ac:dyDescent="0.2">
      <c r="A52" s="365"/>
      <c r="B52" s="411"/>
      <c r="C52" s="351"/>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352"/>
      <c r="AB52" s="352"/>
      <c r="AC52" s="352"/>
      <c r="AD52" s="352"/>
      <c r="AE52" s="352"/>
      <c r="AF52" s="352"/>
      <c r="AG52" s="352"/>
      <c r="AH52" s="352"/>
      <c r="AI52" s="352"/>
      <c r="AJ52" s="352"/>
      <c r="AK52" s="352"/>
      <c r="AL52" s="352"/>
      <c r="AM52" s="352"/>
      <c r="AN52" s="352"/>
      <c r="AO52" s="352"/>
      <c r="AP52" s="352"/>
      <c r="AQ52" s="352"/>
      <c r="AR52" s="352"/>
      <c r="AS52" s="352"/>
      <c r="AT52" s="352"/>
      <c r="AU52" s="352"/>
      <c r="AV52" s="352"/>
      <c r="AW52" s="353"/>
    </row>
    <row r="53" spans="1:49" ht="16" customHeight="1" x14ac:dyDescent="0.2">
      <c r="A53" s="365"/>
      <c r="B53" s="412"/>
      <c r="C53" s="354"/>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55"/>
      <c r="AD53" s="355"/>
      <c r="AE53" s="355"/>
      <c r="AF53" s="355"/>
      <c r="AG53" s="355"/>
      <c r="AH53" s="355"/>
      <c r="AI53" s="355"/>
      <c r="AJ53" s="355"/>
      <c r="AK53" s="355"/>
      <c r="AL53" s="355"/>
      <c r="AM53" s="355"/>
      <c r="AN53" s="355"/>
      <c r="AO53" s="355"/>
      <c r="AP53" s="355"/>
      <c r="AQ53" s="355"/>
      <c r="AR53" s="355"/>
      <c r="AS53" s="355"/>
      <c r="AT53" s="355"/>
      <c r="AU53" s="355"/>
      <c r="AV53" s="355"/>
      <c r="AW53" s="356"/>
    </row>
    <row r="54" spans="1:49" ht="12" customHeight="1" x14ac:dyDescent="0.2">
      <c r="A54" s="366" t="s">
        <v>61</v>
      </c>
      <c r="B54" s="367"/>
      <c r="C54" s="367"/>
      <c r="D54" s="367"/>
      <c r="E54" s="367"/>
      <c r="F54" s="367"/>
      <c r="G54" s="36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7"/>
      <c r="AE54" s="367"/>
      <c r="AF54" s="367"/>
      <c r="AG54" s="367"/>
      <c r="AH54" s="367"/>
      <c r="AI54" s="367"/>
      <c r="AJ54" s="367"/>
      <c r="AK54" s="367"/>
      <c r="AL54" s="367"/>
      <c r="AM54" s="367"/>
      <c r="AN54" s="367"/>
      <c r="AO54" s="367"/>
      <c r="AP54" s="367"/>
      <c r="AQ54" s="367"/>
      <c r="AR54" s="367"/>
      <c r="AS54" s="367"/>
      <c r="AT54" s="367"/>
      <c r="AU54" s="367"/>
      <c r="AV54" s="367"/>
      <c r="AW54" s="368"/>
    </row>
    <row r="55" spans="1:49" ht="12" customHeight="1" x14ac:dyDescent="0.2">
      <c r="A55" s="369"/>
      <c r="B55" s="370"/>
      <c r="C55" s="370"/>
      <c r="D55" s="370"/>
      <c r="E55" s="370"/>
      <c r="F55" s="370"/>
      <c r="G55" s="370"/>
      <c r="H55" s="370"/>
      <c r="I55" s="370"/>
      <c r="J55" s="370"/>
      <c r="K55" s="370"/>
      <c r="L55" s="370"/>
      <c r="M55" s="370"/>
      <c r="N55" s="370"/>
      <c r="O55" s="370"/>
      <c r="P55" s="370"/>
      <c r="Q55" s="370"/>
      <c r="R55" s="370"/>
      <c r="S55" s="370"/>
      <c r="T55" s="370"/>
      <c r="U55" s="370"/>
      <c r="V55" s="370"/>
      <c r="W55" s="370"/>
      <c r="X55" s="370"/>
      <c r="Y55" s="370"/>
      <c r="Z55" s="370"/>
      <c r="AA55" s="370"/>
      <c r="AB55" s="370"/>
      <c r="AC55" s="370"/>
      <c r="AD55" s="370"/>
      <c r="AE55" s="370"/>
      <c r="AF55" s="370"/>
      <c r="AG55" s="370"/>
      <c r="AH55" s="370"/>
      <c r="AI55" s="370"/>
      <c r="AJ55" s="370"/>
      <c r="AK55" s="370"/>
      <c r="AL55" s="370"/>
      <c r="AM55" s="370"/>
      <c r="AN55" s="370"/>
      <c r="AO55" s="370"/>
      <c r="AP55" s="370"/>
      <c r="AQ55" s="370"/>
      <c r="AR55" s="370"/>
      <c r="AS55" s="370"/>
      <c r="AT55" s="370"/>
      <c r="AU55" s="370"/>
      <c r="AV55" s="370"/>
      <c r="AW55" s="371"/>
    </row>
    <row r="56" spans="1:49" ht="20.149999999999999" customHeight="1" x14ac:dyDescent="0.2">
      <c r="A56" s="365"/>
      <c r="B56" s="410" t="s">
        <v>53</v>
      </c>
      <c r="C56" s="4" t="s">
        <v>24</v>
      </c>
      <c r="D56" s="5"/>
      <c r="E56" s="5"/>
      <c r="F56" s="5"/>
      <c r="G56" s="5"/>
      <c r="H56" s="22"/>
      <c r="I56" s="22"/>
      <c r="J56" s="22"/>
      <c r="K56" s="29"/>
      <c r="L56" s="29"/>
      <c r="M56" s="29"/>
      <c r="N56" s="26"/>
      <c r="O56" s="26"/>
      <c r="P56" s="26"/>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30"/>
    </row>
    <row r="57" spans="1:49" ht="16" customHeight="1" x14ac:dyDescent="0.2">
      <c r="A57" s="365"/>
      <c r="B57" s="411"/>
      <c r="C57" s="413" t="s">
        <v>417</v>
      </c>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c r="AL57" s="346"/>
      <c r="AM57" s="346"/>
      <c r="AN57" s="346"/>
      <c r="AO57" s="346"/>
      <c r="AP57" s="346"/>
      <c r="AQ57" s="346"/>
      <c r="AR57" s="346"/>
      <c r="AS57" s="346"/>
      <c r="AT57" s="346"/>
      <c r="AU57" s="346"/>
      <c r="AV57" s="346"/>
      <c r="AW57" s="347"/>
    </row>
    <row r="58" spans="1:49" ht="16" customHeight="1" x14ac:dyDescent="0.2">
      <c r="A58" s="365"/>
      <c r="B58" s="411"/>
      <c r="C58" s="413"/>
      <c r="D58" s="346"/>
      <c r="E58" s="346"/>
      <c r="F58" s="346"/>
      <c r="G58" s="346"/>
      <c r="H58" s="346"/>
      <c r="I58" s="346"/>
      <c r="J58" s="346"/>
      <c r="K58" s="346"/>
      <c r="L58" s="346"/>
      <c r="M58" s="346"/>
      <c r="N58" s="346"/>
      <c r="O58" s="346"/>
      <c r="P58" s="346"/>
      <c r="Q58" s="346"/>
      <c r="R58" s="346"/>
      <c r="S58" s="346"/>
      <c r="T58" s="346"/>
      <c r="U58" s="346"/>
      <c r="V58" s="346"/>
      <c r="W58" s="346"/>
      <c r="X58" s="346"/>
      <c r="Y58" s="346"/>
      <c r="Z58" s="346"/>
      <c r="AA58" s="346"/>
      <c r="AB58" s="346"/>
      <c r="AC58" s="346"/>
      <c r="AD58" s="346"/>
      <c r="AE58" s="346"/>
      <c r="AF58" s="346"/>
      <c r="AG58" s="346"/>
      <c r="AH58" s="346"/>
      <c r="AI58" s="346"/>
      <c r="AJ58" s="346"/>
      <c r="AK58" s="346"/>
      <c r="AL58" s="346"/>
      <c r="AM58" s="346"/>
      <c r="AN58" s="346"/>
      <c r="AO58" s="346"/>
      <c r="AP58" s="346"/>
      <c r="AQ58" s="346"/>
      <c r="AR58" s="346"/>
      <c r="AS58" s="346"/>
      <c r="AT58" s="346"/>
      <c r="AU58" s="346"/>
      <c r="AV58" s="346"/>
      <c r="AW58" s="347"/>
    </row>
    <row r="59" spans="1:49" ht="16" customHeight="1" x14ac:dyDescent="0.2">
      <c r="A59" s="365"/>
      <c r="B59" s="411"/>
      <c r="C59" s="413"/>
      <c r="D59" s="346"/>
      <c r="E59" s="346"/>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c r="AJ59" s="346"/>
      <c r="AK59" s="346"/>
      <c r="AL59" s="346"/>
      <c r="AM59" s="346"/>
      <c r="AN59" s="346"/>
      <c r="AO59" s="346"/>
      <c r="AP59" s="346"/>
      <c r="AQ59" s="346"/>
      <c r="AR59" s="346"/>
      <c r="AS59" s="346"/>
      <c r="AT59" s="346"/>
      <c r="AU59" s="346"/>
      <c r="AV59" s="346"/>
      <c r="AW59" s="347"/>
    </row>
    <row r="60" spans="1:49" ht="16" customHeight="1" x14ac:dyDescent="0.2">
      <c r="A60" s="365"/>
      <c r="B60" s="411"/>
      <c r="C60" s="413"/>
      <c r="D60" s="346"/>
      <c r="E60" s="346"/>
      <c r="F60" s="346"/>
      <c r="G60" s="346"/>
      <c r="H60" s="346"/>
      <c r="I60" s="346"/>
      <c r="J60" s="346"/>
      <c r="K60" s="346"/>
      <c r="L60" s="346"/>
      <c r="M60" s="346"/>
      <c r="N60" s="346"/>
      <c r="O60" s="346"/>
      <c r="P60" s="346"/>
      <c r="Q60" s="346"/>
      <c r="R60" s="346"/>
      <c r="S60" s="346"/>
      <c r="T60" s="346"/>
      <c r="U60" s="346"/>
      <c r="V60" s="346"/>
      <c r="W60" s="346"/>
      <c r="X60" s="346"/>
      <c r="Y60" s="346"/>
      <c r="Z60" s="346"/>
      <c r="AA60" s="346"/>
      <c r="AB60" s="346"/>
      <c r="AC60" s="346"/>
      <c r="AD60" s="346"/>
      <c r="AE60" s="346"/>
      <c r="AF60" s="346"/>
      <c r="AG60" s="346"/>
      <c r="AH60" s="346"/>
      <c r="AI60" s="346"/>
      <c r="AJ60" s="346"/>
      <c r="AK60" s="346"/>
      <c r="AL60" s="346"/>
      <c r="AM60" s="346"/>
      <c r="AN60" s="346"/>
      <c r="AO60" s="346"/>
      <c r="AP60" s="346"/>
      <c r="AQ60" s="346"/>
      <c r="AR60" s="346"/>
      <c r="AS60" s="346"/>
      <c r="AT60" s="346"/>
      <c r="AU60" s="346"/>
      <c r="AV60" s="346"/>
      <c r="AW60" s="347"/>
    </row>
    <row r="61" spans="1:49" ht="16" customHeight="1" x14ac:dyDescent="0.2">
      <c r="A61" s="365"/>
      <c r="B61" s="411"/>
      <c r="C61" s="413"/>
      <c r="D61" s="346"/>
      <c r="E61" s="346"/>
      <c r="F61" s="346"/>
      <c r="G61" s="346"/>
      <c r="H61" s="346"/>
      <c r="I61" s="346"/>
      <c r="J61" s="346"/>
      <c r="K61" s="346"/>
      <c r="L61" s="346"/>
      <c r="M61" s="346"/>
      <c r="N61" s="346"/>
      <c r="O61" s="346"/>
      <c r="P61" s="346"/>
      <c r="Q61" s="346"/>
      <c r="R61" s="346"/>
      <c r="S61" s="346"/>
      <c r="T61" s="346"/>
      <c r="U61" s="346"/>
      <c r="V61" s="346"/>
      <c r="W61" s="346"/>
      <c r="X61" s="346"/>
      <c r="Y61" s="346"/>
      <c r="Z61" s="346"/>
      <c r="AA61" s="346"/>
      <c r="AB61" s="346"/>
      <c r="AC61" s="346"/>
      <c r="AD61" s="346"/>
      <c r="AE61" s="346"/>
      <c r="AF61" s="346"/>
      <c r="AG61" s="346"/>
      <c r="AH61" s="346"/>
      <c r="AI61" s="346"/>
      <c r="AJ61" s="346"/>
      <c r="AK61" s="346"/>
      <c r="AL61" s="346"/>
      <c r="AM61" s="346"/>
      <c r="AN61" s="346"/>
      <c r="AO61" s="346"/>
      <c r="AP61" s="346"/>
      <c r="AQ61" s="346"/>
      <c r="AR61" s="346"/>
      <c r="AS61" s="346"/>
      <c r="AT61" s="346"/>
      <c r="AU61" s="346"/>
      <c r="AV61" s="346"/>
      <c r="AW61" s="347"/>
    </row>
    <row r="62" spans="1:49" ht="16" customHeight="1" x14ac:dyDescent="0.2">
      <c r="A62" s="365"/>
      <c r="B62" s="411"/>
      <c r="C62" s="414"/>
      <c r="D62" s="415"/>
      <c r="E62" s="415"/>
      <c r="F62" s="415"/>
      <c r="G62" s="415"/>
      <c r="H62" s="415"/>
      <c r="I62" s="415"/>
      <c r="J62" s="415"/>
      <c r="K62" s="415"/>
      <c r="L62" s="415"/>
      <c r="M62" s="415"/>
      <c r="N62" s="415"/>
      <c r="O62" s="415"/>
      <c r="P62" s="415"/>
      <c r="Q62" s="415"/>
      <c r="R62" s="415"/>
      <c r="S62" s="415"/>
      <c r="T62" s="415"/>
      <c r="U62" s="415"/>
      <c r="V62" s="415"/>
      <c r="W62" s="415"/>
      <c r="X62" s="415"/>
      <c r="Y62" s="415"/>
      <c r="Z62" s="415"/>
      <c r="AA62" s="415"/>
      <c r="AB62" s="415"/>
      <c r="AC62" s="415"/>
      <c r="AD62" s="415"/>
      <c r="AE62" s="415"/>
      <c r="AF62" s="415"/>
      <c r="AG62" s="415"/>
      <c r="AH62" s="415"/>
      <c r="AI62" s="415"/>
      <c r="AJ62" s="415"/>
      <c r="AK62" s="415"/>
      <c r="AL62" s="415"/>
      <c r="AM62" s="415"/>
      <c r="AN62" s="415"/>
      <c r="AO62" s="415"/>
      <c r="AP62" s="415"/>
      <c r="AQ62" s="415"/>
      <c r="AR62" s="415"/>
      <c r="AS62" s="415"/>
      <c r="AT62" s="415"/>
      <c r="AU62" s="415"/>
      <c r="AV62" s="415"/>
      <c r="AW62" s="416"/>
    </row>
    <row r="63" spans="1:49" ht="20.149999999999999" customHeight="1" x14ac:dyDescent="0.2">
      <c r="A63" s="365"/>
      <c r="B63" s="410" t="s">
        <v>10</v>
      </c>
      <c r="C63" s="4" t="s">
        <v>25</v>
      </c>
      <c r="D63" s="5"/>
      <c r="E63" s="5"/>
      <c r="F63" s="5"/>
      <c r="G63" s="5"/>
      <c r="H63" s="22"/>
      <c r="I63" s="22"/>
      <c r="J63" s="22"/>
      <c r="K63" s="29"/>
      <c r="L63" s="29"/>
      <c r="M63" s="29"/>
      <c r="N63" s="26"/>
      <c r="O63" s="26"/>
      <c r="P63" s="26"/>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30"/>
    </row>
    <row r="64" spans="1:49" ht="16" customHeight="1" x14ac:dyDescent="0.2">
      <c r="A64" s="365"/>
      <c r="B64" s="411"/>
      <c r="C64" s="413" t="s">
        <v>418</v>
      </c>
      <c r="D64" s="346"/>
      <c r="E64" s="346"/>
      <c r="F64" s="346"/>
      <c r="G64" s="346"/>
      <c r="H64" s="346"/>
      <c r="I64" s="346"/>
      <c r="J64" s="346"/>
      <c r="K64" s="346"/>
      <c r="L64" s="346"/>
      <c r="M64" s="346"/>
      <c r="N64" s="346"/>
      <c r="O64" s="346"/>
      <c r="P64" s="346"/>
      <c r="Q64" s="346"/>
      <c r="R64" s="346"/>
      <c r="S64" s="346"/>
      <c r="T64" s="346"/>
      <c r="U64" s="346"/>
      <c r="V64" s="346"/>
      <c r="W64" s="346"/>
      <c r="X64" s="346"/>
      <c r="Y64" s="346"/>
      <c r="Z64" s="346"/>
      <c r="AA64" s="346"/>
      <c r="AB64" s="346"/>
      <c r="AC64" s="346"/>
      <c r="AD64" s="346"/>
      <c r="AE64" s="346"/>
      <c r="AF64" s="346"/>
      <c r="AG64" s="346"/>
      <c r="AH64" s="346"/>
      <c r="AI64" s="346"/>
      <c r="AJ64" s="346"/>
      <c r="AK64" s="346"/>
      <c r="AL64" s="346"/>
      <c r="AM64" s="346"/>
      <c r="AN64" s="346"/>
      <c r="AO64" s="346"/>
      <c r="AP64" s="346"/>
      <c r="AQ64" s="346"/>
      <c r="AR64" s="346"/>
      <c r="AS64" s="346"/>
      <c r="AT64" s="346"/>
      <c r="AU64" s="346"/>
      <c r="AV64" s="346"/>
      <c r="AW64" s="347"/>
    </row>
    <row r="65" spans="1:49" ht="16" customHeight="1" x14ac:dyDescent="0.2">
      <c r="A65" s="365"/>
      <c r="B65" s="411"/>
      <c r="C65" s="413"/>
      <c r="D65" s="346"/>
      <c r="E65" s="346"/>
      <c r="F65" s="346"/>
      <c r="G65" s="346"/>
      <c r="H65" s="346"/>
      <c r="I65" s="346"/>
      <c r="J65" s="346"/>
      <c r="K65" s="346"/>
      <c r="L65" s="346"/>
      <c r="M65" s="346"/>
      <c r="N65" s="346"/>
      <c r="O65" s="346"/>
      <c r="P65" s="346"/>
      <c r="Q65" s="346"/>
      <c r="R65" s="346"/>
      <c r="S65" s="346"/>
      <c r="T65" s="346"/>
      <c r="U65" s="346"/>
      <c r="V65" s="346"/>
      <c r="W65" s="346"/>
      <c r="X65" s="346"/>
      <c r="Y65" s="346"/>
      <c r="Z65" s="346"/>
      <c r="AA65" s="346"/>
      <c r="AB65" s="346"/>
      <c r="AC65" s="346"/>
      <c r="AD65" s="346"/>
      <c r="AE65" s="346"/>
      <c r="AF65" s="346"/>
      <c r="AG65" s="346"/>
      <c r="AH65" s="346"/>
      <c r="AI65" s="346"/>
      <c r="AJ65" s="346"/>
      <c r="AK65" s="346"/>
      <c r="AL65" s="346"/>
      <c r="AM65" s="346"/>
      <c r="AN65" s="346"/>
      <c r="AO65" s="346"/>
      <c r="AP65" s="346"/>
      <c r="AQ65" s="346"/>
      <c r="AR65" s="346"/>
      <c r="AS65" s="346"/>
      <c r="AT65" s="346"/>
      <c r="AU65" s="346"/>
      <c r="AV65" s="346"/>
      <c r="AW65" s="347"/>
    </row>
    <row r="66" spans="1:49" ht="16" customHeight="1" x14ac:dyDescent="0.2">
      <c r="A66" s="365"/>
      <c r="B66" s="411"/>
      <c r="C66" s="413"/>
      <c r="D66" s="346"/>
      <c r="E66" s="346"/>
      <c r="F66" s="346"/>
      <c r="G66" s="346"/>
      <c r="H66" s="346"/>
      <c r="I66" s="346"/>
      <c r="J66" s="346"/>
      <c r="K66" s="346"/>
      <c r="L66" s="346"/>
      <c r="M66" s="346"/>
      <c r="N66" s="346"/>
      <c r="O66" s="346"/>
      <c r="P66" s="346"/>
      <c r="Q66" s="346"/>
      <c r="R66" s="346"/>
      <c r="S66" s="346"/>
      <c r="T66" s="346"/>
      <c r="U66" s="346"/>
      <c r="V66" s="346"/>
      <c r="W66" s="346"/>
      <c r="X66" s="346"/>
      <c r="Y66" s="346"/>
      <c r="Z66" s="346"/>
      <c r="AA66" s="346"/>
      <c r="AB66" s="346"/>
      <c r="AC66" s="346"/>
      <c r="AD66" s="346"/>
      <c r="AE66" s="346"/>
      <c r="AF66" s="346"/>
      <c r="AG66" s="346"/>
      <c r="AH66" s="346"/>
      <c r="AI66" s="346"/>
      <c r="AJ66" s="346"/>
      <c r="AK66" s="346"/>
      <c r="AL66" s="346"/>
      <c r="AM66" s="346"/>
      <c r="AN66" s="346"/>
      <c r="AO66" s="346"/>
      <c r="AP66" s="346"/>
      <c r="AQ66" s="346"/>
      <c r="AR66" s="346"/>
      <c r="AS66" s="346"/>
      <c r="AT66" s="346"/>
      <c r="AU66" s="346"/>
      <c r="AV66" s="346"/>
      <c r="AW66" s="347"/>
    </row>
    <row r="67" spans="1:49" ht="16" customHeight="1" x14ac:dyDescent="0.2">
      <c r="A67" s="365"/>
      <c r="B67" s="411"/>
      <c r="C67" s="413"/>
      <c r="D67" s="346"/>
      <c r="E67" s="346"/>
      <c r="F67" s="346"/>
      <c r="G67" s="346"/>
      <c r="H67" s="346"/>
      <c r="I67" s="346"/>
      <c r="J67" s="346"/>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46"/>
      <c r="AI67" s="346"/>
      <c r="AJ67" s="346"/>
      <c r="AK67" s="346"/>
      <c r="AL67" s="346"/>
      <c r="AM67" s="346"/>
      <c r="AN67" s="346"/>
      <c r="AO67" s="346"/>
      <c r="AP67" s="346"/>
      <c r="AQ67" s="346"/>
      <c r="AR67" s="346"/>
      <c r="AS67" s="346"/>
      <c r="AT67" s="346"/>
      <c r="AU67" s="346"/>
      <c r="AV67" s="346"/>
      <c r="AW67" s="347"/>
    </row>
    <row r="68" spans="1:49" ht="16" customHeight="1" x14ac:dyDescent="0.2">
      <c r="A68" s="365"/>
      <c r="B68" s="411"/>
      <c r="C68" s="413"/>
      <c r="D68" s="346"/>
      <c r="E68" s="346"/>
      <c r="F68" s="346"/>
      <c r="G68" s="346"/>
      <c r="H68" s="346"/>
      <c r="I68" s="346"/>
      <c r="J68" s="346"/>
      <c r="K68" s="346"/>
      <c r="L68" s="346"/>
      <c r="M68" s="346"/>
      <c r="N68" s="346"/>
      <c r="O68" s="346"/>
      <c r="P68" s="346"/>
      <c r="Q68" s="346"/>
      <c r="R68" s="346"/>
      <c r="S68" s="346"/>
      <c r="T68" s="346"/>
      <c r="U68" s="346"/>
      <c r="V68" s="346"/>
      <c r="W68" s="346"/>
      <c r="X68" s="346"/>
      <c r="Y68" s="346"/>
      <c r="Z68" s="346"/>
      <c r="AA68" s="346"/>
      <c r="AB68" s="346"/>
      <c r="AC68" s="346"/>
      <c r="AD68" s="346"/>
      <c r="AE68" s="346"/>
      <c r="AF68" s="346"/>
      <c r="AG68" s="346"/>
      <c r="AH68" s="346"/>
      <c r="AI68" s="346"/>
      <c r="AJ68" s="346"/>
      <c r="AK68" s="346"/>
      <c r="AL68" s="346"/>
      <c r="AM68" s="346"/>
      <c r="AN68" s="346"/>
      <c r="AO68" s="346"/>
      <c r="AP68" s="346"/>
      <c r="AQ68" s="346"/>
      <c r="AR68" s="346"/>
      <c r="AS68" s="346"/>
      <c r="AT68" s="346"/>
      <c r="AU68" s="346"/>
      <c r="AV68" s="346"/>
      <c r="AW68" s="347"/>
    </row>
    <row r="69" spans="1:49" ht="16" customHeight="1" x14ac:dyDescent="0.2">
      <c r="A69" s="409"/>
      <c r="B69" s="412"/>
      <c r="C69" s="414"/>
      <c r="D69" s="415"/>
      <c r="E69" s="415"/>
      <c r="F69" s="415"/>
      <c r="G69" s="415"/>
      <c r="H69" s="415"/>
      <c r="I69" s="415"/>
      <c r="J69" s="415"/>
      <c r="K69" s="415"/>
      <c r="L69" s="415"/>
      <c r="M69" s="415"/>
      <c r="N69" s="415"/>
      <c r="O69" s="415"/>
      <c r="P69" s="415"/>
      <c r="Q69" s="415"/>
      <c r="R69" s="415"/>
      <c r="S69" s="415"/>
      <c r="T69" s="415"/>
      <c r="U69" s="415"/>
      <c r="V69" s="415"/>
      <c r="W69" s="415"/>
      <c r="X69" s="415"/>
      <c r="Y69" s="415"/>
      <c r="Z69" s="415"/>
      <c r="AA69" s="415"/>
      <c r="AB69" s="415"/>
      <c r="AC69" s="415"/>
      <c r="AD69" s="415"/>
      <c r="AE69" s="415"/>
      <c r="AF69" s="415"/>
      <c r="AG69" s="415"/>
      <c r="AH69" s="415"/>
      <c r="AI69" s="415"/>
      <c r="AJ69" s="415"/>
      <c r="AK69" s="415"/>
      <c r="AL69" s="415"/>
      <c r="AM69" s="415"/>
      <c r="AN69" s="415"/>
      <c r="AO69" s="415"/>
      <c r="AP69" s="415"/>
      <c r="AQ69" s="415"/>
      <c r="AR69" s="415"/>
      <c r="AS69" s="415"/>
      <c r="AT69" s="415"/>
      <c r="AU69" s="415"/>
      <c r="AV69" s="415"/>
      <c r="AW69" s="416"/>
    </row>
  </sheetData>
  <sheetProtection formatCells="0"/>
  <mergeCells count="126">
    <mergeCell ref="N29:N30"/>
    <mergeCell ref="O29:R30"/>
    <mergeCell ref="S29:S30"/>
    <mergeCell ref="T29:W30"/>
    <mergeCell ref="AW33:AW34"/>
    <mergeCell ref="AC33:AC34"/>
    <mergeCell ref="AI33:AL34"/>
    <mergeCell ref="H40:J40"/>
    <mergeCell ref="N40:P40"/>
    <mergeCell ref="AD33:AG34"/>
    <mergeCell ref="AH33:AH34"/>
    <mergeCell ref="AM33:AM34"/>
    <mergeCell ref="X33:X34"/>
    <mergeCell ref="Y33:AB34"/>
    <mergeCell ref="C33:I34"/>
    <mergeCell ref="Y29:AB30"/>
    <mergeCell ref="AC29:AC30"/>
    <mergeCell ref="AI29:AL30"/>
    <mergeCell ref="AD29:AG30"/>
    <mergeCell ref="AH29:AH30"/>
    <mergeCell ref="AM29:AM30"/>
    <mergeCell ref="AS29:AV30"/>
    <mergeCell ref="S33:S34"/>
    <mergeCell ref="T33:W34"/>
    <mergeCell ref="C47:I48"/>
    <mergeCell ref="J47:M48"/>
    <mergeCell ref="AD47:AG48"/>
    <mergeCell ref="O47:R48"/>
    <mergeCell ref="AI41:AM42"/>
    <mergeCell ref="AS41:AW42"/>
    <mergeCell ref="C43:I44"/>
    <mergeCell ref="J43:M44"/>
    <mergeCell ref="N43:N44"/>
    <mergeCell ref="O43:R44"/>
    <mergeCell ref="C41:I42"/>
    <mergeCell ref="J41:N42"/>
    <mergeCell ref="Y47:AB48"/>
    <mergeCell ref="AM47:AM48"/>
    <mergeCell ref="AS43:AV44"/>
    <mergeCell ref="AR43:AR44"/>
    <mergeCell ref="AH47:AH48"/>
    <mergeCell ref="Y41:AC42"/>
    <mergeCell ref="Y45:AC46"/>
    <mergeCell ref="C45:I46"/>
    <mergeCell ref="J45:N46"/>
    <mergeCell ref="AN33:AQ34"/>
    <mergeCell ref="AS33:AV34"/>
    <mergeCell ref="AS31:AW32"/>
    <mergeCell ref="O41:S42"/>
    <mergeCell ref="T41:X42"/>
    <mergeCell ref="AS47:AV48"/>
    <mergeCell ref="AN47:AQ48"/>
    <mergeCell ref="AR47:AR48"/>
    <mergeCell ref="X43:X44"/>
    <mergeCell ref="A1:AW1"/>
    <mergeCell ref="O27:S28"/>
    <mergeCell ref="T27:X28"/>
    <mergeCell ref="Y27:AC28"/>
    <mergeCell ref="AI27:AM28"/>
    <mergeCell ref="AS27:AW28"/>
    <mergeCell ref="C26:F26"/>
    <mergeCell ref="N26:P26"/>
    <mergeCell ref="H26:J26"/>
    <mergeCell ref="A26:A53"/>
    <mergeCell ref="B26:B39"/>
    <mergeCell ref="C36:AW39"/>
    <mergeCell ref="B40:B53"/>
    <mergeCell ref="C40:F40"/>
    <mergeCell ref="AR33:AR34"/>
    <mergeCell ref="AN41:AR42"/>
    <mergeCell ref="A3:AW4"/>
    <mergeCell ref="A5:A23"/>
    <mergeCell ref="AW47:AW48"/>
    <mergeCell ref="AN45:AR46"/>
    <mergeCell ref="C27:I28"/>
    <mergeCell ref="C29:I30"/>
    <mergeCell ref="J27:N28"/>
    <mergeCell ref="J29:M30"/>
    <mergeCell ref="A56:A69"/>
    <mergeCell ref="AH43:AH44"/>
    <mergeCell ref="S47:S48"/>
    <mergeCell ref="T47:W48"/>
    <mergeCell ref="AI47:AL48"/>
    <mergeCell ref="AC47:AC48"/>
    <mergeCell ref="S43:S44"/>
    <mergeCell ref="T43:W44"/>
    <mergeCell ref="AC43:AC44"/>
    <mergeCell ref="AI43:AL44"/>
    <mergeCell ref="B63:B69"/>
    <mergeCell ref="C64:AW69"/>
    <mergeCell ref="X47:X48"/>
    <mergeCell ref="C57:AW62"/>
    <mergeCell ref="B56:B62"/>
    <mergeCell ref="C50:AW53"/>
    <mergeCell ref="AW43:AW44"/>
    <mergeCell ref="AN43:AQ44"/>
    <mergeCell ref="AI45:AM46"/>
    <mergeCell ref="AS45:AW46"/>
    <mergeCell ref="Y43:AB44"/>
    <mergeCell ref="AM43:AM44"/>
    <mergeCell ref="AD43:AG44"/>
    <mergeCell ref="AD45:AH46"/>
    <mergeCell ref="A24:AW25"/>
    <mergeCell ref="N47:N48"/>
    <mergeCell ref="O45:S46"/>
    <mergeCell ref="T45:X46"/>
    <mergeCell ref="A54:AW55"/>
    <mergeCell ref="AP49:AT49"/>
    <mergeCell ref="J33:M34"/>
    <mergeCell ref="N33:N34"/>
    <mergeCell ref="O33:R34"/>
    <mergeCell ref="X29:X30"/>
    <mergeCell ref="AD27:AH28"/>
    <mergeCell ref="AD31:AH32"/>
    <mergeCell ref="AN27:AR28"/>
    <mergeCell ref="AN29:AQ30"/>
    <mergeCell ref="C31:I32"/>
    <mergeCell ref="J31:N32"/>
    <mergeCell ref="O31:S32"/>
    <mergeCell ref="T31:X32"/>
    <mergeCell ref="Y31:AC32"/>
    <mergeCell ref="AI31:AM32"/>
    <mergeCell ref="AD41:AH42"/>
    <mergeCell ref="AR29:AR30"/>
    <mergeCell ref="AW29:AW30"/>
    <mergeCell ref="AN31:AR32"/>
  </mergeCells>
  <phoneticPr fontId="29"/>
  <printOptions horizontalCentered="1"/>
  <pageMargins left="0.7" right="0.7" top="0.75" bottom="0.75" header="0.3" footer="0.3"/>
  <pageSetup paperSize="9" scale="7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70"/>
  <sheetViews>
    <sheetView showGridLines="0" view="pageBreakPreview" topLeftCell="A21" zoomScale="80" zoomScaleNormal="100" zoomScaleSheetLayoutView="80" workbookViewId="0">
      <selection activeCell="J40" sqref="J40:M41"/>
    </sheetView>
  </sheetViews>
  <sheetFormatPr defaultColWidth="2.6328125" defaultRowHeight="13.5" customHeight="1" x14ac:dyDescent="0.2"/>
  <cols>
    <col min="1" max="1" width="2.6328125" style="9" customWidth="1"/>
    <col min="2" max="2" width="3.6328125" style="14" customWidth="1"/>
    <col min="3" max="13" width="2.6328125" style="9" customWidth="1"/>
    <col min="14" max="14" width="2.08984375" style="9" customWidth="1"/>
    <col min="15" max="18" width="2.6328125" style="9" customWidth="1"/>
    <col min="19" max="19" width="2.08984375" style="9" customWidth="1"/>
    <col min="20" max="23" width="2.6328125" style="9" customWidth="1"/>
    <col min="24" max="24" width="2.08984375" style="9" customWidth="1"/>
    <col min="25" max="28" width="2.6328125" style="9" customWidth="1"/>
    <col min="29" max="29" width="2.08984375" style="9" customWidth="1"/>
    <col min="30" max="33" width="2.6328125" style="9" customWidth="1"/>
    <col min="34" max="34" width="2.08984375" style="9" customWidth="1"/>
    <col min="35" max="38" width="2.6328125" style="9" customWidth="1"/>
    <col min="39" max="39" width="2.08984375" style="9" customWidth="1"/>
    <col min="40" max="43" width="2.6328125" style="9" customWidth="1"/>
    <col min="44" max="44" width="2.08984375" style="9" customWidth="1"/>
    <col min="45" max="48" width="2.6328125" style="9" customWidth="1"/>
    <col min="49" max="49" width="2.08984375" style="9" customWidth="1"/>
    <col min="50" max="57" width="2.6328125" style="9"/>
    <col min="58" max="62" width="3.26953125" style="9" customWidth="1"/>
    <col min="63" max="16384" width="2.6328125" style="9"/>
  </cols>
  <sheetData>
    <row r="1" spans="1:49" ht="16" customHeight="1" x14ac:dyDescent="0.2">
      <c r="A1" s="364" t="s">
        <v>0</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c r="AN1" s="364"/>
      <c r="AO1" s="364"/>
      <c r="AP1" s="364"/>
      <c r="AQ1" s="364"/>
      <c r="AR1" s="364"/>
      <c r="AS1" s="364"/>
      <c r="AT1" s="364"/>
      <c r="AU1" s="364"/>
      <c r="AV1" s="364"/>
      <c r="AW1" s="364"/>
    </row>
    <row r="2" spans="1:49" ht="16" customHeight="1" x14ac:dyDescent="0.2">
      <c r="A2" s="2"/>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row>
    <row r="3" spans="1:49" ht="12" customHeight="1" x14ac:dyDescent="0.2">
      <c r="A3" s="366" t="s">
        <v>62</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8"/>
    </row>
    <row r="4" spans="1:49" ht="12" customHeight="1" x14ac:dyDescent="0.2">
      <c r="A4" s="369"/>
      <c r="B4" s="370"/>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M4" s="370"/>
      <c r="AN4" s="370"/>
      <c r="AO4" s="370"/>
      <c r="AP4" s="370"/>
      <c r="AQ4" s="370"/>
      <c r="AR4" s="370"/>
      <c r="AS4" s="370"/>
      <c r="AT4" s="370"/>
      <c r="AU4" s="370"/>
      <c r="AV4" s="370"/>
      <c r="AW4" s="371"/>
    </row>
    <row r="5" spans="1:49" ht="20.149999999999999" customHeight="1" x14ac:dyDescent="0.2">
      <c r="A5" s="365"/>
      <c r="B5" s="410" t="s">
        <v>11</v>
      </c>
      <c r="C5" s="417" t="s">
        <v>4</v>
      </c>
      <c r="D5" s="418"/>
      <c r="E5" s="418"/>
      <c r="F5" s="418"/>
      <c r="G5" s="31" t="s">
        <v>5</v>
      </c>
      <c r="H5" s="419">
        <v>5</v>
      </c>
      <c r="I5" s="419"/>
      <c r="J5" s="419"/>
      <c r="K5" s="307" t="s">
        <v>6</v>
      </c>
      <c r="L5" s="307"/>
      <c r="M5" s="307" t="s">
        <v>12</v>
      </c>
      <c r="N5" s="418" t="s">
        <v>7</v>
      </c>
      <c r="O5" s="418"/>
      <c r="P5" s="418"/>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8"/>
    </row>
    <row r="6" spans="1:49" ht="16" customHeight="1" x14ac:dyDescent="0.2">
      <c r="A6" s="365"/>
      <c r="B6" s="411"/>
      <c r="C6" s="397" t="s">
        <v>1</v>
      </c>
      <c r="D6" s="398"/>
      <c r="E6" s="398"/>
      <c r="F6" s="398"/>
      <c r="G6" s="398"/>
      <c r="H6" s="398"/>
      <c r="I6" s="399"/>
      <c r="J6" s="403" t="str">
        <f>IF(第２面!J27="","",第２面!J27)</f>
        <v>汚泥</v>
      </c>
      <c r="K6" s="404"/>
      <c r="L6" s="404"/>
      <c r="M6" s="404"/>
      <c r="N6" s="405"/>
      <c r="O6" s="403" t="str">
        <f>IF(第２面!O27="","",第２面!O27)</f>
        <v>廃油</v>
      </c>
      <c r="P6" s="404"/>
      <c r="Q6" s="404"/>
      <c r="R6" s="404"/>
      <c r="S6" s="405"/>
      <c r="T6" s="403" t="str">
        <f>IF(第２面!T27="","",第２面!T27)</f>
        <v>廃酸</v>
      </c>
      <c r="U6" s="404"/>
      <c r="V6" s="404"/>
      <c r="W6" s="404"/>
      <c r="X6" s="405"/>
      <c r="Y6" s="403" t="str">
        <f>IF(第２面!Y27="","",第２面!Y27)</f>
        <v>廃アルカリ</v>
      </c>
      <c r="Z6" s="404"/>
      <c r="AA6" s="404"/>
      <c r="AB6" s="404"/>
      <c r="AC6" s="405"/>
      <c r="AD6" s="403" t="str">
        <f>IF(第２面!AD27="","",第２面!AD27)</f>
        <v>廃プラスチック類</v>
      </c>
      <c r="AE6" s="404"/>
      <c r="AF6" s="404"/>
      <c r="AG6" s="404"/>
      <c r="AH6" s="405"/>
      <c r="AI6" s="403" t="str">
        <f>IF(第２面!AI27="","",第２面!AI27)</f>
        <v>金属くず</v>
      </c>
      <c r="AJ6" s="404"/>
      <c r="AK6" s="404"/>
      <c r="AL6" s="404"/>
      <c r="AM6" s="405"/>
      <c r="AN6" s="403" t="str">
        <f>IF(第２面!AN27="","",第２面!AN27)</f>
        <v>ガラス、コン、陶くず</v>
      </c>
      <c r="AO6" s="404"/>
      <c r="AP6" s="404"/>
      <c r="AQ6" s="404"/>
      <c r="AR6" s="405"/>
      <c r="AS6" s="403" t="str">
        <f>IF(第２面!AS27="","",第２面!AS27)</f>
        <v>木くず</v>
      </c>
      <c r="AT6" s="404"/>
      <c r="AU6" s="404"/>
      <c r="AV6" s="404"/>
      <c r="AW6" s="405"/>
    </row>
    <row r="7" spans="1:49" ht="16" customHeight="1" x14ac:dyDescent="0.2">
      <c r="A7" s="365"/>
      <c r="B7" s="411"/>
      <c r="C7" s="400"/>
      <c r="D7" s="401"/>
      <c r="E7" s="401"/>
      <c r="F7" s="401"/>
      <c r="G7" s="401"/>
      <c r="H7" s="401"/>
      <c r="I7" s="402"/>
      <c r="J7" s="406"/>
      <c r="K7" s="407"/>
      <c r="L7" s="407"/>
      <c r="M7" s="407"/>
      <c r="N7" s="408"/>
      <c r="O7" s="406"/>
      <c r="P7" s="407"/>
      <c r="Q7" s="407"/>
      <c r="R7" s="407"/>
      <c r="S7" s="408"/>
      <c r="T7" s="406"/>
      <c r="U7" s="407"/>
      <c r="V7" s="407"/>
      <c r="W7" s="407"/>
      <c r="X7" s="408"/>
      <c r="Y7" s="406"/>
      <c r="Z7" s="407"/>
      <c r="AA7" s="407"/>
      <c r="AB7" s="407"/>
      <c r="AC7" s="408"/>
      <c r="AD7" s="406"/>
      <c r="AE7" s="407"/>
      <c r="AF7" s="407"/>
      <c r="AG7" s="407"/>
      <c r="AH7" s="408"/>
      <c r="AI7" s="406"/>
      <c r="AJ7" s="407"/>
      <c r="AK7" s="407"/>
      <c r="AL7" s="407"/>
      <c r="AM7" s="408"/>
      <c r="AN7" s="406"/>
      <c r="AO7" s="407"/>
      <c r="AP7" s="407"/>
      <c r="AQ7" s="407"/>
      <c r="AR7" s="408"/>
      <c r="AS7" s="406"/>
      <c r="AT7" s="407"/>
      <c r="AU7" s="407"/>
      <c r="AV7" s="407"/>
      <c r="AW7" s="408"/>
    </row>
    <row r="8" spans="1:49" ht="16" customHeight="1" x14ac:dyDescent="0.2">
      <c r="A8" s="365"/>
      <c r="B8" s="411"/>
      <c r="C8" s="438" t="s">
        <v>149</v>
      </c>
      <c r="D8" s="439"/>
      <c r="E8" s="439"/>
      <c r="F8" s="439"/>
      <c r="G8" s="439"/>
      <c r="H8" s="439"/>
      <c r="I8" s="440"/>
      <c r="J8" s="387">
        <v>28886</v>
      </c>
      <c r="K8" s="388"/>
      <c r="L8" s="388"/>
      <c r="M8" s="388"/>
      <c r="N8" s="379" t="s">
        <v>2</v>
      </c>
      <c r="O8" s="387">
        <v>0.17</v>
      </c>
      <c r="P8" s="388"/>
      <c r="Q8" s="388"/>
      <c r="R8" s="388"/>
      <c r="S8" s="379" t="s">
        <v>2</v>
      </c>
      <c r="T8" s="387">
        <v>0</v>
      </c>
      <c r="U8" s="388"/>
      <c r="V8" s="388"/>
      <c r="W8" s="388"/>
      <c r="X8" s="379" t="s">
        <v>2</v>
      </c>
      <c r="Y8" s="387">
        <v>0</v>
      </c>
      <c r="Z8" s="388"/>
      <c r="AA8" s="388"/>
      <c r="AB8" s="388"/>
      <c r="AC8" s="379" t="s">
        <v>2</v>
      </c>
      <c r="AD8" s="387">
        <v>224.66</v>
      </c>
      <c r="AE8" s="388"/>
      <c r="AF8" s="388"/>
      <c r="AG8" s="388"/>
      <c r="AH8" s="379" t="s">
        <v>2</v>
      </c>
      <c r="AI8" s="387">
        <v>54.91</v>
      </c>
      <c r="AJ8" s="388"/>
      <c r="AK8" s="388"/>
      <c r="AL8" s="388"/>
      <c r="AM8" s="379" t="s">
        <v>2</v>
      </c>
      <c r="AN8" s="387">
        <v>27.58</v>
      </c>
      <c r="AO8" s="388"/>
      <c r="AP8" s="388"/>
      <c r="AQ8" s="388"/>
      <c r="AR8" s="379" t="s">
        <v>2</v>
      </c>
      <c r="AS8" s="387">
        <v>17.190000000000001</v>
      </c>
      <c r="AT8" s="388"/>
      <c r="AU8" s="388"/>
      <c r="AV8" s="388"/>
      <c r="AW8" s="379" t="s">
        <v>2</v>
      </c>
    </row>
    <row r="9" spans="1:49" ht="16" customHeight="1" x14ac:dyDescent="0.2">
      <c r="A9" s="365"/>
      <c r="B9" s="411"/>
      <c r="C9" s="456" t="s">
        <v>150</v>
      </c>
      <c r="D9" s="457"/>
      <c r="E9" s="457"/>
      <c r="F9" s="457"/>
      <c r="G9" s="457"/>
      <c r="H9" s="457"/>
      <c r="I9" s="458"/>
      <c r="J9" s="389"/>
      <c r="K9" s="390"/>
      <c r="L9" s="390"/>
      <c r="M9" s="390"/>
      <c r="N9" s="380"/>
      <c r="O9" s="389"/>
      <c r="P9" s="390"/>
      <c r="Q9" s="390"/>
      <c r="R9" s="390"/>
      <c r="S9" s="380"/>
      <c r="T9" s="389"/>
      <c r="U9" s="390"/>
      <c r="V9" s="390"/>
      <c r="W9" s="390"/>
      <c r="X9" s="380"/>
      <c r="Y9" s="389"/>
      <c r="Z9" s="390"/>
      <c r="AA9" s="390"/>
      <c r="AB9" s="390"/>
      <c r="AC9" s="380"/>
      <c r="AD9" s="389"/>
      <c r="AE9" s="390"/>
      <c r="AF9" s="390"/>
      <c r="AG9" s="390"/>
      <c r="AH9" s="380"/>
      <c r="AI9" s="389"/>
      <c r="AJ9" s="390"/>
      <c r="AK9" s="390"/>
      <c r="AL9" s="390"/>
      <c r="AM9" s="380"/>
      <c r="AN9" s="389"/>
      <c r="AO9" s="390"/>
      <c r="AP9" s="390"/>
      <c r="AQ9" s="390"/>
      <c r="AR9" s="380"/>
      <c r="AS9" s="389"/>
      <c r="AT9" s="390"/>
      <c r="AU9" s="390"/>
      <c r="AV9" s="390"/>
      <c r="AW9" s="380"/>
    </row>
    <row r="10" spans="1:49" ht="16" customHeight="1" x14ac:dyDescent="0.2">
      <c r="A10" s="365"/>
      <c r="B10" s="411"/>
      <c r="C10" s="397" t="s">
        <v>1</v>
      </c>
      <c r="D10" s="398"/>
      <c r="E10" s="398"/>
      <c r="F10" s="398"/>
      <c r="G10" s="398"/>
      <c r="H10" s="398"/>
      <c r="I10" s="399"/>
      <c r="J10" s="403" t="str">
        <f>IF(第２面!J31="","",第２面!J31)</f>
        <v>動植物性残さ</v>
      </c>
      <c r="K10" s="404"/>
      <c r="L10" s="404"/>
      <c r="M10" s="404"/>
      <c r="N10" s="405"/>
      <c r="O10" s="403" t="str">
        <f>IF(第２面!O31="","",第２面!O31)</f>
        <v/>
      </c>
      <c r="P10" s="404"/>
      <c r="Q10" s="404"/>
      <c r="R10" s="404"/>
      <c r="S10" s="405"/>
      <c r="T10" s="403" t="str">
        <f>IF(第２面!T31="","",第２面!T31)</f>
        <v/>
      </c>
      <c r="U10" s="404"/>
      <c r="V10" s="404"/>
      <c r="W10" s="404"/>
      <c r="X10" s="405"/>
      <c r="Y10" s="403" t="str">
        <f>IF(第２面!Y31="","",第２面!Y31)</f>
        <v/>
      </c>
      <c r="Z10" s="404"/>
      <c r="AA10" s="404"/>
      <c r="AB10" s="404"/>
      <c r="AC10" s="405"/>
      <c r="AD10" s="403" t="str">
        <f>IF(第２面!AD31="","",第２面!AD31)</f>
        <v/>
      </c>
      <c r="AE10" s="404"/>
      <c r="AF10" s="404"/>
      <c r="AG10" s="404"/>
      <c r="AH10" s="405"/>
      <c r="AI10" s="403" t="str">
        <f>IF(第２面!AI31="","",第２面!AI31)</f>
        <v/>
      </c>
      <c r="AJ10" s="404"/>
      <c r="AK10" s="404"/>
      <c r="AL10" s="404"/>
      <c r="AM10" s="405"/>
      <c r="AN10" s="403" t="str">
        <f>IF(第２面!AN31="","",第２面!AN31)</f>
        <v/>
      </c>
      <c r="AO10" s="404"/>
      <c r="AP10" s="404"/>
      <c r="AQ10" s="404"/>
      <c r="AR10" s="405"/>
      <c r="AS10" s="403" t="str">
        <f>IF(第２面!AS31="","",第２面!AS31)</f>
        <v/>
      </c>
      <c r="AT10" s="404"/>
      <c r="AU10" s="404"/>
      <c r="AV10" s="404"/>
      <c r="AW10" s="405"/>
    </row>
    <row r="11" spans="1:49" ht="16" customHeight="1" x14ac:dyDescent="0.2">
      <c r="A11" s="365"/>
      <c r="B11" s="411"/>
      <c r="C11" s="400"/>
      <c r="D11" s="401"/>
      <c r="E11" s="401"/>
      <c r="F11" s="401"/>
      <c r="G11" s="401"/>
      <c r="H11" s="401"/>
      <c r="I11" s="402"/>
      <c r="J11" s="406"/>
      <c r="K11" s="407"/>
      <c r="L11" s="407"/>
      <c r="M11" s="407"/>
      <c r="N11" s="408"/>
      <c r="O11" s="406"/>
      <c r="P11" s="407"/>
      <c r="Q11" s="407"/>
      <c r="R11" s="407"/>
      <c r="S11" s="408"/>
      <c r="T11" s="406"/>
      <c r="U11" s="407"/>
      <c r="V11" s="407"/>
      <c r="W11" s="407"/>
      <c r="X11" s="408"/>
      <c r="Y11" s="406"/>
      <c r="Z11" s="407"/>
      <c r="AA11" s="407"/>
      <c r="AB11" s="407"/>
      <c r="AC11" s="408"/>
      <c r="AD11" s="406"/>
      <c r="AE11" s="407"/>
      <c r="AF11" s="407"/>
      <c r="AG11" s="407"/>
      <c r="AH11" s="408"/>
      <c r="AI11" s="406"/>
      <c r="AJ11" s="407"/>
      <c r="AK11" s="407"/>
      <c r="AL11" s="407"/>
      <c r="AM11" s="408"/>
      <c r="AN11" s="406"/>
      <c r="AO11" s="407"/>
      <c r="AP11" s="407"/>
      <c r="AQ11" s="407"/>
      <c r="AR11" s="408"/>
      <c r="AS11" s="406"/>
      <c r="AT11" s="407"/>
      <c r="AU11" s="407"/>
      <c r="AV11" s="407"/>
      <c r="AW11" s="408"/>
    </row>
    <row r="12" spans="1:49" ht="16" customHeight="1" x14ac:dyDescent="0.2">
      <c r="A12" s="365"/>
      <c r="B12" s="411"/>
      <c r="C12" s="438" t="s">
        <v>149</v>
      </c>
      <c r="D12" s="439"/>
      <c r="E12" s="439"/>
      <c r="F12" s="439"/>
      <c r="G12" s="439"/>
      <c r="H12" s="439"/>
      <c r="I12" s="440"/>
      <c r="J12" s="387">
        <v>1463.14</v>
      </c>
      <c r="K12" s="388"/>
      <c r="L12" s="388"/>
      <c r="M12" s="388"/>
      <c r="N12" s="379" t="s">
        <v>2</v>
      </c>
      <c r="O12" s="387"/>
      <c r="P12" s="388"/>
      <c r="Q12" s="388"/>
      <c r="R12" s="388"/>
      <c r="S12" s="379" t="s">
        <v>2</v>
      </c>
      <c r="T12" s="387"/>
      <c r="U12" s="388"/>
      <c r="V12" s="388"/>
      <c r="W12" s="388"/>
      <c r="X12" s="379" t="s">
        <v>2</v>
      </c>
      <c r="Y12" s="387"/>
      <c r="Z12" s="388"/>
      <c r="AA12" s="388"/>
      <c r="AB12" s="388"/>
      <c r="AC12" s="379" t="s">
        <v>2</v>
      </c>
      <c r="AD12" s="387"/>
      <c r="AE12" s="388"/>
      <c r="AF12" s="388"/>
      <c r="AG12" s="388"/>
      <c r="AH12" s="379" t="s">
        <v>2</v>
      </c>
      <c r="AI12" s="387"/>
      <c r="AJ12" s="388"/>
      <c r="AK12" s="388"/>
      <c r="AL12" s="388"/>
      <c r="AM12" s="379" t="s">
        <v>2</v>
      </c>
      <c r="AN12" s="387"/>
      <c r="AO12" s="388"/>
      <c r="AP12" s="388"/>
      <c r="AQ12" s="388"/>
      <c r="AR12" s="379" t="s">
        <v>2</v>
      </c>
      <c r="AS12" s="387"/>
      <c r="AT12" s="388"/>
      <c r="AU12" s="388"/>
      <c r="AV12" s="388"/>
      <c r="AW12" s="379" t="s">
        <v>2</v>
      </c>
    </row>
    <row r="13" spans="1:49" ht="16" customHeight="1" x14ac:dyDescent="0.2">
      <c r="A13" s="365"/>
      <c r="B13" s="411"/>
      <c r="C13" s="456" t="s">
        <v>150</v>
      </c>
      <c r="D13" s="457"/>
      <c r="E13" s="457"/>
      <c r="F13" s="457"/>
      <c r="G13" s="457"/>
      <c r="H13" s="457"/>
      <c r="I13" s="458"/>
      <c r="J13" s="389"/>
      <c r="K13" s="390"/>
      <c r="L13" s="390"/>
      <c r="M13" s="390"/>
      <c r="N13" s="380"/>
      <c r="O13" s="389"/>
      <c r="P13" s="390"/>
      <c r="Q13" s="390"/>
      <c r="R13" s="390"/>
      <c r="S13" s="380"/>
      <c r="T13" s="389"/>
      <c r="U13" s="390"/>
      <c r="V13" s="390"/>
      <c r="W13" s="390"/>
      <c r="X13" s="380"/>
      <c r="Y13" s="389"/>
      <c r="Z13" s="390"/>
      <c r="AA13" s="390"/>
      <c r="AB13" s="390"/>
      <c r="AC13" s="380"/>
      <c r="AD13" s="389"/>
      <c r="AE13" s="390"/>
      <c r="AF13" s="390"/>
      <c r="AG13" s="390"/>
      <c r="AH13" s="380"/>
      <c r="AI13" s="389"/>
      <c r="AJ13" s="390"/>
      <c r="AK13" s="390"/>
      <c r="AL13" s="390"/>
      <c r="AM13" s="380"/>
      <c r="AN13" s="389"/>
      <c r="AO13" s="390"/>
      <c r="AP13" s="390"/>
      <c r="AQ13" s="390"/>
      <c r="AR13" s="380"/>
      <c r="AS13" s="389"/>
      <c r="AT13" s="390"/>
      <c r="AU13" s="390"/>
      <c r="AV13" s="390"/>
      <c r="AW13" s="380"/>
    </row>
    <row r="14" spans="1:49" ht="16" customHeight="1" x14ac:dyDescent="0.2">
      <c r="A14" s="365"/>
      <c r="B14" s="411"/>
      <c r="C14" s="4" t="s">
        <v>3</v>
      </c>
      <c r="D14" s="5"/>
      <c r="E14" s="5"/>
      <c r="F14" s="5"/>
      <c r="G14" s="5"/>
      <c r="H14" s="5"/>
      <c r="I14" s="5"/>
      <c r="J14" s="5"/>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30"/>
    </row>
    <row r="15" spans="1:49" ht="16" customHeight="1" x14ac:dyDescent="0.2">
      <c r="A15" s="365"/>
      <c r="B15" s="411"/>
      <c r="C15" s="351" t="s">
        <v>397</v>
      </c>
      <c r="D15" s="352"/>
      <c r="E15" s="352"/>
      <c r="F15" s="352"/>
      <c r="G15" s="352"/>
      <c r="H15" s="352"/>
      <c r="I15" s="352"/>
      <c r="J15" s="352"/>
      <c r="K15" s="352"/>
      <c r="L15" s="352"/>
      <c r="M15" s="352"/>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2"/>
      <c r="AK15" s="352"/>
      <c r="AL15" s="352"/>
      <c r="AM15" s="352"/>
      <c r="AN15" s="352"/>
      <c r="AO15" s="352"/>
      <c r="AP15" s="352"/>
      <c r="AQ15" s="352"/>
      <c r="AR15" s="352"/>
      <c r="AS15" s="352"/>
      <c r="AT15" s="352"/>
      <c r="AU15" s="352"/>
      <c r="AV15" s="352"/>
      <c r="AW15" s="353"/>
    </row>
    <row r="16" spans="1:49" ht="16" customHeight="1" x14ac:dyDescent="0.2">
      <c r="A16" s="365"/>
      <c r="B16" s="411"/>
      <c r="C16" s="351"/>
      <c r="D16" s="352"/>
      <c r="E16" s="352"/>
      <c r="F16" s="352"/>
      <c r="G16" s="352"/>
      <c r="H16" s="352"/>
      <c r="I16" s="352"/>
      <c r="J16" s="352"/>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2"/>
      <c r="AM16" s="352"/>
      <c r="AN16" s="352"/>
      <c r="AO16" s="352"/>
      <c r="AP16" s="352"/>
      <c r="AQ16" s="352"/>
      <c r="AR16" s="352"/>
      <c r="AS16" s="352"/>
      <c r="AT16" s="352"/>
      <c r="AU16" s="352"/>
      <c r="AV16" s="352"/>
      <c r="AW16" s="353"/>
    </row>
    <row r="17" spans="1:49" ht="16" customHeight="1" x14ac:dyDescent="0.2">
      <c r="A17" s="365"/>
      <c r="B17" s="411"/>
      <c r="C17" s="351"/>
      <c r="D17" s="352"/>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2"/>
      <c r="AK17" s="352"/>
      <c r="AL17" s="352"/>
      <c r="AM17" s="352"/>
      <c r="AN17" s="352"/>
      <c r="AO17" s="352"/>
      <c r="AP17" s="352"/>
      <c r="AQ17" s="352"/>
      <c r="AR17" s="352"/>
      <c r="AS17" s="352"/>
      <c r="AT17" s="352"/>
      <c r="AU17" s="352"/>
      <c r="AV17" s="352"/>
      <c r="AW17" s="353"/>
    </row>
    <row r="18" spans="1:49" ht="16" customHeight="1" x14ac:dyDescent="0.2">
      <c r="A18" s="365"/>
      <c r="B18" s="412"/>
      <c r="C18" s="354"/>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c r="AN18" s="355"/>
      <c r="AO18" s="355"/>
      <c r="AP18" s="355"/>
      <c r="AQ18" s="355"/>
      <c r="AR18" s="355"/>
      <c r="AS18" s="355"/>
      <c r="AT18" s="355"/>
      <c r="AU18" s="355"/>
      <c r="AV18" s="355"/>
      <c r="AW18" s="356"/>
    </row>
    <row r="19" spans="1:49" ht="20.149999999999999" customHeight="1" x14ac:dyDescent="0.2">
      <c r="A19" s="365"/>
      <c r="B19" s="410" t="s">
        <v>10</v>
      </c>
      <c r="C19" s="417" t="s">
        <v>9</v>
      </c>
      <c r="D19" s="418"/>
      <c r="E19" s="418"/>
      <c r="F19" s="418"/>
      <c r="G19" s="31"/>
      <c r="H19" s="419"/>
      <c r="I19" s="419"/>
      <c r="J19" s="419"/>
      <c r="K19" s="32"/>
      <c r="L19" s="32"/>
      <c r="M19" s="32"/>
      <c r="N19" s="435"/>
      <c r="O19" s="435"/>
      <c r="P19" s="435"/>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3"/>
    </row>
    <row r="20" spans="1:49" ht="16" customHeight="1" x14ac:dyDescent="0.2">
      <c r="A20" s="365"/>
      <c r="B20" s="411"/>
      <c r="C20" s="397" t="s">
        <v>1</v>
      </c>
      <c r="D20" s="398"/>
      <c r="E20" s="398"/>
      <c r="F20" s="398"/>
      <c r="G20" s="398"/>
      <c r="H20" s="398"/>
      <c r="I20" s="399"/>
      <c r="J20" s="403" t="str">
        <f>IF(第２面!J27="","",第２面!J27)</f>
        <v>汚泥</v>
      </c>
      <c r="K20" s="404"/>
      <c r="L20" s="404"/>
      <c r="M20" s="404"/>
      <c r="N20" s="405"/>
      <c r="O20" s="403" t="str">
        <f>IF(第２面!O27="","",第２面!O27)</f>
        <v>廃油</v>
      </c>
      <c r="P20" s="404"/>
      <c r="Q20" s="404"/>
      <c r="R20" s="404"/>
      <c r="S20" s="405"/>
      <c r="T20" s="403" t="str">
        <f>IF(第２面!T27="","",第２面!T27)</f>
        <v>廃酸</v>
      </c>
      <c r="U20" s="404"/>
      <c r="V20" s="404"/>
      <c r="W20" s="404"/>
      <c r="X20" s="405"/>
      <c r="Y20" s="403" t="str">
        <f>IF(第２面!Y27="","",第２面!Y27)</f>
        <v>廃アルカリ</v>
      </c>
      <c r="Z20" s="404"/>
      <c r="AA20" s="404"/>
      <c r="AB20" s="404"/>
      <c r="AC20" s="405"/>
      <c r="AD20" s="403" t="str">
        <f>IF(第２面!AD27="","",第２面!AD27)</f>
        <v>廃プラスチック類</v>
      </c>
      <c r="AE20" s="404"/>
      <c r="AF20" s="404"/>
      <c r="AG20" s="404"/>
      <c r="AH20" s="405"/>
      <c r="AI20" s="403" t="str">
        <f>IF(第２面!AI27="","",第２面!AI27)</f>
        <v>金属くず</v>
      </c>
      <c r="AJ20" s="404"/>
      <c r="AK20" s="404"/>
      <c r="AL20" s="404"/>
      <c r="AM20" s="405"/>
      <c r="AN20" s="403" t="str">
        <f>IF(第２面!AN27="","",第２面!AN27)</f>
        <v>ガラス、コン、陶くず</v>
      </c>
      <c r="AO20" s="404"/>
      <c r="AP20" s="404"/>
      <c r="AQ20" s="404"/>
      <c r="AR20" s="405"/>
      <c r="AS20" s="403" t="str">
        <f>IF(第２面!AS27="","",第２面!AS27)</f>
        <v>木くず</v>
      </c>
      <c r="AT20" s="404"/>
      <c r="AU20" s="404"/>
      <c r="AV20" s="404"/>
      <c r="AW20" s="405"/>
    </row>
    <row r="21" spans="1:49" ht="16" customHeight="1" x14ac:dyDescent="0.2">
      <c r="A21" s="365"/>
      <c r="B21" s="411"/>
      <c r="C21" s="400"/>
      <c r="D21" s="401"/>
      <c r="E21" s="401"/>
      <c r="F21" s="401"/>
      <c r="G21" s="401"/>
      <c r="H21" s="401"/>
      <c r="I21" s="402"/>
      <c r="J21" s="406"/>
      <c r="K21" s="407"/>
      <c r="L21" s="407"/>
      <c r="M21" s="407"/>
      <c r="N21" s="408"/>
      <c r="O21" s="406"/>
      <c r="P21" s="407"/>
      <c r="Q21" s="407"/>
      <c r="R21" s="407"/>
      <c r="S21" s="408"/>
      <c r="T21" s="406"/>
      <c r="U21" s="407"/>
      <c r="V21" s="407"/>
      <c r="W21" s="407"/>
      <c r="X21" s="408"/>
      <c r="Y21" s="406"/>
      <c r="Z21" s="407"/>
      <c r="AA21" s="407"/>
      <c r="AB21" s="407"/>
      <c r="AC21" s="408"/>
      <c r="AD21" s="406"/>
      <c r="AE21" s="407"/>
      <c r="AF21" s="407"/>
      <c r="AG21" s="407"/>
      <c r="AH21" s="408"/>
      <c r="AI21" s="406"/>
      <c r="AJ21" s="407"/>
      <c r="AK21" s="407"/>
      <c r="AL21" s="407"/>
      <c r="AM21" s="408"/>
      <c r="AN21" s="406"/>
      <c r="AO21" s="407"/>
      <c r="AP21" s="407"/>
      <c r="AQ21" s="407"/>
      <c r="AR21" s="408"/>
      <c r="AS21" s="406"/>
      <c r="AT21" s="407"/>
      <c r="AU21" s="407"/>
      <c r="AV21" s="407"/>
      <c r="AW21" s="408"/>
    </row>
    <row r="22" spans="1:49" ht="16" customHeight="1" x14ac:dyDescent="0.2">
      <c r="A22" s="365"/>
      <c r="B22" s="411"/>
      <c r="C22" s="438" t="s">
        <v>125</v>
      </c>
      <c r="D22" s="439"/>
      <c r="E22" s="439"/>
      <c r="F22" s="439"/>
      <c r="G22" s="439"/>
      <c r="H22" s="439"/>
      <c r="I22" s="440"/>
      <c r="J22" s="387"/>
      <c r="K22" s="388"/>
      <c r="L22" s="388"/>
      <c r="M22" s="388"/>
      <c r="N22" s="379" t="s">
        <v>2</v>
      </c>
      <c r="O22" s="387"/>
      <c r="P22" s="388"/>
      <c r="Q22" s="388"/>
      <c r="R22" s="388"/>
      <c r="S22" s="379" t="s">
        <v>2</v>
      </c>
      <c r="T22" s="387"/>
      <c r="U22" s="388"/>
      <c r="V22" s="388"/>
      <c r="W22" s="388"/>
      <c r="X22" s="379" t="s">
        <v>2</v>
      </c>
      <c r="Y22" s="387"/>
      <c r="Z22" s="388"/>
      <c r="AA22" s="388"/>
      <c r="AB22" s="388"/>
      <c r="AC22" s="379" t="s">
        <v>2</v>
      </c>
      <c r="AD22" s="387"/>
      <c r="AE22" s="388"/>
      <c r="AF22" s="388"/>
      <c r="AG22" s="388"/>
      <c r="AH22" s="379" t="s">
        <v>2</v>
      </c>
      <c r="AI22" s="387"/>
      <c r="AJ22" s="388"/>
      <c r="AK22" s="388"/>
      <c r="AL22" s="388"/>
      <c r="AM22" s="379" t="s">
        <v>2</v>
      </c>
      <c r="AN22" s="387"/>
      <c r="AO22" s="388"/>
      <c r="AP22" s="388"/>
      <c r="AQ22" s="388"/>
      <c r="AR22" s="379" t="s">
        <v>2</v>
      </c>
      <c r="AS22" s="387"/>
      <c r="AT22" s="388"/>
      <c r="AU22" s="388"/>
      <c r="AV22" s="388"/>
      <c r="AW22" s="379" t="s">
        <v>2</v>
      </c>
    </row>
    <row r="23" spans="1:49" ht="16" customHeight="1" x14ac:dyDescent="0.2">
      <c r="A23" s="365"/>
      <c r="B23" s="411"/>
      <c r="C23" s="441" t="s">
        <v>124</v>
      </c>
      <c r="D23" s="442"/>
      <c r="E23" s="442"/>
      <c r="F23" s="442"/>
      <c r="G23" s="442"/>
      <c r="H23" s="442"/>
      <c r="I23" s="443"/>
      <c r="J23" s="389"/>
      <c r="K23" s="390"/>
      <c r="L23" s="390"/>
      <c r="M23" s="390"/>
      <c r="N23" s="380"/>
      <c r="O23" s="389"/>
      <c r="P23" s="390"/>
      <c r="Q23" s="390"/>
      <c r="R23" s="390"/>
      <c r="S23" s="380"/>
      <c r="T23" s="389"/>
      <c r="U23" s="390"/>
      <c r="V23" s="390"/>
      <c r="W23" s="390"/>
      <c r="X23" s="380"/>
      <c r="Y23" s="389"/>
      <c r="Z23" s="390"/>
      <c r="AA23" s="390"/>
      <c r="AB23" s="390"/>
      <c r="AC23" s="380"/>
      <c r="AD23" s="389"/>
      <c r="AE23" s="390"/>
      <c r="AF23" s="390"/>
      <c r="AG23" s="390"/>
      <c r="AH23" s="380"/>
      <c r="AI23" s="389"/>
      <c r="AJ23" s="390"/>
      <c r="AK23" s="390"/>
      <c r="AL23" s="390"/>
      <c r="AM23" s="380"/>
      <c r="AN23" s="389"/>
      <c r="AO23" s="390"/>
      <c r="AP23" s="390"/>
      <c r="AQ23" s="390"/>
      <c r="AR23" s="380"/>
      <c r="AS23" s="389"/>
      <c r="AT23" s="390"/>
      <c r="AU23" s="390"/>
      <c r="AV23" s="390"/>
      <c r="AW23" s="380"/>
    </row>
    <row r="24" spans="1:49" ht="16" customHeight="1" x14ac:dyDescent="0.2">
      <c r="A24" s="365"/>
      <c r="B24" s="411"/>
      <c r="C24" s="397" t="s">
        <v>1</v>
      </c>
      <c r="D24" s="398"/>
      <c r="E24" s="398"/>
      <c r="F24" s="398"/>
      <c r="G24" s="398"/>
      <c r="H24" s="398"/>
      <c r="I24" s="399"/>
      <c r="J24" s="403" t="str">
        <f>IF(第２面!J31="","",第２面!J31)</f>
        <v>動植物性残さ</v>
      </c>
      <c r="K24" s="404"/>
      <c r="L24" s="404"/>
      <c r="M24" s="404"/>
      <c r="N24" s="405"/>
      <c r="O24" s="403" t="str">
        <f>IF(第２面!O31="","",第２面!O31)</f>
        <v/>
      </c>
      <c r="P24" s="404"/>
      <c r="Q24" s="404"/>
      <c r="R24" s="404"/>
      <c r="S24" s="405"/>
      <c r="T24" s="403" t="str">
        <f>IF(第２面!T31="","",第２面!T31)</f>
        <v/>
      </c>
      <c r="U24" s="404"/>
      <c r="V24" s="404"/>
      <c r="W24" s="404"/>
      <c r="X24" s="405"/>
      <c r="Y24" s="403" t="str">
        <f>IF(第２面!Y31="","",第２面!Y31)</f>
        <v/>
      </c>
      <c r="Z24" s="404"/>
      <c r="AA24" s="404"/>
      <c r="AB24" s="404"/>
      <c r="AC24" s="405"/>
      <c r="AD24" s="403" t="str">
        <f>IF(第２面!AD31="","",第２面!AD31)</f>
        <v/>
      </c>
      <c r="AE24" s="404"/>
      <c r="AF24" s="404"/>
      <c r="AG24" s="404"/>
      <c r="AH24" s="405"/>
      <c r="AI24" s="403" t="str">
        <f>IF(第２面!AI31="","",第２面!AI31)</f>
        <v/>
      </c>
      <c r="AJ24" s="404"/>
      <c r="AK24" s="404"/>
      <c r="AL24" s="404"/>
      <c r="AM24" s="405"/>
      <c r="AN24" s="403" t="str">
        <f>IF(第２面!AN31="","",第２面!AN31)</f>
        <v/>
      </c>
      <c r="AO24" s="404"/>
      <c r="AP24" s="404"/>
      <c r="AQ24" s="404"/>
      <c r="AR24" s="405"/>
      <c r="AS24" s="403" t="str">
        <f>IF(第２面!AS31="","",第２面!AS31)</f>
        <v/>
      </c>
      <c r="AT24" s="404"/>
      <c r="AU24" s="404"/>
      <c r="AV24" s="404"/>
      <c r="AW24" s="405"/>
    </row>
    <row r="25" spans="1:49" ht="16" customHeight="1" x14ac:dyDescent="0.2">
      <c r="A25" s="365"/>
      <c r="B25" s="411"/>
      <c r="C25" s="400"/>
      <c r="D25" s="401"/>
      <c r="E25" s="401"/>
      <c r="F25" s="401"/>
      <c r="G25" s="401"/>
      <c r="H25" s="401"/>
      <c r="I25" s="402"/>
      <c r="J25" s="406"/>
      <c r="K25" s="407"/>
      <c r="L25" s="407"/>
      <c r="M25" s="407"/>
      <c r="N25" s="408"/>
      <c r="O25" s="406"/>
      <c r="P25" s="407"/>
      <c r="Q25" s="407"/>
      <c r="R25" s="407"/>
      <c r="S25" s="408"/>
      <c r="T25" s="406"/>
      <c r="U25" s="407"/>
      <c r="V25" s="407"/>
      <c r="W25" s="407"/>
      <c r="X25" s="408"/>
      <c r="Y25" s="406"/>
      <c r="Z25" s="407"/>
      <c r="AA25" s="407"/>
      <c r="AB25" s="407"/>
      <c r="AC25" s="408"/>
      <c r="AD25" s="406"/>
      <c r="AE25" s="407"/>
      <c r="AF25" s="407"/>
      <c r="AG25" s="407"/>
      <c r="AH25" s="408"/>
      <c r="AI25" s="406"/>
      <c r="AJ25" s="407"/>
      <c r="AK25" s="407"/>
      <c r="AL25" s="407"/>
      <c r="AM25" s="408"/>
      <c r="AN25" s="406"/>
      <c r="AO25" s="407"/>
      <c r="AP25" s="407"/>
      <c r="AQ25" s="407"/>
      <c r="AR25" s="408"/>
      <c r="AS25" s="406"/>
      <c r="AT25" s="407"/>
      <c r="AU25" s="407"/>
      <c r="AV25" s="407"/>
      <c r="AW25" s="408"/>
    </row>
    <row r="26" spans="1:49" ht="16" customHeight="1" x14ac:dyDescent="0.2">
      <c r="A26" s="365"/>
      <c r="B26" s="411"/>
      <c r="C26" s="438" t="s">
        <v>125</v>
      </c>
      <c r="D26" s="439"/>
      <c r="E26" s="439"/>
      <c r="F26" s="439"/>
      <c r="G26" s="439"/>
      <c r="H26" s="439"/>
      <c r="I26" s="440"/>
      <c r="J26" s="387"/>
      <c r="K26" s="388"/>
      <c r="L26" s="388"/>
      <c r="M26" s="388"/>
      <c r="N26" s="379" t="s">
        <v>2</v>
      </c>
      <c r="O26" s="387"/>
      <c r="P26" s="388"/>
      <c r="Q26" s="388"/>
      <c r="R26" s="388"/>
      <c r="S26" s="379" t="s">
        <v>2</v>
      </c>
      <c r="T26" s="387"/>
      <c r="U26" s="388"/>
      <c r="V26" s="388"/>
      <c r="W26" s="388"/>
      <c r="X26" s="379" t="s">
        <v>2</v>
      </c>
      <c r="Y26" s="387"/>
      <c r="Z26" s="388"/>
      <c r="AA26" s="388"/>
      <c r="AB26" s="388"/>
      <c r="AC26" s="379" t="s">
        <v>2</v>
      </c>
      <c r="AD26" s="387"/>
      <c r="AE26" s="388"/>
      <c r="AF26" s="388"/>
      <c r="AG26" s="388"/>
      <c r="AH26" s="379" t="s">
        <v>2</v>
      </c>
      <c r="AI26" s="387"/>
      <c r="AJ26" s="388"/>
      <c r="AK26" s="388"/>
      <c r="AL26" s="388"/>
      <c r="AM26" s="379" t="s">
        <v>2</v>
      </c>
      <c r="AN26" s="387"/>
      <c r="AO26" s="388"/>
      <c r="AP26" s="388"/>
      <c r="AQ26" s="388"/>
      <c r="AR26" s="379" t="s">
        <v>2</v>
      </c>
      <c r="AS26" s="387"/>
      <c r="AT26" s="388"/>
      <c r="AU26" s="388"/>
      <c r="AV26" s="388"/>
      <c r="AW26" s="379" t="s">
        <v>2</v>
      </c>
    </row>
    <row r="27" spans="1:49" ht="16" customHeight="1" x14ac:dyDescent="0.2">
      <c r="A27" s="365"/>
      <c r="B27" s="411"/>
      <c r="C27" s="441" t="s">
        <v>124</v>
      </c>
      <c r="D27" s="442"/>
      <c r="E27" s="442"/>
      <c r="F27" s="442"/>
      <c r="G27" s="442"/>
      <c r="H27" s="442"/>
      <c r="I27" s="443"/>
      <c r="J27" s="389"/>
      <c r="K27" s="390"/>
      <c r="L27" s="390"/>
      <c r="M27" s="390"/>
      <c r="N27" s="380"/>
      <c r="O27" s="389"/>
      <c r="P27" s="390"/>
      <c r="Q27" s="390"/>
      <c r="R27" s="390"/>
      <c r="S27" s="380"/>
      <c r="T27" s="389"/>
      <c r="U27" s="390"/>
      <c r="V27" s="390"/>
      <c r="W27" s="390"/>
      <c r="X27" s="380"/>
      <c r="Y27" s="389"/>
      <c r="Z27" s="390"/>
      <c r="AA27" s="390"/>
      <c r="AB27" s="390"/>
      <c r="AC27" s="380"/>
      <c r="AD27" s="389"/>
      <c r="AE27" s="390"/>
      <c r="AF27" s="390"/>
      <c r="AG27" s="390"/>
      <c r="AH27" s="380"/>
      <c r="AI27" s="389"/>
      <c r="AJ27" s="390"/>
      <c r="AK27" s="390"/>
      <c r="AL27" s="390"/>
      <c r="AM27" s="380"/>
      <c r="AN27" s="389"/>
      <c r="AO27" s="390"/>
      <c r="AP27" s="390"/>
      <c r="AQ27" s="390"/>
      <c r="AR27" s="380"/>
      <c r="AS27" s="389"/>
      <c r="AT27" s="390"/>
      <c r="AU27" s="390"/>
      <c r="AV27" s="390"/>
      <c r="AW27" s="380"/>
    </row>
    <row r="28" spans="1:49" ht="16" customHeight="1" x14ac:dyDescent="0.2">
      <c r="A28" s="365"/>
      <c r="B28" s="411"/>
      <c r="C28" s="4" t="s">
        <v>8</v>
      </c>
      <c r="D28" s="5"/>
      <c r="E28" s="5"/>
      <c r="F28" s="5"/>
      <c r="G28" s="5"/>
      <c r="H28" s="5"/>
      <c r="I28" s="5"/>
      <c r="J28" s="5"/>
      <c r="K28" s="52"/>
      <c r="L28" s="52"/>
      <c r="M28" s="52"/>
      <c r="N28" s="52"/>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367"/>
      <c r="AQ28" s="367"/>
      <c r="AR28" s="367"/>
      <c r="AS28" s="367"/>
      <c r="AT28" s="367"/>
      <c r="AU28" s="29"/>
      <c r="AV28" s="29"/>
      <c r="AW28" s="30"/>
    </row>
    <row r="29" spans="1:49" ht="16" customHeight="1" x14ac:dyDescent="0.2">
      <c r="A29" s="365"/>
      <c r="B29" s="411"/>
      <c r="C29" s="351" t="s">
        <v>411</v>
      </c>
      <c r="D29" s="352"/>
      <c r="E29" s="352"/>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2"/>
      <c r="AM29" s="352"/>
      <c r="AN29" s="352"/>
      <c r="AO29" s="352"/>
      <c r="AP29" s="352"/>
      <c r="AQ29" s="352"/>
      <c r="AR29" s="352"/>
      <c r="AS29" s="352"/>
      <c r="AT29" s="352"/>
      <c r="AU29" s="352"/>
      <c r="AV29" s="352"/>
      <c r="AW29" s="353"/>
    </row>
    <row r="30" spans="1:49" ht="16" customHeight="1" x14ac:dyDescent="0.2">
      <c r="A30" s="365"/>
      <c r="B30" s="411"/>
      <c r="C30" s="351"/>
      <c r="D30" s="352"/>
      <c r="E30" s="352"/>
      <c r="F30" s="352"/>
      <c r="G30" s="352"/>
      <c r="H30" s="352"/>
      <c r="I30" s="352"/>
      <c r="J30" s="352"/>
      <c r="K30" s="352"/>
      <c r="L30" s="352"/>
      <c r="M30" s="35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52"/>
      <c r="AL30" s="352"/>
      <c r="AM30" s="352"/>
      <c r="AN30" s="352"/>
      <c r="AO30" s="352"/>
      <c r="AP30" s="352"/>
      <c r="AQ30" s="352"/>
      <c r="AR30" s="352"/>
      <c r="AS30" s="352"/>
      <c r="AT30" s="352"/>
      <c r="AU30" s="352"/>
      <c r="AV30" s="352"/>
      <c r="AW30" s="353"/>
    </row>
    <row r="31" spans="1:49" ht="16" customHeight="1" x14ac:dyDescent="0.2">
      <c r="A31" s="365"/>
      <c r="B31" s="411"/>
      <c r="C31" s="351"/>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52"/>
      <c r="AL31" s="352"/>
      <c r="AM31" s="352"/>
      <c r="AN31" s="352"/>
      <c r="AO31" s="352"/>
      <c r="AP31" s="352"/>
      <c r="AQ31" s="352"/>
      <c r="AR31" s="352"/>
      <c r="AS31" s="352"/>
      <c r="AT31" s="352"/>
      <c r="AU31" s="352"/>
      <c r="AV31" s="352"/>
      <c r="AW31" s="353"/>
    </row>
    <row r="32" spans="1:49" ht="16" customHeight="1" x14ac:dyDescent="0.2">
      <c r="A32" s="365"/>
      <c r="B32" s="412"/>
      <c r="C32" s="354"/>
      <c r="D32" s="355"/>
      <c r="E32" s="355"/>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55"/>
      <c r="AL32" s="355"/>
      <c r="AM32" s="355"/>
      <c r="AN32" s="355"/>
      <c r="AO32" s="355"/>
      <c r="AP32" s="355"/>
      <c r="AQ32" s="355"/>
      <c r="AR32" s="355"/>
      <c r="AS32" s="355"/>
      <c r="AT32" s="355"/>
      <c r="AU32" s="355"/>
      <c r="AV32" s="355"/>
      <c r="AW32" s="356"/>
    </row>
    <row r="33" spans="1:49" ht="12" customHeight="1" x14ac:dyDescent="0.2">
      <c r="A33" s="366" t="s">
        <v>63</v>
      </c>
      <c r="B33" s="367"/>
      <c r="C33" s="367"/>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367"/>
      <c r="AM33" s="367"/>
      <c r="AN33" s="367"/>
      <c r="AO33" s="367"/>
      <c r="AP33" s="367"/>
      <c r="AQ33" s="367"/>
      <c r="AR33" s="367"/>
      <c r="AS33" s="367"/>
      <c r="AT33" s="367"/>
      <c r="AU33" s="367"/>
      <c r="AV33" s="367"/>
      <c r="AW33" s="368"/>
    </row>
    <row r="34" spans="1:49" ht="12" customHeight="1" x14ac:dyDescent="0.2">
      <c r="A34" s="369"/>
      <c r="B34" s="370"/>
      <c r="C34" s="370"/>
      <c r="D34" s="370"/>
      <c r="E34" s="370"/>
      <c r="F34" s="370"/>
      <c r="G34" s="370"/>
      <c r="H34" s="370"/>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370"/>
      <c r="AL34" s="370"/>
      <c r="AM34" s="370"/>
      <c r="AN34" s="370"/>
      <c r="AO34" s="370"/>
      <c r="AP34" s="370"/>
      <c r="AQ34" s="370"/>
      <c r="AR34" s="370"/>
      <c r="AS34" s="370"/>
      <c r="AT34" s="370"/>
      <c r="AU34" s="370"/>
      <c r="AV34" s="370"/>
      <c r="AW34" s="371"/>
    </row>
    <row r="35" spans="1:49" ht="20.149999999999999" customHeight="1" x14ac:dyDescent="0.2">
      <c r="A35" s="365"/>
      <c r="B35" s="410" t="s">
        <v>13</v>
      </c>
      <c r="C35" s="417" t="s">
        <v>14</v>
      </c>
      <c r="D35" s="418"/>
      <c r="E35" s="418"/>
      <c r="F35" s="418"/>
      <c r="G35" s="31" t="s">
        <v>15</v>
      </c>
      <c r="H35" s="419">
        <v>5</v>
      </c>
      <c r="I35" s="419"/>
      <c r="J35" s="419"/>
      <c r="K35" s="307" t="s">
        <v>6</v>
      </c>
      <c r="L35" s="307"/>
      <c r="M35" s="307" t="s">
        <v>12</v>
      </c>
      <c r="N35" s="418" t="s">
        <v>7</v>
      </c>
      <c r="O35" s="418"/>
      <c r="P35" s="418"/>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8"/>
    </row>
    <row r="36" spans="1:49" ht="16" customHeight="1" x14ac:dyDescent="0.2">
      <c r="A36" s="365"/>
      <c r="B36" s="411"/>
      <c r="C36" s="397" t="s">
        <v>1</v>
      </c>
      <c r="D36" s="398"/>
      <c r="E36" s="398"/>
      <c r="F36" s="398"/>
      <c r="G36" s="398"/>
      <c r="H36" s="398"/>
      <c r="I36" s="399"/>
      <c r="J36" s="403" t="str">
        <f>IF(第２面!J27="","",第２面!J27)</f>
        <v>汚泥</v>
      </c>
      <c r="K36" s="404"/>
      <c r="L36" s="404"/>
      <c r="M36" s="404"/>
      <c r="N36" s="405"/>
      <c r="O36" s="403" t="str">
        <f>IF(第２面!O27="","",第２面!O27)</f>
        <v>廃油</v>
      </c>
      <c r="P36" s="404"/>
      <c r="Q36" s="404"/>
      <c r="R36" s="404"/>
      <c r="S36" s="405"/>
      <c r="T36" s="403" t="str">
        <f>IF(第２面!T27="","",第２面!T27)</f>
        <v>廃酸</v>
      </c>
      <c r="U36" s="404"/>
      <c r="V36" s="404"/>
      <c r="W36" s="404"/>
      <c r="X36" s="405"/>
      <c r="Y36" s="403" t="str">
        <f>IF(第２面!Y27="","",第２面!Y27)</f>
        <v>廃アルカリ</v>
      </c>
      <c r="Z36" s="404"/>
      <c r="AA36" s="404"/>
      <c r="AB36" s="404"/>
      <c r="AC36" s="405"/>
      <c r="AD36" s="403" t="str">
        <f>IF(第２面!AD27="","",第２面!AD27)</f>
        <v>廃プラスチック類</v>
      </c>
      <c r="AE36" s="404"/>
      <c r="AF36" s="404"/>
      <c r="AG36" s="404"/>
      <c r="AH36" s="405"/>
      <c r="AI36" s="403" t="str">
        <f>IF(第２面!AI27="","",第２面!AI27)</f>
        <v>金属くず</v>
      </c>
      <c r="AJ36" s="404"/>
      <c r="AK36" s="404"/>
      <c r="AL36" s="404"/>
      <c r="AM36" s="405"/>
      <c r="AN36" s="403" t="str">
        <f>IF(第２面!AN27="","",第２面!AN27)</f>
        <v>ガラス、コン、陶くず</v>
      </c>
      <c r="AO36" s="404"/>
      <c r="AP36" s="404"/>
      <c r="AQ36" s="404"/>
      <c r="AR36" s="405"/>
      <c r="AS36" s="403" t="str">
        <f>IF(第２面!AS27="","",第２面!AS27)</f>
        <v>木くず</v>
      </c>
      <c r="AT36" s="404"/>
      <c r="AU36" s="404"/>
      <c r="AV36" s="404"/>
      <c r="AW36" s="405"/>
    </row>
    <row r="37" spans="1:49" ht="16" customHeight="1" x14ac:dyDescent="0.2">
      <c r="A37" s="365"/>
      <c r="B37" s="411"/>
      <c r="C37" s="400"/>
      <c r="D37" s="401"/>
      <c r="E37" s="401"/>
      <c r="F37" s="401"/>
      <c r="G37" s="401"/>
      <c r="H37" s="401"/>
      <c r="I37" s="402"/>
      <c r="J37" s="406"/>
      <c r="K37" s="407"/>
      <c r="L37" s="407"/>
      <c r="M37" s="407"/>
      <c r="N37" s="408"/>
      <c r="O37" s="406"/>
      <c r="P37" s="407"/>
      <c r="Q37" s="407"/>
      <c r="R37" s="407"/>
      <c r="S37" s="408"/>
      <c r="T37" s="406"/>
      <c r="U37" s="407"/>
      <c r="V37" s="407"/>
      <c r="W37" s="407"/>
      <c r="X37" s="408"/>
      <c r="Y37" s="406"/>
      <c r="Z37" s="407"/>
      <c r="AA37" s="407"/>
      <c r="AB37" s="407"/>
      <c r="AC37" s="408"/>
      <c r="AD37" s="406"/>
      <c r="AE37" s="407"/>
      <c r="AF37" s="407"/>
      <c r="AG37" s="407"/>
      <c r="AH37" s="408"/>
      <c r="AI37" s="406"/>
      <c r="AJ37" s="407"/>
      <c r="AK37" s="407"/>
      <c r="AL37" s="407"/>
      <c r="AM37" s="408"/>
      <c r="AN37" s="406"/>
      <c r="AO37" s="407"/>
      <c r="AP37" s="407"/>
      <c r="AQ37" s="407"/>
      <c r="AR37" s="408"/>
      <c r="AS37" s="406"/>
      <c r="AT37" s="407"/>
      <c r="AU37" s="407"/>
      <c r="AV37" s="407"/>
      <c r="AW37" s="408"/>
    </row>
    <row r="38" spans="1:49" ht="16" customHeight="1" x14ac:dyDescent="0.2">
      <c r="A38" s="365"/>
      <c r="B38" s="411"/>
      <c r="C38" s="438" t="s">
        <v>126</v>
      </c>
      <c r="D38" s="439"/>
      <c r="E38" s="439"/>
      <c r="F38" s="439"/>
      <c r="G38" s="439"/>
      <c r="H38" s="439"/>
      <c r="I38" s="440"/>
      <c r="J38" s="387">
        <v>0</v>
      </c>
      <c r="K38" s="388"/>
      <c r="L38" s="388"/>
      <c r="M38" s="388"/>
      <c r="N38" s="379" t="s">
        <v>2</v>
      </c>
      <c r="O38" s="387">
        <v>0</v>
      </c>
      <c r="P38" s="388"/>
      <c r="Q38" s="388"/>
      <c r="R38" s="388"/>
      <c r="S38" s="379" t="s">
        <v>2</v>
      </c>
      <c r="T38" s="387">
        <v>0</v>
      </c>
      <c r="U38" s="388"/>
      <c r="V38" s="388"/>
      <c r="W38" s="388"/>
      <c r="X38" s="379" t="s">
        <v>2</v>
      </c>
      <c r="Y38" s="387">
        <v>0</v>
      </c>
      <c r="Z38" s="388"/>
      <c r="AA38" s="388"/>
      <c r="AB38" s="388"/>
      <c r="AC38" s="379" t="s">
        <v>2</v>
      </c>
      <c r="AD38" s="387">
        <v>0</v>
      </c>
      <c r="AE38" s="388"/>
      <c r="AF38" s="388"/>
      <c r="AG38" s="388"/>
      <c r="AH38" s="379" t="s">
        <v>2</v>
      </c>
      <c r="AI38" s="387">
        <v>0</v>
      </c>
      <c r="AJ38" s="388"/>
      <c r="AK38" s="388"/>
      <c r="AL38" s="388"/>
      <c r="AM38" s="379" t="s">
        <v>2</v>
      </c>
      <c r="AN38" s="387">
        <v>0</v>
      </c>
      <c r="AO38" s="388"/>
      <c r="AP38" s="388"/>
      <c r="AQ38" s="388"/>
      <c r="AR38" s="379" t="s">
        <v>2</v>
      </c>
      <c r="AS38" s="387">
        <v>0</v>
      </c>
      <c r="AT38" s="388"/>
      <c r="AU38" s="388"/>
      <c r="AV38" s="388"/>
      <c r="AW38" s="379" t="s">
        <v>2</v>
      </c>
    </row>
    <row r="39" spans="1:49" ht="16" customHeight="1" x14ac:dyDescent="0.2">
      <c r="A39" s="365"/>
      <c r="B39" s="411"/>
      <c r="C39" s="444" t="s">
        <v>150</v>
      </c>
      <c r="D39" s="445"/>
      <c r="E39" s="445"/>
      <c r="F39" s="445"/>
      <c r="G39" s="445"/>
      <c r="H39" s="445"/>
      <c r="I39" s="446"/>
      <c r="J39" s="387"/>
      <c r="K39" s="388"/>
      <c r="L39" s="388"/>
      <c r="M39" s="388"/>
      <c r="N39" s="379"/>
      <c r="O39" s="387"/>
      <c r="P39" s="388"/>
      <c r="Q39" s="388"/>
      <c r="R39" s="388"/>
      <c r="S39" s="379"/>
      <c r="T39" s="387"/>
      <c r="U39" s="388"/>
      <c r="V39" s="388"/>
      <c r="W39" s="388"/>
      <c r="X39" s="379"/>
      <c r="Y39" s="387"/>
      <c r="Z39" s="388"/>
      <c r="AA39" s="388"/>
      <c r="AB39" s="388"/>
      <c r="AC39" s="379"/>
      <c r="AD39" s="387"/>
      <c r="AE39" s="388"/>
      <c r="AF39" s="388"/>
      <c r="AG39" s="388"/>
      <c r="AH39" s="379"/>
      <c r="AI39" s="387"/>
      <c r="AJ39" s="388"/>
      <c r="AK39" s="388"/>
      <c r="AL39" s="388"/>
      <c r="AM39" s="379"/>
      <c r="AN39" s="387"/>
      <c r="AO39" s="388"/>
      <c r="AP39" s="388"/>
      <c r="AQ39" s="388"/>
      <c r="AR39" s="379"/>
      <c r="AS39" s="387"/>
      <c r="AT39" s="388"/>
      <c r="AU39" s="388"/>
      <c r="AV39" s="388"/>
      <c r="AW39" s="379"/>
    </row>
    <row r="40" spans="1:49" ht="16" customHeight="1" x14ac:dyDescent="0.2">
      <c r="A40" s="365"/>
      <c r="B40" s="411"/>
      <c r="C40" s="447" t="s">
        <v>128</v>
      </c>
      <c r="D40" s="448"/>
      <c r="E40" s="448"/>
      <c r="F40" s="448"/>
      <c r="G40" s="448"/>
      <c r="H40" s="448"/>
      <c r="I40" s="449"/>
      <c r="J40" s="387">
        <v>26777.47</v>
      </c>
      <c r="K40" s="388"/>
      <c r="L40" s="388"/>
      <c r="M40" s="388"/>
      <c r="N40" s="436" t="s">
        <v>2</v>
      </c>
      <c r="O40" s="387">
        <v>0</v>
      </c>
      <c r="P40" s="388"/>
      <c r="Q40" s="388"/>
      <c r="R40" s="388"/>
      <c r="S40" s="379" t="s">
        <v>2</v>
      </c>
      <c r="T40" s="387">
        <v>0</v>
      </c>
      <c r="U40" s="388"/>
      <c r="V40" s="388"/>
      <c r="W40" s="388"/>
      <c r="X40" s="379" t="s">
        <v>2</v>
      </c>
      <c r="Y40" s="387">
        <v>0</v>
      </c>
      <c r="Z40" s="388"/>
      <c r="AA40" s="388"/>
      <c r="AB40" s="388"/>
      <c r="AC40" s="379" t="s">
        <v>2</v>
      </c>
      <c r="AD40" s="387">
        <v>0</v>
      </c>
      <c r="AE40" s="388"/>
      <c r="AF40" s="388"/>
      <c r="AG40" s="388"/>
      <c r="AH40" s="379" t="s">
        <v>2</v>
      </c>
      <c r="AI40" s="387">
        <v>0</v>
      </c>
      <c r="AJ40" s="388"/>
      <c r="AK40" s="388"/>
      <c r="AL40" s="388"/>
      <c r="AM40" s="379" t="s">
        <v>2</v>
      </c>
      <c r="AN40" s="387">
        <v>0</v>
      </c>
      <c r="AO40" s="388"/>
      <c r="AP40" s="388"/>
      <c r="AQ40" s="388"/>
      <c r="AR40" s="379" t="s">
        <v>2</v>
      </c>
      <c r="AS40" s="387">
        <v>0</v>
      </c>
      <c r="AT40" s="388"/>
      <c r="AU40" s="388"/>
      <c r="AV40" s="388"/>
      <c r="AW40" s="379" t="s">
        <v>2</v>
      </c>
    </row>
    <row r="41" spans="1:49" ht="16" customHeight="1" x14ac:dyDescent="0.2">
      <c r="A41" s="365"/>
      <c r="B41" s="411"/>
      <c r="C41" s="453" t="s">
        <v>127</v>
      </c>
      <c r="D41" s="454"/>
      <c r="E41" s="454"/>
      <c r="F41" s="454"/>
      <c r="G41" s="454"/>
      <c r="H41" s="454"/>
      <c r="I41" s="455"/>
      <c r="J41" s="389"/>
      <c r="K41" s="390"/>
      <c r="L41" s="390"/>
      <c r="M41" s="390"/>
      <c r="N41" s="437"/>
      <c r="O41" s="389"/>
      <c r="P41" s="390"/>
      <c r="Q41" s="390"/>
      <c r="R41" s="390"/>
      <c r="S41" s="380"/>
      <c r="T41" s="389"/>
      <c r="U41" s="390"/>
      <c r="V41" s="390"/>
      <c r="W41" s="390"/>
      <c r="X41" s="380"/>
      <c r="Y41" s="389"/>
      <c r="Z41" s="390"/>
      <c r="AA41" s="390"/>
      <c r="AB41" s="390"/>
      <c r="AC41" s="380"/>
      <c r="AD41" s="389"/>
      <c r="AE41" s="390"/>
      <c r="AF41" s="390"/>
      <c r="AG41" s="390"/>
      <c r="AH41" s="380"/>
      <c r="AI41" s="389"/>
      <c r="AJ41" s="390"/>
      <c r="AK41" s="390"/>
      <c r="AL41" s="390"/>
      <c r="AM41" s="380"/>
      <c r="AN41" s="389"/>
      <c r="AO41" s="390"/>
      <c r="AP41" s="390"/>
      <c r="AQ41" s="390"/>
      <c r="AR41" s="380"/>
      <c r="AS41" s="389"/>
      <c r="AT41" s="390"/>
      <c r="AU41" s="390"/>
      <c r="AV41" s="390"/>
      <c r="AW41" s="380"/>
    </row>
    <row r="42" spans="1:49" ht="16" customHeight="1" x14ac:dyDescent="0.2">
      <c r="A42" s="365"/>
      <c r="B42" s="411"/>
      <c r="C42" s="397" t="s">
        <v>1</v>
      </c>
      <c r="D42" s="398"/>
      <c r="E42" s="398"/>
      <c r="F42" s="398"/>
      <c r="G42" s="398"/>
      <c r="H42" s="398"/>
      <c r="I42" s="399"/>
      <c r="J42" s="403" t="str">
        <f>IF(第２面!J31="","",第２面!J31)</f>
        <v>動植物性残さ</v>
      </c>
      <c r="K42" s="404"/>
      <c r="L42" s="404"/>
      <c r="M42" s="404"/>
      <c r="N42" s="405"/>
      <c r="O42" s="403" t="str">
        <f>IF(第２面!O31="","",第２面!O31)</f>
        <v/>
      </c>
      <c r="P42" s="404"/>
      <c r="Q42" s="404"/>
      <c r="R42" s="404"/>
      <c r="S42" s="405"/>
      <c r="T42" s="403" t="str">
        <f>IF(第２面!T31="","",第２面!T31)</f>
        <v/>
      </c>
      <c r="U42" s="404"/>
      <c r="V42" s="404"/>
      <c r="W42" s="404"/>
      <c r="X42" s="405"/>
      <c r="Y42" s="403" t="str">
        <f>IF(第２面!Y31="","",第２面!Y31)</f>
        <v/>
      </c>
      <c r="Z42" s="404"/>
      <c r="AA42" s="404"/>
      <c r="AB42" s="404"/>
      <c r="AC42" s="405"/>
      <c r="AD42" s="403" t="str">
        <f>IF(第２面!AD31="","",第２面!AD31)</f>
        <v/>
      </c>
      <c r="AE42" s="404"/>
      <c r="AF42" s="404"/>
      <c r="AG42" s="404"/>
      <c r="AH42" s="405"/>
      <c r="AI42" s="403" t="str">
        <f>IF(第２面!AI31="","",第２面!AI31)</f>
        <v/>
      </c>
      <c r="AJ42" s="404"/>
      <c r="AK42" s="404"/>
      <c r="AL42" s="404"/>
      <c r="AM42" s="405"/>
      <c r="AN42" s="403" t="str">
        <f>IF(第２面!AN31="","",第２面!AN31)</f>
        <v/>
      </c>
      <c r="AO42" s="404"/>
      <c r="AP42" s="404"/>
      <c r="AQ42" s="404"/>
      <c r="AR42" s="405"/>
      <c r="AS42" s="403" t="str">
        <f>IF(第２面!AS31="","",第２面!AS31)</f>
        <v/>
      </c>
      <c r="AT42" s="404"/>
      <c r="AU42" s="404"/>
      <c r="AV42" s="404"/>
      <c r="AW42" s="405"/>
    </row>
    <row r="43" spans="1:49" ht="16" customHeight="1" x14ac:dyDescent="0.2">
      <c r="A43" s="365"/>
      <c r="B43" s="411"/>
      <c r="C43" s="400"/>
      <c r="D43" s="401"/>
      <c r="E43" s="401"/>
      <c r="F43" s="401"/>
      <c r="G43" s="401"/>
      <c r="H43" s="401"/>
      <c r="I43" s="402"/>
      <c r="J43" s="406"/>
      <c r="K43" s="407"/>
      <c r="L43" s="407"/>
      <c r="M43" s="407"/>
      <c r="N43" s="408"/>
      <c r="O43" s="406"/>
      <c r="P43" s="407"/>
      <c r="Q43" s="407"/>
      <c r="R43" s="407"/>
      <c r="S43" s="408"/>
      <c r="T43" s="406"/>
      <c r="U43" s="407"/>
      <c r="V43" s="407"/>
      <c r="W43" s="407"/>
      <c r="X43" s="408"/>
      <c r="Y43" s="406"/>
      <c r="Z43" s="407"/>
      <c r="AA43" s="407"/>
      <c r="AB43" s="407"/>
      <c r="AC43" s="408"/>
      <c r="AD43" s="406"/>
      <c r="AE43" s="407"/>
      <c r="AF43" s="407"/>
      <c r="AG43" s="407"/>
      <c r="AH43" s="408"/>
      <c r="AI43" s="406"/>
      <c r="AJ43" s="407"/>
      <c r="AK43" s="407"/>
      <c r="AL43" s="407"/>
      <c r="AM43" s="408"/>
      <c r="AN43" s="406"/>
      <c r="AO43" s="407"/>
      <c r="AP43" s="407"/>
      <c r="AQ43" s="407"/>
      <c r="AR43" s="408"/>
      <c r="AS43" s="406"/>
      <c r="AT43" s="407"/>
      <c r="AU43" s="407"/>
      <c r="AV43" s="407"/>
      <c r="AW43" s="408"/>
    </row>
    <row r="44" spans="1:49" ht="16" customHeight="1" x14ac:dyDescent="0.2">
      <c r="A44" s="365"/>
      <c r="B44" s="411"/>
      <c r="C44" s="438" t="s">
        <v>126</v>
      </c>
      <c r="D44" s="439"/>
      <c r="E44" s="439"/>
      <c r="F44" s="439"/>
      <c r="G44" s="439"/>
      <c r="H44" s="439"/>
      <c r="I44" s="440"/>
      <c r="J44" s="387">
        <v>0</v>
      </c>
      <c r="K44" s="388"/>
      <c r="L44" s="388"/>
      <c r="M44" s="388"/>
      <c r="N44" s="379" t="s">
        <v>2</v>
      </c>
      <c r="O44" s="387"/>
      <c r="P44" s="388"/>
      <c r="Q44" s="388"/>
      <c r="R44" s="388"/>
      <c r="S44" s="379" t="s">
        <v>2</v>
      </c>
      <c r="T44" s="387"/>
      <c r="U44" s="388"/>
      <c r="V44" s="388"/>
      <c r="W44" s="388"/>
      <c r="X44" s="379" t="s">
        <v>2</v>
      </c>
      <c r="Y44" s="387"/>
      <c r="Z44" s="388"/>
      <c r="AA44" s="388"/>
      <c r="AB44" s="388"/>
      <c r="AC44" s="379" t="s">
        <v>2</v>
      </c>
      <c r="AD44" s="387"/>
      <c r="AE44" s="388"/>
      <c r="AF44" s="388"/>
      <c r="AG44" s="388"/>
      <c r="AH44" s="379" t="s">
        <v>2</v>
      </c>
      <c r="AI44" s="387"/>
      <c r="AJ44" s="388"/>
      <c r="AK44" s="388"/>
      <c r="AL44" s="388"/>
      <c r="AM44" s="379" t="s">
        <v>2</v>
      </c>
      <c r="AN44" s="387"/>
      <c r="AO44" s="388"/>
      <c r="AP44" s="388"/>
      <c r="AQ44" s="388"/>
      <c r="AR44" s="379" t="s">
        <v>2</v>
      </c>
      <c r="AS44" s="387"/>
      <c r="AT44" s="388"/>
      <c r="AU44" s="388"/>
      <c r="AV44" s="388"/>
      <c r="AW44" s="379" t="s">
        <v>2</v>
      </c>
    </row>
    <row r="45" spans="1:49" ht="16" customHeight="1" x14ac:dyDescent="0.2">
      <c r="A45" s="365"/>
      <c r="B45" s="411"/>
      <c r="C45" s="444" t="s">
        <v>150</v>
      </c>
      <c r="D45" s="445"/>
      <c r="E45" s="445"/>
      <c r="F45" s="445"/>
      <c r="G45" s="445"/>
      <c r="H45" s="445"/>
      <c r="I45" s="446"/>
      <c r="J45" s="387"/>
      <c r="K45" s="388"/>
      <c r="L45" s="388"/>
      <c r="M45" s="388"/>
      <c r="N45" s="379"/>
      <c r="O45" s="387"/>
      <c r="P45" s="388"/>
      <c r="Q45" s="388"/>
      <c r="R45" s="388"/>
      <c r="S45" s="379"/>
      <c r="T45" s="387"/>
      <c r="U45" s="388"/>
      <c r="V45" s="388"/>
      <c r="W45" s="388"/>
      <c r="X45" s="379"/>
      <c r="Y45" s="387"/>
      <c r="Z45" s="388"/>
      <c r="AA45" s="388"/>
      <c r="AB45" s="388"/>
      <c r="AC45" s="379"/>
      <c r="AD45" s="387"/>
      <c r="AE45" s="388"/>
      <c r="AF45" s="388"/>
      <c r="AG45" s="388"/>
      <c r="AH45" s="379"/>
      <c r="AI45" s="387"/>
      <c r="AJ45" s="388"/>
      <c r="AK45" s="388"/>
      <c r="AL45" s="388"/>
      <c r="AM45" s="379"/>
      <c r="AN45" s="387"/>
      <c r="AO45" s="388"/>
      <c r="AP45" s="388"/>
      <c r="AQ45" s="388"/>
      <c r="AR45" s="379"/>
      <c r="AS45" s="387"/>
      <c r="AT45" s="388"/>
      <c r="AU45" s="388"/>
      <c r="AV45" s="388"/>
      <c r="AW45" s="379"/>
    </row>
    <row r="46" spans="1:49" ht="16" customHeight="1" x14ac:dyDescent="0.2">
      <c r="A46" s="365"/>
      <c r="B46" s="411"/>
      <c r="C46" s="447" t="s">
        <v>128</v>
      </c>
      <c r="D46" s="448"/>
      <c r="E46" s="448"/>
      <c r="F46" s="448"/>
      <c r="G46" s="448"/>
      <c r="H46" s="448"/>
      <c r="I46" s="449"/>
      <c r="J46" s="387">
        <v>0</v>
      </c>
      <c r="K46" s="388"/>
      <c r="L46" s="388"/>
      <c r="M46" s="388"/>
      <c r="N46" s="379" t="s">
        <v>2</v>
      </c>
      <c r="O46" s="387"/>
      <c r="P46" s="388"/>
      <c r="Q46" s="388"/>
      <c r="R46" s="388"/>
      <c r="S46" s="379" t="s">
        <v>2</v>
      </c>
      <c r="T46" s="387"/>
      <c r="U46" s="388"/>
      <c r="V46" s="388"/>
      <c r="W46" s="388"/>
      <c r="X46" s="379" t="s">
        <v>2</v>
      </c>
      <c r="Y46" s="387"/>
      <c r="Z46" s="388"/>
      <c r="AA46" s="388"/>
      <c r="AB46" s="388"/>
      <c r="AC46" s="379" t="s">
        <v>2</v>
      </c>
      <c r="AD46" s="387"/>
      <c r="AE46" s="388"/>
      <c r="AF46" s="388"/>
      <c r="AG46" s="388"/>
      <c r="AH46" s="379" t="s">
        <v>2</v>
      </c>
      <c r="AI46" s="387"/>
      <c r="AJ46" s="388"/>
      <c r="AK46" s="388"/>
      <c r="AL46" s="388"/>
      <c r="AM46" s="379" t="s">
        <v>2</v>
      </c>
      <c r="AN46" s="387"/>
      <c r="AO46" s="388"/>
      <c r="AP46" s="388"/>
      <c r="AQ46" s="388"/>
      <c r="AR46" s="379" t="s">
        <v>2</v>
      </c>
      <c r="AS46" s="387"/>
      <c r="AT46" s="388"/>
      <c r="AU46" s="388"/>
      <c r="AV46" s="388"/>
      <c r="AW46" s="379" t="s">
        <v>2</v>
      </c>
    </row>
    <row r="47" spans="1:49" ht="16" customHeight="1" x14ac:dyDescent="0.2">
      <c r="A47" s="365"/>
      <c r="B47" s="411"/>
      <c r="C47" s="453" t="s">
        <v>127</v>
      </c>
      <c r="D47" s="454"/>
      <c r="E47" s="454"/>
      <c r="F47" s="454"/>
      <c r="G47" s="454"/>
      <c r="H47" s="454"/>
      <c r="I47" s="455"/>
      <c r="J47" s="389"/>
      <c r="K47" s="390"/>
      <c r="L47" s="390"/>
      <c r="M47" s="390"/>
      <c r="N47" s="380"/>
      <c r="O47" s="389"/>
      <c r="P47" s="390"/>
      <c r="Q47" s="390"/>
      <c r="R47" s="390"/>
      <c r="S47" s="380"/>
      <c r="T47" s="389"/>
      <c r="U47" s="390"/>
      <c r="V47" s="390"/>
      <c r="W47" s="390"/>
      <c r="X47" s="380"/>
      <c r="Y47" s="389"/>
      <c r="Z47" s="390"/>
      <c r="AA47" s="390"/>
      <c r="AB47" s="390"/>
      <c r="AC47" s="380"/>
      <c r="AD47" s="389"/>
      <c r="AE47" s="390"/>
      <c r="AF47" s="390"/>
      <c r="AG47" s="390"/>
      <c r="AH47" s="380"/>
      <c r="AI47" s="389"/>
      <c r="AJ47" s="390"/>
      <c r="AK47" s="390"/>
      <c r="AL47" s="390"/>
      <c r="AM47" s="380"/>
      <c r="AN47" s="389"/>
      <c r="AO47" s="390"/>
      <c r="AP47" s="390"/>
      <c r="AQ47" s="390"/>
      <c r="AR47" s="380"/>
      <c r="AS47" s="389"/>
      <c r="AT47" s="390"/>
      <c r="AU47" s="390"/>
      <c r="AV47" s="390"/>
      <c r="AW47" s="380"/>
    </row>
    <row r="48" spans="1:49" ht="16" customHeight="1" x14ac:dyDescent="0.2">
      <c r="A48" s="365"/>
      <c r="B48" s="411"/>
      <c r="C48" s="4" t="s">
        <v>3</v>
      </c>
      <c r="D48" s="5"/>
      <c r="E48" s="5"/>
      <c r="F48" s="5"/>
      <c r="G48" s="5"/>
      <c r="H48" s="5"/>
      <c r="I48" s="5"/>
      <c r="J48" s="5"/>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367"/>
      <c r="AR48" s="367"/>
      <c r="AS48" s="367"/>
      <c r="AT48" s="367"/>
      <c r="AU48" s="29"/>
      <c r="AV48" s="29"/>
      <c r="AW48" s="30"/>
    </row>
    <row r="49" spans="1:49" ht="16" customHeight="1" x14ac:dyDescent="0.2">
      <c r="A49" s="365"/>
      <c r="B49" s="411"/>
      <c r="C49" s="351" t="s">
        <v>419</v>
      </c>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52"/>
      <c r="AE49" s="352"/>
      <c r="AF49" s="352"/>
      <c r="AG49" s="352"/>
      <c r="AH49" s="352"/>
      <c r="AI49" s="352"/>
      <c r="AJ49" s="352"/>
      <c r="AK49" s="352"/>
      <c r="AL49" s="352"/>
      <c r="AM49" s="352"/>
      <c r="AN49" s="352"/>
      <c r="AO49" s="352"/>
      <c r="AP49" s="352"/>
      <c r="AQ49" s="352"/>
      <c r="AR49" s="352"/>
      <c r="AS49" s="352"/>
      <c r="AT49" s="352"/>
      <c r="AU49" s="352"/>
      <c r="AV49" s="352"/>
      <c r="AW49" s="353"/>
    </row>
    <row r="50" spans="1:49" ht="16" customHeight="1" x14ac:dyDescent="0.2">
      <c r="A50" s="365"/>
      <c r="B50" s="411"/>
      <c r="C50" s="351"/>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52"/>
      <c r="AJ50" s="352"/>
      <c r="AK50" s="352"/>
      <c r="AL50" s="352"/>
      <c r="AM50" s="352"/>
      <c r="AN50" s="352"/>
      <c r="AO50" s="352"/>
      <c r="AP50" s="352"/>
      <c r="AQ50" s="352"/>
      <c r="AR50" s="352"/>
      <c r="AS50" s="352"/>
      <c r="AT50" s="352"/>
      <c r="AU50" s="352"/>
      <c r="AV50" s="352"/>
      <c r="AW50" s="353"/>
    </row>
    <row r="51" spans="1:49" ht="16" customHeight="1" x14ac:dyDescent="0.2">
      <c r="A51" s="365"/>
      <c r="B51" s="411"/>
      <c r="C51" s="351"/>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2"/>
      <c r="AB51" s="352"/>
      <c r="AC51" s="352"/>
      <c r="AD51" s="352"/>
      <c r="AE51" s="352"/>
      <c r="AF51" s="352"/>
      <c r="AG51" s="352"/>
      <c r="AH51" s="352"/>
      <c r="AI51" s="352"/>
      <c r="AJ51" s="352"/>
      <c r="AK51" s="352"/>
      <c r="AL51" s="352"/>
      <c r="AM51" s="352"/>
      <c r="AN51" s="352"/>
      <c r="AO51" s="352"/>
      <c r="AP51" s="352"/>
      <c r="AQ51" s="352"/>
      <c r="AR51" s="352"/>
      <c r="AS51" s="352"/>
      <c r="AT51" s="352"/>
      <c r="AU51" s="352"/>
      <c r="AV51" s="352"/>
      <c r="AW51" s="353"/>
    </row>
    <row r="52" spans="1:49" ht="16" customHeight="1" x14ac:dyDescent="0.2">
      <c r="A52" s="365"/>
      <c r="B52" s="412"/>
      <c r="C52" s="354"/>
      <c r="D52" s="355"/>
      <c r="E52" s="355"/>
      <c r="F52" s="355"/>
      <c r="G52" s="355"/>
      <c r="H52" s="355"/>
      <c r="I52" s="355"/>
      <c r="J52" s="355"/>
      <c r="K52" s="355"/>
      <c r="L52" s="355"/>
      <c r="M52" s="355"/>
      <c r="N52" s="355"/>
      <c r="O52" s="355"/>
      <c r="P52" s="355"/>
      <c r="Q52" s="355"/>
      <c r="R52" s="355"/>
      <c r="S52" s="355"/>
      <c r="T52" s="355"/>
      <c r="U52" s="355"/>
      <c r="V52" s="355"/>
      <c r="W52" s="355"/>
      <c r="X52" s="355"/>
      <c r="Y52" s="355"/>
      <c r="Z52" s="355"/>
      <c r="AA52" s="355"/>
      <c r="AB52" s="355"/>
      <c r="AC52" s="355"/>
      <c r="AD52" s="355"/>
      <c r="AE52" s="355"/>
      <c r="AF52" s="355"/>
      <c r="AG52" s="355"/>
      <c r="AH52" s="355"/>
      <c r="AI52" s="355"/>
      <c r="AJ52" s="355"/>
      <c r="AK52" s="355"/>
      <c r="AL52" s="355"/>
      <c r="AM52" s="355"/>
      <c r="AN52" s="355"/>
      <c r="AO52" s="355"/>
      <c r="AP52" s="355"/>
      <c r="AQ52" s="355"/>
      <c r="AR52" s="355"/>
      <c r="AS52" s="355"/>
      <c r="AT52" s="355"/>
      <c r="AU52" s="355"/>
      <c r="AV52" s="355"/>
      <c r="AW52" s="356"/>
    </row>
    <row r="53" spans="1:49" ht="20.149999999999999" customHeight="1" x14ac:dyDescent="0.2">
      <c r="A53" s="365"/>
      <c r="B53" s="410" t="s">
        <v>10</v>
      </c>
      <c r="C53" s="417" t="s">
        <v>9</v>
      </c>
      <c r="D53" s="418"/>
      <c r="E53" s="418"/>
      <c r="F53" s="418"/>
      <c r="G53" s="31"/>
      <c r="H53" s="419"/>
      <c r="I53" s="419"/>
      <c r="J53" s="419"/>
      <c r="K53" s="32"/>
      <c r="L53" s="32"/>
      <c r="M53" s="32"/>
      <c r="N53" s="435"/>
      <c r="O53" s="435"/>
      <c r="P53" s="435"/>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3"/>
    </row>
    <row r="54" spans="1:49" ht="16" customHeight="1" x14ac:dyDescent="0.2">
      <c r="A54" s="365"/>
      <c r="B54" s="411"/>
      <c r="C54" s="397" t="s">
        <v>1</v>
      </c>
      <c r="D54" s="398"/>
      <c r="E54" s="398"/>
      <c r="F54" s="398"/>
      <c r="G54" s="398"/>
      <c r="H54" s="398"/>
      <c r="I54" s="399"/>
      <c r="J54" s="403" t="str">
        <f>IF(第２面!J27="","",第２面!J27)</f>
        <v>汚泥</v>
      </c>
      <c r="K54" s="404"/>
      <c r="L54" s="404"/>
      <c r="M54" s="404"/>
      <c r="N54" s="405"/>
      <c r="O54" s="403" t="str">
        <f>IF(第２面!O27="","",第２面!O27)</f>
        <v>廃油</v>
      </c>
      <c r="P54" s="404"/>
      <c r="Q54" s="404"/>
      <c r="R54" s="404"/>
      <c r="S54" s="405"/>
      <c r="T54" s="403" t="str">
        <f>IF(第２面!T27="","",第２面!T27)</f>
        <v>廃酸</v>
      </c>
      <c r="U54" s="404"/>
      <c r="V54" s="404"/>
      <c r="W54" s="404"/>
      <c r="X54" s="405"/>
      <c r="Y54" s="403" t="str">
        <f>IF(第２面!Y27="","",第２面!Y27)</f>
        <v>廃アルカリ</v>
      </c>
      <c r="Z54" s="404"/>
      <c r="AA54" s="404"/>
      <c r="AB54" s="404"/>
      <c r="AC54" s="405"/>
      <c r="AD54" s="403" t="str">
        <f>IF(第２面!AD27="","",第２面!AD27)</f>
        <v>廃プラスチック類</v>
      </c>
      <c r="AE54" s="404"/>
      <c r="AF54" s="404"/>
      <c r="AG54" s="404"/>
      <c r="AH54" s="405"/>
      <c r="AI54" s="403" t="str">
        <f>IF(第２面!AI27="","",第２面!AI27)</f>
        <v>金属くず</v>
      </c>
      <c r="AJ54" s="404"/>
      <c r="AK54" s="404"/>
      <c r="AL54" s="404"/>
      <c r="AM54" s="405"/>
      <c r="AN54" s="403" t="str">
        <f>IF(第２面!AN27="","",第２面!AN27)</f>
        <v>ガラス、コン、陶くず</v>
      </c>
      <c r="AO54" s="404"/>
      <c r="AP54" s="404"/>
      <c r="AQ54" s="404"/>
      <c r="AR54" s="405"/>
      <c r="AS54" s="403" t="str">
        <f>IF(第２面!AS27="","",第２面!AS27)</f>
        <v>木くず</v>
      </c>
      <c r="AT54" s="404"/>
      <c r="AU54" s="404"/>
      <c r="AV54" s="404"/>
      <c r="AW54" s="405"/>
    </row>
    <row r="55" spans="1:49" ht="16" customHeight="1" x14ac:dyDescent="0.2">
      <c r="A55" s="365"/>
      <c r="B55" s="411"/>
      <c r="C55" s="400"/>
      <c r="D55" s="401"/>
      <c r="E55" s="401"/>
      <c r="F55" s="401"/>
      <c r="G55" s="401"/>
      <c r="H55" s="401"/>
      <c r="I55" s="402"/>
      <c r="J55" s="406"/>
      <c r="K55" s="407"/>
      <c r="L55" s="407"/>
      <c r="M55" s="407"/>
      <c r="N55" s="408"/>
      <c r="O55" s="406"/>
      <c r="P55" s="407"/>
      <c r="Q55" s="407"/>
      <c r="R55" s="407"/>
      <c r="S55" s="408"/>
      <c r="T55" s="406"/>
      <c r="U55" s="407"/>
      <c r="V55" s="407"/>
      <c r="W55" s="407"/>
      <c r="X55" s="408"/>
      <c r="Y55" s="406"/>
      <c r="Z55" s="407"/>
      <c r="AA55" s="407"/>
      <c r="AB55" s="407"/>
      <c r="AC55" s="408"/>
      <c r="AD55" s="406"/>
      <c r="AE55" s="407"/>
      <c r="AF55" s="407"/>
      <c r="AG55" s="407"/>
      <c r="AH55" s="408"/>
      <c r="AI55" s="406"/>
      <c r="AJ55" s="407"/>
      <c r="AK55" s="407"/>
      <c r="AL55" s="407"/>
      <c r="AM55" s="408"/>
      <c r="AN55" s="406"/>
      <c r="AO55" s="407"/>
      <c r="AP55" s="407"/>
      <c r="AQ55" s="407"/>
      <c r="AR55" s="408"/>
      <c r="AS55" s="406"/>
      <c r="AT55" s="407"/>
      <c r="AU55" s="407"/>
      <c r="AV55" s="407"/>
      <c r="AW55" s="408"/>
    </row>
    <row r="56" spans="1:49" ht="16" customHeight="1" x14ac:dyDescent="0.2">
      <c r="A56" s="365"/>
      <c r="B56" s="411"/>
      <c r="C56" s="459" t="s">
        <v>129</v>
      </c>
      <c r="D56" s="460"/>
      <c r="E56" s="460"/>
      <c r="F56" s="460"/>
      <c r="G56" s="460"/>
      <c r="H56" s="460"/>
      <c r="I56" s="461"/>
      <c r="J56" s="387">
        <v>0</v>
      </c>
      <c r="K56" s="388"/>
      <c r="L56" s="388"/>
      <c r="M56" s="388"/>
      <c r="N56" s="379" t="s">
        <v>2</v>
      </c>
      <c r="O56" s="387">
        <v>0</v>
      </c>
      <c r="P56" s="388"/>
      <c r="Q56" s="388"/>
      <c r="R56" s="388"/>
      <c r="S56" s="379" t="s">
        <v>2</v>
      </c>
      <c r="T56" s="387">
        <v>0</v>
      </c>
      <c r="U56" s="388"/>
      <c r="V56" s="388"/>
      <c r="W56" s="388"/>
      <c r="X56" s="379" t="s">
        <v>2</v>
      </c>
      <c r="Y56" s="387">
        <v>0</v>
      </c>
      <c r="Z56" s="388"/>
      <c r="AA56" s="388"/>
      <c r="AB56" s="388"/>
      <c r="AC56" s="379" t="s">
        <v>2</v>
      </c>
      <c r="AD56" s="387">
        <v>0</v>
      </c>
      <c r="AE56" s="388"/>
      <c r="AF56" s="388"/>
      <c r="AG56" s="388"/>
      <c r="AH56" s="379" t="s">
        <v>2</v>
      </c>
      <c r="AI56" s="387">
        <v>0</v>
      </c>
      <c r="AJ56" s="388"/>
      <c r="AK56" s="388"/>
      <c r="AL56" s="388"/>
      <c r="AM56" s="379" t="s">
        <v>2</v>
      </c>
      <c r="AN56" s="387">
        <v>0</v>
      </c>
      <c r="AO56" s="388"/>
      <c r="AP56" s="388"/>
      <c r="AQ56" s="388"/>
      <c r="AR56" s="379" t="s">
        <v>2</v>
      </c>
      <c r="AS56" s="387">
        <v>0</v>
      </c>
      <c r="AT56" s="388"/>
      <c r="AU56" s="388"/>
      <c r="AV56" s="388"/>
      <c r="AW56" s="379" t="s">
        <v>2</v>
      </c>
    </row>
    <row r="57" spans="1:49" ht="16" customHeight="1" x14ac:dyDescent="0.2">
      <c r="A57" s="365"/>
      <c r="B57" s="411"/>
      <c r="C57" s="444" t="s">
        <v>150</v>
      </c>
      <c r="D57" s="445"/>
      <c r="E57" s="445"/>
      <c r="F57" s="445"/>
      <c r="G57" s="445"/>
      <c r="H57" s="445"/>
      <c r="I57" s="446"/>
      <c r="J57" s="387"/>
      <c r="K57" s="388"/>
      <c r="L57" s="388"/>
      <c r="M57" s="388"/>
      <c r="N57" s="379"/>
      <c r="O57" s="387"/>
      <c r="P57" s="388"/>
      <c r="Q57" s="388"/>
      <c r="R57" s="388"/>
      <c r="S57" s="379"/>
      <c r="T57" s="387"/>
      <c r="U57" s="388"/>
      <c r="V57" s="388"/>
      <c r="W57" s="388"/>
      <c r="X57" s="379"/>
      <c r="Y57" s="387"/>
      <c r="Z57" s="388"/>
      <c r="AA57" s="388"/>
      <c r="AB57" s="388"/>
      <c r="AC57" s="379"/>
      <c r="AD57" s="387"/>
      <c r="AE57" s="388"/>
      <c r="AF57" s="388"/>
      <c r="AG57" s="388"/>
      <c r="AH57" s="379"/>
      <c r="AI57" s="387"/>
      <c r="AJ57" s="388"/>
      <c r="AK57" s="388"/>
      <c r="AL57" s="388"/>
      <c r="AM57" s="379"/>
      <c r="AN57" s="387"/>
      <c r="AO57" s="388"/>
      <c r="AP57" s="388"/>
      <c r="AQ57" s="388"/>
      <c r="AR57" s="379"/>
      <c r="AS57" s="387"/>
      <c r="AT57" s="388"/>
      <c r="AU57" s="388"/>
      <c r="AV57" s="388"/>
      <c r="AW57" s="379"/>
    </row>
    <row r="58" spans="1:49" ht="16" customHeight="1" x14ac:dyDescent="0.2">
      <c r="A58" s="365"/>
      <c r="B58" s="411"/>
      <c r="C58" s="447" t="s">
        <v>128</v>
      </c>
      <c r="D58" s="448"/>
      <c r="E58" s="448"/>
      <c r="F58" s="448"/>
      <c r="G58" s="448"/>
      <c r="H58" s="448"/>
      <c r="I58" s="449"/>
      <c r="J58" s="387">
        <f>'別紙3　排出の抑制'!S112</f>
        <v>26507.962800000001</v>
      </c>
      <c r="K58" s="388"/>
      <c r="L58" s="388"/>
      <c r="M58" s="388"/>
      <c r="N58" s="436" t="s">
        <v>2</v>
      </c>
      <c r="O58" s="387">
        <v>0</v>
      </c>
      <c r="P58" s="388"/>
      <c r="Q58" s="388"/>
      <c r="R58" s="388"/>
      <c r="S58" s="379" t="s">
        <v>2</v>
      </c>
      <c r="T58" s="387">
        <v>0</v>
      </c>
      <c r="U58" s="388"/>
      <c r="V58" s="388"/>
      <c r="W58" s="388"/>
      <c r="X58" s="379" t="s">
        <v>2</v>
      </c>
      <c r="Y58" s="387">
        <v>0</v>
      </c>
      <c r="Z58" s="388"/>
      <c r="AA58" s="388"/>
      <c r="AB58" s="388"/>
      <c r="AC58" s="379" t="s">
        <v>2</v>
      </c>
      <c r="AD58" s="387">
        <v>0</v>
      </c>
      <c r="AE58" s="388"/>
      <c r="AF58" s="388"/>
      <c r="AG58" s="388"/>
      <c r="AH58" s="379" t="s">
        <v>2</v>
      </c>
      <c r="AI58" s="387">
        <v>0</v>
      </c>
      <c r="AJ58" s="388"/>
      <c r="AK58" s="388"/>
      <c r="AL58" s="388"/>
      <c r="AM58" s="379" t="s">
        <v>2</v>
      </c>
      <c r="AN58" s="387">
        <v>0</v>
      </c>
      <c r="AO58" s="388"/>
      <c r="AP58" s="388"/>
      <c r="AQ58" s="388"/>
      <c r="AR58" s="379" t="s">
        <v>2</v>
      </c>
      <c r="AS58" s="387">
        <v>0</v>
      </c>
      <c r="AT58" s="388"/>
      <c r="AU58" s="388"/>
      <c r="AV58" s="388"/>
      <c r="AW58" s="379" t="s">
        <v>2</v>
      </c>
    </row>
    <row r="59" spans="1:49" ht="16" customHeight="1" x14ac:dyDescent="0.2">
      <c r="A59" s="365"/>
      <c r="B59" s="411"/>
      <c r="C59" s="450" t="s">
        <v>130</v>
      </c>
      <c r="D59" s="451"/>
      <c r="E59" s="451"/>
      <c r="F59" s="451"/>
      <c r="G59" s="451"/>
      <c r="H59" s="451"/>
      <c r="I59" s="452"/>
      <c r="J59" s="389"/>
      <c r="K59" s="390"/>
      <c r="L59" s="390"/>
      <c r="M59" s="390"/>
      <c r="N59" s="437"/>
      <c r="O59" s="389"/>
      <c r="P59" s="390"/>
      <c r="Q59" s="390"/>
      <c r="R59" s="390"/>
      <c r="S59" s="380"/>
      <c r="T59" s="389"/>
      <c r="U59" s="390"/>
      <c r="V59" s="390"/>
      <c r="W59" s="390"/>
      <c r="X59" s="380"/>
      <c r="Y59" s="389"/>
      <c r="Z59" s="390"/>
      <c r="AA59" s="390"/>
      <c r="AB59" s="390"/>
      <c r="AC59" s="380"/>
      <c r="AD59" s="389"/>
      <c r="AE59" s="390"/>
      <c r="AF59" s="390"/>
      <c r="AG59" s="390"/>
      <c r="AH59" s="380"/>
      <c r="AI59" s="389"/>
      <c r="AJ59" s="390"/>
      <c r="AK59" s="390"/>
      <c r="AL59" s="390"/>
      <c r="AM59" s="380"/>
      <c r="AN59" s="389"/>
      <c r="AO59" s="390"/>
      <c r="AP59" s="390"/>
      <c r="AQ59" s="390"/>
      <c r="AR59" s="380"/>
      <c r="AS59" s="389"/>
      <c r="AT59" s="390"/>
      <c r="AU59" s="390"/>
      <c r="AV59" s="390"/>
      <c r="AW59" s="380"/>
    </row>
    <row r="60" spans="1:49" ht="16" customHeight="1" x14ac:dyDescent="0.2">
      <c r="A60" s="365"/>
      <c r="B60" s="411"/>
      <c r="C60" s="397" t="s">
        <v>1</v>
      </c>
      <c r="D60" s="398"/>
      <c r="E60" s="398"/>
      <c r="F60" s="398"/>
      <c r="G60" s="398"/>
      <c r="H60" s="398"/>
      <c r="I60" s="399"/>
      <c r="J60" s="403" t="str">
        <f>IF(第２面!J31="","",第２面!J31)</f>
        <v>動植物性残さ</v>
      </c>
      <c r="K60" s="404"/>
      <c r="L60" s="404"/>
      <c r="M60" s="404"/>
      <c r="N60" s="405"/>
      <c r="O60" s="403" t="str">
        <f>IF(第２面!O31="","",第２面!O31)</f>
        <v/>
      </c>
      <c r="P60" s="404"/>
      <c r="Q60" s="404"/>
      <c r="R60" s="404"/>
      <c r="S60" s="405"/>
      <c r="T60" s="403" t="str">
        <f>IF(第２面!T31="","",第２面!T31)</f>
        <v/>
      </c>
      <c r="U60" s="404"/>
      <c r="V60" s="404"/>
      <c r="W60" s="404"/>
      <c r="X60" s="405"/>
      <c r="Y60" s="403" t="str">
        <f>IF(第２面!Y31="","",第２面!Y31)</f>
        <v/>
      </c>
      <c r="Z60" s="404"/>
      <c r="AA60" s="404"/>
      <c r="AB60" s="404"/>
      <c r="AC60" s="405"/>
      <c r="AD60" s="403" t="str">
        <f>IF(第２面!AD31="","",第２面!AD31)</f>
        <v/>
      </c>
      <c r="AE60" s="404"/>
      <c r="AF60" s="404"/>
      <c r="AG60" s="404"/>
      <c r="AH60" s="405"/>
      <c r="AI60" s="403" t="str">
        <f>IF(第２面!AI31="","",第２面!AI31)</f>
        <v/>
      </c>
      <c r="AJ60" s="404"/>
      <c r="AK60" s="404"/>
      <c r="AL60" s="404"/>
      <c r="AM60" s="405"/>
      <c r="AN60" s="403" t="str">
        <f>IF(第２面!AN31="","",第２面!AN31)</f>
        <v/>
      </c>
      <c r="AO60" s="404"/>
      <c r="AP60" s="404"/>
      <c r="AQ60" s="404"/>
      <c r="AR60" s="405"/>
      <c r="AS60" s="403" t="str">
        <f>IF(第２面!AS31="","",第２面!AS31)</f>
        <v/>
      </c>
      <c r="AT60" s="404"/>
      <c r="AU60" s="404"/>
      <c r="AV60" s="404"/>
      <c r="AW60" s="405"/>
    </row>
    <row r="61" spans="1:49" ht="16" customHeight="1" x14ac:dyDescent="0.2">
      <c r="A61" s="365"/>
      <c r="B61" s="411"/>
      <c r="C61" s="400"/>
      <c r="D61" s="401"/>
      <c r="E61" s="401"/>
      <c r="F61" s="401"/>
      <c r="G61" s="401"/>
      <c r="H61" s="401"/>
      <c r="I61" s="402"/>
      <c r="J61" s="406"/>
      <c r="K61" s="407"/>
      <c r="L61" s="407"/>
      <c r="M61" s="407"/>
      <c r="N61" s="408"/>
      <c r="O61" s="406"/>
      <c r="P61" s="407"/>
      <c r="Q61" s="407"/>
      <c r="R61" s="407"/>
      <c r="S61" s="408"/>
      <c r="T61" s="406"/>
      <c r="U61" s="407"/>
      <c r="V61" s="407"/>
      <c r="W61" s="407"/>
      <c r="X61" s="408"/>
      <c r="Y61" s="406"/>
      <c r="Z61" s="407"/>
      <c r="AA61" s="407"/>
      <c r="AB61" s="407"/>
      <c r="AC61" s="408"/>
      <c r="AD61" s="406"/>
      <c r="AE61" s="407"/>
      <c r="AF61" s="407"/>
      <c r="AG61" s="407"/>
      <c r="AH61" s="408"/>
      <c r="AI61" s="406"/>
      <c r="AJ61" s="407"/>
      <c r="AK61" s="407"/>
      <c r="AL61" s="407"/>
      <c r="AM61" s="408"/>
      <c r="AN61" s="406"/>
      <c r="AO61" s="407"/>
      <c r="AP61" s="407"/>
      <c r="AQ61" s="407"/>
      <c r="AR61" s="408"/>
      <c r="AS61" s="406"/>
      <c r="AT61" s="407"/>
      <c r="AU61" s="407"/>
      <c r="AV61" s="407"/>
      <c r="AW61" s="408"/>
    </row>
    <row r="62" spans="1:49" ht="16" customHeight="1" x14ac:dyDescent="0.2">
      <c r="A62" s="365"/>
      <c r="B62" s="411"/>
      <c r="C62" s="459" t="s">
        <v>129</v>
      </c>
      <c r="D62" s="460"/>
      <c r="E62" s="460"/>
      <c r="F62" s="460"/>
      <c r="G62" s="460"/>
      <c r="H62" s="460"/>
      <c r="I62" s="461"/>
      <c r="J62" s="387">
        <v>0</v>
      </c>
      <c r="K62" s="388"/>
      <c r="L62" s="388"/>
      <c r="M62" s="388"/>
      <c r="N62" s="379" t="s">
        <v>2</v>
      </c>
      <c r="O62" s="387"/>
      <c r="P62" s="388"/>
      <c r="Q62" s="388"/>
      <c r="R62" s="388"/>
      <c r="S62" s="379" t="s">
        <v>2</v>
      </c>
      <c r="T62" s="387"/>
      <c r="U62" s="388"/>
      <c r="V62" s="388"/>
      <c r="W62" s="388"/>
      <c r="X62" s="379" t="s">
        <v>2</v>
      </c>
      <c r="Y62" s="387"/>
      <c r="Z62" s="388"/>
      <c r="AA62" s="388"/>
      <c r="AB62" s="388"/>
      <c r="AC62" s="379" t="s">
        <v>2</v>
      </c>
      <c r="AD62" s="387"/>
      <c r="AE62" s="388"/>
      <c r="AF62" s="388"/>
      <c r="AG62" s="388"/>
      <c r="AH62" s="379" t="s">
        <v>2</v>
      </c>
      <c r="AI62" s="387"/>
      <c r="AJ62" s="388"/>
      <c r="AK62" s="388"/>
      <c r="AL62" s="388"/>
      <c r="AM62" s="379" t="s">
        <v>2</v>
      </c>
      <c r="AN62" s="387"/>
      <c r="AO62" s="388"/>
      <c r="AP62" s="388"/>
      <c r="AQ62" s="388"/>
      <c r="AR62" s="379" t="s">
        <v>2</v>
      </c>
      <c r="AS62" s="387"/>
      <c r="AT62" s="388"/>
      <c r="AU62" s="388"/>
      <c r="AV62" s="388"/>
      <c r="AW62" s="379" t="s">
        <v>2</v>
      </c>
    </row>
    <row r="63" spans="1:49" ht="16" customHeight="1" x14ac:dyDescent="0.2">
      <c r="A63" s="365"/>
      <c r="B63" s="411"/>
      <c r="C63" s="444" t="s">
        <v>150</v>
      </c>
      <c r="D63" s="445"/>
      <c r="E63" s="445"/>
      <c r="F63" s="445"/>
      <c r="G63" s="445"/>
      <c r="H63" s="445"/>
      <c r="I63" s="446"/>
      <c r="J63" s="387"/>
      <c r="K63" s="388"/>
      <c r="L63" s="388"/>
      <c r="M63" s="388"/>
      <c r="N63" s="379"/>
      <c r="O63" s="387"/>
      <c r="P63" s="388"/>
      <c r="Q63" s="388"/>
      <c r="R63" s="388"/>
      <c r="S63" s="379"/>
      <c r="T63" s="387"/>
      <c r="U63" s="388"/>
      <c r="V63" s="388"/>
      <c r="W63" s="388"/>
      <c r="X63" s="379"/>
      <c r="Y63" s="387"/>
      <c r="Z63" s="388"/>
      <c r="AA63" s="388"/>
      <c r="AB63" s="388"/>
      <c r="AC63" s="379"/>
      <c r="AD63" s="387"/>
      <c r="AE63" s="388"/>
      <c r="AF63" s="388"/>
      <c r="AG63" s="388"/>
      <c r="AH63" s="379"/>
      <c r="AI63" s="387"/>
      <c r="AJ63" s="388"/>
      <c r="AK63" s="388"/>
      <c r="AL63" s="388"/>
      <c r="AM63" s="379"/>
      <c r="AN63" s="387"/>
      <c r="AO63" s="388"/>
      <c r="AP63" s="388"/>
      <c r="AQ63" s="388"/>
      <c r="AR63" s="379"/>
      <c r="AS63" s="387"/>
      <c r="AT63" s="388"/>
      <c r="AU63" s="388"/>
      <c r="AV63" s="388"/>
      <c r="AW63" s="379"/>
    </row>
    <row r="64" spans="1:49" ht="16" customHeight="1" x14ac:dyDescent="0.2">
      <c r="A64" s="365"/>
      <c r="B64" s="411"/>
      <c r="C64" s="447" t="s">
        <v>128</v>
      </c>
      <c r="D64" s="448"/>
      <c r="E64" s="448"/>
      <c r="F64" s="448"/>
      <c r="G64" s="448"/>
      <c r="H64" s="448"/>
      <c r="I64" s="449"/>
      <c r="J64" s="387">
        <v>0</v>
      </c>
      <c r="K64" s="388"/>
      <c r="L64" s="388"/>
      <c r="M64" s="388"/>
      <c r="N64" s="379" t="s">
        <v>2</v>
      </c>
      <c r="O64" s="387"/>
      <c r="P64" s="388"/>
      <c r="Q64" s="388"/>
      <c r="R64" s="388"/>
      <c r="S64" s="379" t="s">
        <v>2</v>
      </c>
      <c r="T64" s="387"/>
      <c r="U64" s="388"/>
      <c r="V64" s="388"/>
      <c r="W64" s="388"/>
      <c r="X64" s="379" t="s">
        <v>2</v>
      </c>
      <c r="Y64" s="387"/>
      <c r="Z64" s="388"/>
      <c r="AA64" s="388"/>
      <c r="AB64" s="388"/>
      <c r="AC64" s="379" t="s">
        <v>2</v>
      </c>
      <c r="AD64" s="387"/>
      <c r="AE64" s="388"/>
      <c r="AF64" s="388"/>
      <c r="AG64" s="388"/>
      <c r="AH64" s="379" t="s">
        <v>2</v>
      </c>
      <c r="AI64" s="387"/>
      <c r="AJ64" s="388"/>
      <c r="AK64" s="388"/>
      <c r="AL64" s="388"/>
      <c r="AM64" s="379" t="s">
        <v>2</v>
      </c>
      <c r="AN64" s="387"/>
      <c r="AO64" s="388"/>
      <c r="AP64" s="388"/>
      <c r="AQ64" s="388"/>
      <c r="AR64" s="379" t="s">
        <v>2</v>
      </c>
      <c r="AS64" s="387"/>
      <c r="AT64" s="388"/>
      <c r="AU64" s="388"/>
      <c r="AV64" s="388"/>
      <c r="AW64" s="379" t="s">
        <v>2</v>
      </c>
    </row>
    <row r="65" spans="1:49" ht="16" customHeight="1" x14ac:dyDescent="0.2">
      <c r="A65" s="365"/>
      <c r="B65" s="411"/>
      <c r="C65" s="450" t="s">
        <v>130</v>
      </c>
      <c r="D65" s="451"/>
      <c r="E65" s="451"/>
      <c r="F65" s="451"/>
      <c r="G65" s="451"/>
      <c r="H65" s="451"/>
      <c r="I65" s="452"/>
      <c r="J65" s="389"/>
      <c r="K65" s="390"/>
      <c r="L65" s="390"/>
      <c r="M65" s="390"/>
      <c r="N65" s="380"/>
      <c r="O65" s="389"/>
      <c r="P65" s="390"/>
      <c r="Q65" s="390"/>
      <c r="R65" s="390"/>
      <c r="S65" s="380"/>
      <c r="T65" s="389"/>
      <c r="U65" s="390"/>
      <c r="V65" s="390"/>
      <c r="W65" s="390"/>
      <c r="X65" s="380"/>
      <c r="Y65" s="389"/>
      <c r="Z65" s="390"/>
      <c r="AA65" s="390"/>
      <c r="AB65" s="390"/>
      <c r="AC65" s="380"/>
      <c r="AD65" s="389"/>
      <c r="AE65" s="390"/>
      <c r="AF65" s="390"/>
      <c r="AG65" s="390"/>
      <c r="AH65" s="380"/>
      <c r="AI65" s="389"/>
      <c r="AJ65" s="390"/>
      <c r="AK65" s="390"/>
      <c r="AL65" s="390"/>
      <c r="AM65" s="380"/>
      <c r="AN65" s="389"/>
      <c r="AO65" s="390"/>
      <c r="AP65" s="390"/>
      <c r="AQ65" s="390"/>
      <c r="AR65" s="380"/>
      <c r="AS65" s="389"/>
      <c r="AT65" s="390"/>
      <c r="AU65" s="390"/>
      <c r="AV65" s="390"/>
      <c r="AW65" s="380"/>
    </row>
    <row r="66" spans="1:49" ht="16" customHeight="1" x14ac:dyDescent="0.2">
      <c r="A66" s="365"/>
      <c r="B66" s="411"/>
      <c r="C66" s="4" t="s">
        <v>8</v>
      </c>
      <c r="D66" s="5"/>
      <c r="E66" s="5"/>
      <c r="F66" s="5"/>
      <c r="G66" s="5"/>
      <c r="H66" s="5"/>
      <c r="I66" s="5"/>
      <c r="J66" s="5"/>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367"/>
      <c r="AS66" s="367"/>
      <c r="AT66" s="29"/>
      <c r="AU66" s="29"/>
      <c r="AV66" s="29"/>
      <c r="AW66" s="30"/>
    </row>
    <row r="67" spans="1:49" ht="16" customHeight="1" x14ac:dyDescent="0.2">
      <c r="A67" s="365"/>
      <c r="B67" s="411"/>
      <c r="C67" s="351" t="s">
        <v>420</v>
      </c>
      <c r="D67" s="352"/>
      <c r="E67" s="352"/>
      <c r="F67" s="352"/>
      <c r="G67" s="352"/>
      <c r="H67" s="352"/>
      <c r="I67" s="352"/>
      <c r="J67" s="352"/>
      <c r="K67" s="352"/>
      <c r="L67" s="352"/>
      <c r="M67" s="352"/>
      <c r="N67" s="352"/>
      <c r="O67" s="352"/>
      <c r="P67" s="352"/>
      <c r="Q67" s="352"/>
      <c r="R67" s="352"/>
      <c r="S67" s="352"/>
      <c r="T67" s="352"/>
      <c r="U67" s="352"/>
      <c r="V67" s="352"/>
      <c r="W67" s="352"/>
      <c r="X67" s="352"/>
      <c r="Y67" s="352"/>
      <c r="Z67" s="352"/>
      <c r="AA67" s="352"/>
      <c r="AB67" s="352"/>
      <c r="AC67" s="352"/>
      <c r="AD67" s="352"/>
      <c r="AE67" s="352"/>
      <c r="AF67" s="352"/>
      <c r="AG67" s="352"/>
      <c r="AH67" s="352"/>
      <c r="AI67" s="352"/>
      <c r="AJ67" s="352"/>
      <c r="AK67" s="352"/>
      <c r="AL67" s="352"/>
      <c r="AM67" s="352"/>
      <c r="AN67" s="352"/>
      <c r="AO67" s="352"/>
      <c r="AP67" s="352"/>
      <c r="AQ67" s="352"/>
      <c r="AR67" s="352"/>
      <c r="AS67" s="352"/>
      <c r="AT67" s="352"/>
      <c r="AU67" s="352"/>
      <c r="AV67" s="352"/>
      <c r="AW67" s="353"/>
    </row>
    <row r="68" spans="1:49" ht="16" customHeight="1" x14ac:dyDescent="0.2">
      <c r="A68" s="365"/>
      <c r="B68" s="411"/>
      <c r="C68" s="351"/>
      <c r="D68" s="352"/>
      <c r="E68" s="352"/>
      <c r="F68" s="352"/>
      <c r="G68" s="352"/>
      <c r="H68" s="352"/>
      <c r="I68" s="352"/>
      <c r="J68" s="352"/>
      <c r="K68" s="352"/>
      <c r="L68" s="352"/>
      <c r="M68" s="352"/>
      <c r="N68" s="352"/>
      <c r="O68" s="352"/>
      <c r="P68" s="352"/>
      <c r="Q68" s="352"/>
      <c r="R68" s="352"/>
      <c r="S68" s="352"/>
      <c r="T68" s="352"/>
      <c r="U68" s="352"/>
      <c r="V68" s="352"/>
      <c r="W68" s="352"/>
      <c r="X68" s="352"/>
      <c r="Y68" s="352"/>
      <c r="Z68" s="352"/>
      <c r="AA68" s="352"/>
      <c r="AB68" s="352"/>
      <c r="AC68" s="352"/>
      <c r="AD68" s="352"/>
      <c r="AE68" s="352"/>
      <c r="AF68" s="352"/>
      <c r="AG68" s="352"/>
      <c r="AH68" s="352"/>
      <c r="AI68" s="352"/>
      <c r="AJ68" s="352"/>
      <c r="AK68" s="352"/>
      <c r="AL68" s="352"/>
      <c r="AM68" s="352"/>
      <c r="AN68" s="352"/>
      <c r="AO68" s="352"/>
      <c r="AP68" s="352"/>
      <c r="AQ68" s="352"/>
      <c r="AR68" s="352"/>
      <c r="AS68" s="352"/>
      <c r="AT68" s="352"/>
      <c r="AU68" s="352"/>
      <c r="AV68" s="352"/>
      <c r="AW68" s="353"/>
    </row>
    <row r="69" spans="1:49" ht="16" customHeight="1" x14ac:dyDescent="0.2">
      <c r="A69" s="365"/>
      <c r="B69" s="411"/>
      <c r="C69" s="351"/>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2"/>
      <c r="AK69" s="352"/>
      <c r="AL69" s="352"/>
      <c r="AM69" s="352"/>
      <c r="AN69" s="352"/>
      <c r="AO69" s="352"/>
      <c r="AP69" s="352"/>
      <c r="AQ69" s="352"/>
      <c r="AR69" s="352"/>
      <c r="AS69" s="352"/>
      <c r="AT69" s="352"/>
      <c r="AU69" s="352"/>
      <c r="AV69" s="352"/>
      <c r="AW69" s="353"/>
    </row>
    <row r="70" spans="1:49" ht="16" customHeight="1" x14ac:dyDescent="0.2">
      <c r="A70" s="409"/>
      <c r="B70" s="412"/>
      <c r="C70" s="354"/>
      <c r="D70" s="355"/>
      <c r="E70" s="355"/>
      <c r="F70" s="355"/>
      <c r="G70" s="355"/>
      <c r="H70" s="355"/>
      <c r="I70" s="355"/>
      <c r="J70" s="355"/>
      <c r="K70" s="355"/>
      <c r="L70" s="355"/>
      <c r="M70" s="355"/>
      <c r="N70" s="355"/>
      <c r="O70" s="355"/>
      <c r="P70" s="355"/>
      <c r="Q70" s="355"/>
      <c r="R70" s="355"/>
      <c r="S70" s="355"/>
      <c r="T70" s="355"/>
      <c r="U70" s="355"/>
      <c r="V70" s="355"/>
      <c r="W70" s="355"/>
      <c r="X70" s="355"/>
      <c r="Y70" s="355"/>
      <c r="Z70" s="355"/>
      <c r="AA70" s="355"/>
      <c r="AB70" s="355"/>
      <c r="AC70" s="355"/>
      <c r="AD70" s="355"/>
      <c r="AE70" s="355"/>
      <c r="AF70" s="355"/>
      <c r="AG70" s="355"/>
      <c r="AH70" s="355"/>
      <c r="AI70" s="355"/>
      <c r="AJ70" s="355"/>
      <c r="AK70" s="355"/>
      <c r="AL70" s="355"/>
      <c r="AM70" s="355"/>
      <c r="AN70" s="355"/>
      <c r="AO70" s="355"/>
      <c r="AP70" s="355"/>
      <c r="AQ70" s="355"/>
      <c r="AR70" s="355"/>
      <c r="AS70" s="355"/>
      <c r="AT70" s="355"/>
      <c r="AU70" s="355"/>
      <c r="AV70" s="355"/>
      <c r="AW70" s="356"/>
    </row>
  </sheetData>
  <mergeCells count="316">
    <mergeCell ref="C62:I62"/>
    <mergeCell ref="C60:I61"/>
    <mergeCell ref="C63:I63"/>
    <mergeCell ref="C47:I47"/>
    <mergeCell ref="C56:I56"/>
    <mergeCell ref="C13:I13"/>
    <mergeCell ref="C24:I25"/>
    <mergeCell ref="C10:I11"/>
    <mergeCell ref="C46:I46"/>
    <mergeCell ref="C23:I23"/>
    <mergeCell ref="C20:I21"/>
    <mergeCell ref="C44:I44"/>
    <mergeCell ref="C45:I45"/>
    <mergeCell ref="C64:I64"/>
    <mergeCell ref="C38:I38"/>
    <mergeCell ref="C39:I39"/>
    <mergeCell ref="C40:I40"/>
    <mergeCell ref="C41:I41"/>
    <mergeCell ref="C22:I22"/>
    <mergeCell ref="A3:AW4"/>
    <mergeCell ref="A33:AW34"/>
    <mergeCell ref="AP28:AT28"/>
    <mergeCell ref="AQ48:AT48"/>
    <mergeCell ref="AR44:AR45"/>
    <mergeCell ref="AR46:AR47"/>
    <mergeCell ref="AD10:AH11"/>
    <mergeCell ref="C8:I8"/>
    <mergeCell ref="C9:I9"/>
    <mergeCell ref="C12:I12"/>
    <mergeCell ref="AN12:AQ13"/>
    <mergeCell ref="AR22:AR23"/>
    <mergeCell ref="AI26:AL27"/>
    <mergeCell ref="AN6:AR7"/>
    <mergeCell ref="AN8:AQ9"/>
    <mergeCell ref="AR8:AR9"/>
    <mergeCell ref="AN10:AR11"/>
    <mergeCell ref="AI10:AM11"/>
    <mergeCell ref="AR66:AS66"/>
    <mergeCell ref="C29:AW32"/>
    <mergeCell ref="C49:AW52"/>
    <mergeCell ref="AD54:AH55"/>
    <mergeCell ref="AD60:AH61"/>
    <mergeCell ref="AN58:AQ59"/>
    <mergeCell ref="AR58:AR59"/>
    <mergeCell ref="C57:I57"/>
    <mergeCell ref="C58:I58"/>
    <mergeCell ref="C59:I59"/>
    <mergeCell ref="AS58:AV59"/>
    <mergeCell ref="AW58:AW59"/>
    <mergeCell ref="C65:I65"/>
    <mergeCell ref="AN36:AR37"/>
    <mergeCell ref="N53:P53"/>
    <mergeCell ref="AD38:AG39"/>
    <mergeCell ref="AH38:AH39"/>
    <mergeCell ref="AD42:AH43"/>
    <mergeCell ref="AM38:AM39"/>
    <mergeCell ref="AI36:AM37"/>
    <mergeCell ref="AR56:AR57"/>
    <mergeCell ref="AS56:AV57"/>
    <mergeCell ref="AW56:AW57"/>
    <mergeCell ref="AC56:AC57"/>
    <mergeCell ref="C67:AW70"/>
    <mergeCell ref="Y58:AB59"/>
    <mergeCell ref="AC58:AC59"/>
    <mergeCell ref="AI58:AL59"/>
    <mergeCell ref="AM58:AM59"/>
    <mergeCell ref="AD58:AG59"/>
    <mergeCell ref="AH58:AH59"/>
    <mergeCell ref="Y60:AC61"/>
    <mergeCell ref="AI60:AM61"/>
    <mergeCell ref="AN60:AR61"/>
    <mergeCell ref="AS60:AW61"/>
    <mergeCell ref="J58:M59"/>
    <mergeCell ref="N58:N59"/>
    <mergeCell ref="O58:R59"/>
    <mergeCell ref="S58:S59"/>
    <mergeCell ref="T58:W59"/>
    <mergeCell ref="X58:X59"/>
    <mergeCell ref="O64:R65"/>
    <mergeCell ref="S64:S65"/>
    <mergeCell ref="T64:W65"/>
    <mergeCell ref="X64:X65"/>
    <mergeCell ref="Y64:AB65"/>
    <mergeCell ref="AR64:AR65"/>
    <mergeCell ref="AS64:AV65"/>
    <mergeCell ref="AS38:AV39"/>
    <mergeCell ref="AW38:AW39"/>
    <mergeCell ref="AN38:AQ39"/>
    <mergeCell ref="AR38:AR39"/>
    <mergeCell ref="AN56:AQ57"/>
    <mergeCell ref="AN42:AR43"/>
    <mergeCell ref="AI56:AL57"/>
    <mergeCell ref="AM56:AM57"/>
    <mergeCell ref="AD56:AG57"/>
    <mergeCell ref="AH56:AH57"/>
    <mergeCell ref="AI42:AM43"/>
    <mergeCell ref="AN44:AQ45"/>
    <mergeCell ref="AS40:AV41"/>
    <mergeCell ref="AW40:AW41"/>
    <mergeCell ref="AI40:AL41"/>
    <mergeCell ref="AM40:AM41"/>
    <mergeCell ref="AN40:AQ41"/>
    <mergeCell ref="AR40:AR41"/>
    <mergeCell ref="AS42:AW43"/>
    <mergeCell ref="AI44:AL45"/>
    <mergeCell ref="AM44:AM45"/>
    <mergeCell ref="AD44:AG45"/>
    <mergeCell ref="AH44:AH45"/>
    <mergeCell ref="AS44:AV45"/>
    <mergeCell ref="O38:R39"/>
    <mergeCell ref="S38:S39"/>
    <mergeCell ref="T38:W39"/>
    <mergeCell ref="X38:X39"/>
    <mergeCell ref="Y38:AB39"/>
    <mergeCell ref="AI38:AL39"/>
    <mergeCell ref="S56:S57"/>
    <mergeCell ref="T56:W57"/>
    <mergeCell ref="AC38:AC39"/>
    <mergeCell ref="X56:X57"/>
    <mergeCell ref="Y56:AB57"/>
    <mergeCell ref="Y40:AB41"/>
    <mergeCell ref="Y42:AC43"/>
    <mergeCell ref="AC40:AC41"/>
    <mergeCell ref="S40:S41"/>
    <mergeCell ref="T40:W41"/>
    <mergeCell ref="T42:X43"/>
    <mergeCell ref="T44:W45"/>
    <mergeCell ref="X44:X45"/>
    <mergeCell ref="X40:X41"/>
    <mergeCell ref="AD40:AG41"/>
    <mergeCell ref="AH40:AH41"/>
    <mergeCell ref="Y44:AB45"/>
    <mergeCell ref="AC44:AC45"/>
    <mergeCell ref="AC26:AC27"/>
    <mergeCell ref="O36:S37"/>
    <mergeCell ref="T36:X37"/>
    <mergeCell ref="Y36:AC37"/>
    <mergeCell ref="C26:I26"/>
    <mergeCell ref="C27:I27"/>
    <mergeCell ref="X26:X27"/>
    <mergeCell ref="AD36:AH37"/>
    <mergeCell ref="AS36:AW37"/>
    <mergeCell ref="J26:M27"/>
    <mergeCell ref="N26:N27"/>
    <mergeCell ref="O26:R27"/>
    <mergeCell ref="S26:S27"/>
    <mergeCell ref="T26:W27"/>
    <mergeCell ref="A35:A70"/>
    <mergeCell ref="B35:B52"/>
    <mergeCell ref="C35:F35"/>
    <mergeCell ref="H35:J35"/>
    <mergeCell ref="B53:B70"/>
    <mergeCell ref="C53:F53"/>
    <mergeCell ref="H53:J53"/>
    <mergeCell ref="J56:M57"/>
    <mergeCell ref="C42:I43"/>
    <mergeCell ref="J60:N61"/>
    <mergeCell ref="N56:N57"/>
    <mergeCell ref="C54:I55"/>
    <mergeCell ref="J64:M65"/>
    <mergeCell ref="N64:N65"/>
    <mergeCell ref="N35:P35"/>
    <mergeCell ref="C36:I37"/>
    <mergeCell ref="J36:N37"/>
    <mergeCell ref="J38:M39"/>
    <mergeCell ref="N38:N39"/>
    <mergeCell ref="O56:R57"/>
    <mergeCell ref="J42:N43"/>
    <mergeCell ref="O42:S43"/>
    <mergeCell ref="S44:S45"/>
    <mergeCell ref="J40:M41"/>
    <mergeCell ref="AI24:AM25"/>
    <mergeCell ref="AS26:AV27"/>
    <mergeCell ref="AN26:AQ27"/>
    <mergeCell ref="AR26:AR27"/>
    <mergeCell ref="AW26:AW27"/>
    <mergeCell ref="AS24:AW25"/>
    <mergeCell ref="AN24:AR25"/>
    <mergeCell ref="AD24:AH25"/>
    <mergeCell ref="AD26:AG27"/>
    <mergeCell ref="AH26:AH27"/>
    <mergeCell ref="B5:B18"/>
    <mergeCell ref="C15:AW18"/>
    <mergeCell ref="B19:B32"/>
    <mergeCell ref="C19:F19"/>
    <mergeCell ref="AR12:AR13"/>
    <mergeCell ref="AN20:AR21"/>
    <mergeCell ref="AD6:AH7"/>
    <mergeCell ref="AW22:AW23"/>
    <mergeCell ref="C6:I7"/>
    <mergeCell ref="J6:N7"/>
    <mergeCell ref="AS10:AW11"/>
    <mergeCell ref="J10:N11"/>
    <mergeCell ref="O10:S11"/>
    <mergeCell ref="T10:X11"/>
    <mergeCell ref="T12:W13"/>
    <mergeCell ref="X12:X13"/>
    <mergeCell ref="AS22:AV23"/>
    <mergeCell ref="Y26:AB27"/>
    <mergeCell ref="AM26:AM27"/>
    <mergeCell ref="AN22:AQ23"/>
    <mergeCell ref="J24:N25"/>
    <mergeCell ref="O24:S25"/>
    <mergeCell ref="T24:X25"/>
    <mergeCell ref="Y24:AC25"/>
    <mergeCell ref="A1:AW1"/>
    <mergeCell ref="O6:S7"/>
    <mergeCell ref="T6:X7"/>
    <mergeCell ref="Y6:AC7"/>
    <mergeCell ref="AI6:AM7"/>
    <mergeCell ref="AS6:AW7"/>
    <mergeCell ref="C5:F5"/>
    <mergeCell ref="N5:P5"/>
    <mergeCell ref="J8:M9"/>
    <mergeCell ref="N8:N9"/>
    <mergeCell ref="O8:R9"/>
    <mergeCell ref="S8:S9"/>
    <mergeCell ref="AM8:AM9"/>
    <mergeCell ref="AS8:AV9"/>
    <mergeCell ref="AW8:AW9"/>
    <mergeCell ref="T8:W9"/>
    <mergeCell ref="X8:X9"/>
    <mergeCell ref="AD8:AG9"/>
    <mergeCell ref="Y8:AB9"/>
    <mergeCell ref="AC8:AC9"/>
    <mergeCell ref="AI8:AL9"/>
    <mergeCell ref="AH8:AH9"/>
    <mergeCell ref="H5:J5"/>
    <mergeCell ref="A5:A32"/>
    <mergeCell ref="Y12:AB13"/>
    <mergeCell ref="J12:M13"/>
    <mergeCell ref="N12:N13"/>
    <mergeCell ref="O12:R13"/>
    <mergeCell ref="Y10:AC11"/>
    <mergeCell ref="AW12:AW13"/>
    <mergeCell ref="AC12:AC13"/>
    <mergeCell ref="AI12:AL13"/>
    <mergeCell ref="H19:J19"/>
    <mergeCell ref="N19:P19"/>
    <mergeCell ref="AD12:AG13"/>
    <mergeCell ref="AH12:AH13"/>
    <mergeCell ref="AM12:AM13"/>
    <mergeCell ref="AS12:AV13"/>
    <mergeCell ref="S12:S13"/>
    <mergeCell ref="J20:N21"/>
    <mergeCell ref="O20:S21"/>
    <mergeCell ref="T20:X21"/>
    <mergeCell ref="Y20:AC21"/>
    <mergeCell ref="AI20:AM21"/>
    <mergeCell ref="AS20:AW21"/>
    <mergeCell ref="AD20:AH21"/>
    <mergeCell ref="J22:M23"/>
    <mergeCell ref="N22:N23"/>
    <mergeCell ref="O22:R23"/>
    <mergeCell ref="S22:S23"/>
    <mergeCell ref="T22:W23"/>
    <mergeCell ref="X22:X23"/>
    <mergeCell ref="Y22:AB23"/>
    <mergeCell ref="AI22:AL23"/>
    <mergeCell ref="AM22:AM23"/>
    <mergeCell ref="AD22:AG23"/>
    <mergeCell ref="AH22:AH23"/>
    <mergeCell ref="AC22:AC23"/>
    <mergeCell ref="N40:N41"/>
    <mergeCell ref="O40:R41"/>
    <mergeCell ref="J46:M47"/>
    <mergeCell ref="N46:N47"/>
    <mergeCell ref="O46:R47"/>
    <mergeCell ref="S46:S47"/>
    <mergeCell ref="T46:W47"/>
    <mergeCell ref="X46:X47"/>
    <mergeCell ref="J54:N55"/>
    <mergeCell ref="O54:S55"/>
    <mergeCell ref="T54:X55"/>
    <mergeCell ref="J44:M45"/>
    <mergeCell ref="N44:N45"/>
    <mergeCell ref="O44:R45"/>
    <mergeCell ref="AW44:AW45"/>
    <mergeCell ref="Y46:AB47"/>
    <mergeCell ref="AC46:AC47"/>
    <mergeCell ref="AI46:AL47"/>
    <mergeCell ref="AM46:AM47"/>
    <mergeCell ref="AN46:AQ47"/>
    <mergeCell ref="AD46:AG47"/>
    <mergeCell ref="AH46:AH47"/>
    <mergeCell ref="AS46:AV47"/>
    <mergeCell ref="AW46:AW47"/>
    <mergeCell ref="O60:S61"/>
    <mergeCell ref="T60:X61"/>
    <mergeCell ref="J62:M63"/>
    <mergeCell ref="N62:N63"/>
    <mergeCell ref="O62:R63"/>
    <mergeCell ref="S62:S63"/>
    <mergeCell ref="T62:W63"/>
    <mergeCell ref="X62:X63"/>
    <mergeCell ref="Y62:AB63"/>
    <mergeCell ref="AW64:AW65"/>
    <mergeCell ref="AC64:AC65"/>
    <mergeCell ref="AI64:AL65"/>
    <mergeCell ref="AM64:AM65"/>
    <mergeCell ref="AD64:AG65"/>
    <mergeCell ref="AH64:AH65"/>
    <mergeCell ref="AN64:AQ65"/>
    <mergeCell ref="Y54:AC55"/>
    <mergeCell ref="AI54:AM55"/>
    <mergeCell ref="AN54:AR55"/>
    <mergeCell ref="AS54:AW55"/>
    <mergeCell ref="AC62:AC63"/>
    <mergeCell ref="AI62:AL63"/>
    <mergeCell ref="AM62:AM63"/>
    <mergeCell ref="AN62:AQ63"/>
    <mergeCell ref="AD62:AG63"/>
    <mergeCell ref="AH62:AH63"/>
    <mergeCell ref="AR62:AR63"/>
    <mergeCell ref="AS62:AV63"/>
    <mergeCell ref="AW62:AW63"/>
  </mergeCells>
  <phoneticPr fontId="3"/>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Q76"/>
  <sheetViews>
    <sheetView showGridLines="0" view="pageBreakPreview" topLeftCell="A29" zoomScale="80" zoomScaleNormal="100" zoomScaleSheetLayoutView="80" workbookViewId="0">
      <selection activeCell="A3" sqref="A3:AW4"/>
    </sheetView>
  </sheetViews>
  <sheetFormatPr defaultColWidth="2.6328125" defaultRowHeight="13.5" customHeight="1" x14ac:dyDescent="0.2"/>
  <cols>
    <col min="1" max="1" width="2.6328125" style="9" customWidth="1"/>
    <col min="2" max="2" width="3.6328125" style="14" customWidth="1"/>
    <col min="3" max="13" width="2.6328125" style="9" customWidth="1"/>
    <col min="14" max="14" width="2.08984375" style="9" customWidth="1"/>
    <col min="15" max="18" width="2.6328125" style="9" customWidth="1"/>
    <col min="19" max="19" width="2.08984375" style="9" customWidth="1"/>
    <col min="20" max="23" width="2.6328125" style="9" customWidth="1"/>
    <col min="24" max="24" width="2.08984375" style="9" customWidth="1"/>
    <col min="25" max="28" width="2.6328125" style="9" customWidth="1"/>
    <col min="29" max="29" width="2.08984375" style="9" customWidth="1"/>
    <col min="30" max="33" width="2.6328125" style="9" customWidth="1"/>
    <col min="34" max="34" width="2.08984375" style="9" customWidth="1"/>
    <col min="35" max="38" width="2.6328125" style="9" customWidth="1"/>
    <col min="39" max="39" width="2.08984375" style="9" customWidth="1"/>
    <col min="40" max="43" width="2.6328125" style="9" customWidth="1"/>
    <col min="44" max="44" width="2.08984375" style="9" customWidth="1"/>
    <col min="45" max="48" width="2.6328125" style="9" customWidth="1"/>
    <col min="49" max="49" width="2.08984375" style="9" customWidth="1"/>
    <col min="50" max="54" width="2.6328125" style="9"/>
    <col min="55" max="71" width="3.26953125" style="9" customWidth="1"/>
    <col min="72" max="16384" width="2.6328125" style="9"/>
  </cols>
  <sheetData>
    <row r="1" spans="1:49" ht="16" customHeight="1" x14ac:dyDescent="0.2">
      <c r="A1" s="364" t="s">
        <v>16</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c r="AN1" s="364"/>
      <c r="AO1" s="364"/>
      <c r="AP1" s="364"/>
      <c r="AQ1" s="364"/>
      <c r="AR1" s="364"/>
      <c r="AS1" s="364"/>
      <c r="AT1" s="364"/>
      <c r="AU1" s="364"/>
      <c r="AV1" s="364"/>
      <c r="AW1" s="364"/>
    </row>
    <row r="2" spans="1:49" ht="16" customHeight="1" x14ac:dyDescent="0.2">
      <c r="A2" s="2"/>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row>
    <row r="3" spans="1:49" ht="12" customHeight="1" x14ac:dyDescent="0.2">
      <c r="A3" s="366" t="s">
        <v>64</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8"/>
    </row>
    <row r="4" spans="1:49" ht="12" customHeight="1" x14ac:dyDescent="0.2">
      <c r="A4" s="369"/>
      <c r="B4" s="370"/>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M4" s="370"/>
      <c r="AN4" s="370"/>
      <c r="AO4" s="370"/>
      <c r="AP4" s="370"/>
      <c r="AQ4" s="370"/>
      <c r="AR4" s="370"/>
      <c r="AS4" s="370"/>
      <c r="AT4" s="370"/>
      <c r="AU4" s="370"/>
      <c r="AV4" s="370"/>
      <c r="AW4" s="371"/>
    </row>
    <row r="5" spans="1:49" ht="20.149999999999999" customHeight="1" x14ac:dyDescent="0.2">
      <c r="A5" s="365"/>
      <c r="B5" s="410" t="s">
        <v>56</v>
      </c>
      <c r="C5" s="417" t="s">
        <v>57</v>
      </c>
      <c r="D5" s="418"/>
      <c r="E5" s="418"/>
      <c r="F5" s="418"/>
      <c r="G5" s="31" t="s">
        <v>58</v>
      </c>
      <c r="H5" s="419">
        <v>5</v>
      </c>
      <c r="I5" s="419"/>
      <c r="J5" s="419"/>
      <c r="K5" s="307" t="s">
        <v>6</v>
      </c>
      <c r="L5" s="307"/>
      <c r="M5" s="307" t="s">
        <v>12</v>
      </c>
      <c r="N5" s="418" t="s">
        <v>7</v>
      </c>
      <c r="O5" s="418"/>
      <c r="P5" s="418"/>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8"/>
    </row>
    <row r="6" spans="1:49" ht="16" customHeight="1" x14ac:dyDescent="0.2">
      <c r="A6" s="365"/>
      <c r="B6" s="411"/>
      <c r="C6" s="472" t="s">
        <v>1</v>
      </c>
      <c r="D6" s="473"/>
      <c r="E6" s="473"/>
      <c r="F6" s="473"/>
      <c r="G6" s="473"/>
      <c r="H6" s="473"/>
      <c r="I6" s="474"/>
      <c r="J6" s="403" t="str">
        <f>IF(第２面!J27="","",第２面!J27)</f>
        <v>汚泥</v>
      </c>
      <c r="K6" s="404"/>
      <c r="L6" s="404"/>
      <c r="M6" s="404"/>
      <c r="N6" s="405"/>
      <c r="O6" s="403" t="str">
        <f>IF(第２面!O27="","",第２面!O27)</f>
        <v>廃油</v>
      </c>
      <c r="P6" s="404"/>
      <c r="Q6" s="404"/>
      <c r="R6" s="404"/>
      <c r="S6" s="405"/>
      <c r="T6" s="403" t="str">
        <f>IF(第２面!T27="","",第２面!T27)</f>
        <v>廃酸</v>
      </c>
      <c r="U6" s="404"/>
      <c r="V6" s="404"/>
      <c r="W6" s="404"/>
      <c r="X6" s="405"/>
      <c r="Y6" s="403" t="str">
        <f>IF(第２面!Y27="","",第２面!Y27)</f>
        <v>廃アルカリ</v>
      </c>
      <c r="Z6" s="404"/>
      <c r="AA6" s="404"/>
      <c r="AB6" s="404"/>
      <c r="AC6" s="405"/>
      <c r="AD6" s="403" t="str">
        <f>IF(第２面!AD27="","",第２面!AD27)</f>
        <v>廃プラスチック類</v>
      </c>
      <c r="AE6" s="404"/>
      <c r="AF6" s="404"/>
      <c r="AG6" s="404"/>
      <c r="AH6" s="405"/>
      <c r="AI6" s="403" t="str">
        <f>IF(第２面!AI27="","",第２面!AI27)</f>
        <v>金属くず</v>
      </c>
      <c r="AJ6" s="404"/>
      <c r="AK6" s="404"/>
      <c r="AL6" s="404"/>
      <c r="AM6" s="405"/>
      <c r="AN6" s="403" t="str">
        <f>IF(第２面!AN27="","",第２面!AN27)</f>
        <v>ガラス、コン、陶くず</v>
      </c>
      <c r="AO6" s="404"/>
      <c r="AP6" s="404"/>
      <c r="AQ6" s="404"/>
      <c r="AR6" s="405"/>
      <c r="AS6" s="403" t="str">
        <f>IF(第２面!AS27="","",第２面!AS27)</f>
        <v>木くず</v>
      </c>
      <c r="AT6" s="404"/>
      <c r="AU6" s="404"/>
      <c r="AV6" s="404"/>
      <c r="AW6" s="405"/>
    </row>
    <row r="7" spans="1:49" ht="16" customHeight="1" x14ac:dyDescent="0.2">
      <c r="A7" s="365"/>
      <c r="B7" s="411"/>
      <c r="C7" s="481"/>
      <c r="D7" s="482"/>
      <c r="E7" s="482"/>
      <c r="F7" s="482"/>
      <c r="G7" s="482"/>
      <c r="H7" s="482"/>
      <c r="I7" s="483"/>
      <c r="J7" s="406"/>
      <c r="K7" s="407"/>
      <c r="L7" s="407"/>
      <c r="M7" s="407"/>
      <c r="N7" s="408"/>
      <c r="O7" s="406"/>
      <c r="P7" s="407"/>
      <c r="Q7" s="407"/>
      <c r="R7" s="407"/>
      <c r="S7" s="408"/>
      <c r="T7" s="406"/>
      <c r="U7" s="407"/>
      <c r="V7" s="407"/>
      <c r="W7" s="407"/>
      <c r="X7" s="408"/>
      <c r="Y7" s="406"/>
      <c r="Z7" s="407"/>
      <c r="AA7" s="407"/>
      <c r="AB7" s="407"/>
      <c r="AC7" s="408"/>
      <c r="AD7" s="406"/>
      <c r="AE7" s="407"/>
      <c r="AF7" s="407"/>
      <c r="AG7" s="407"/>
      <c r="AH7" s="408"/>
      <c r="AI7" s="406"/>
      <c r="AJ7" s="407"/>
      <c r="AK7" s="407"/>
      <c r="AL7" s="407"/>
      <c r="AM7" s="408"/>
      <c r="AN7" s="406"/>
      <c r="AO7" s="407"/>
      <c r="AP7" s="407"/>
      <c r="AQ7" s="407"/>
      <c r="AR7" s="408"/>
      <c r="AS7" s="406"/>
      <c r="AT7" s="407"/>
      <c r="AU7" s="407"/>
      <c r="AV7" s="407"/>
      <c r="AW7" s="408"/>
    </row>
    <row r="8" spans="1:49" ht="11.15" customHeight="1" x14ac:dyDescent="0.2">
      <c r="A8" s="365"/>
      <c r="B8" s="411"/>
      <c r="C8" s="447" t="s">
        <v>137</v>
      </c>
      <c r="D8" s="448"/>
      <c r="E8" s="448"/>
      <c r="F8" s="448"/>
      <c r="G8" s="448"/>
      <c r="H8" s="448"/>
      <c r="I8" s="449"/>
      <c r="J8" s="387">
        <v>0</v>
      </c>
      <c r="K8" s="388"/>
      <c r="L8" s="388"/>
      <c r="M8" s="388"/>
      <c r="N8" s="379" t="s">
        <v>2</v>
      </c>
      <c r="O8" s="387">
        <v>0</v>
      </c>
      <c r="P8" s="388"/>
      <c r="Q8" s="388"/>
      <c r="R8" s="388"/>
      <c r="S8" s="379" t="s">
        <v>2</v>
      </c>
      <c r="T8" s="387">
        <v>0</v>
      </c>
      <c r="U8" s="388"/>
      <c r="V8" s="388"/>
      <c r="W8" s="388"/>
      <c r="X8" s="379" t="s">
        <v>2</v>
      </c>
      <c r="Y8" s="387">
        <v>0</v>
      </c>
      <c r="Z8" s="388"/>
      <c r="AA8" s="388"/>
      <c r="AB8" s="388"/>
      <c r="AC8" s="379" t="s">
        <v>2</v>
      </c>
      <c r="AD8" s="387">
        <v>0</v>
      </c>
      <c r="AE8" s="388"/>
      <c r="AF8" s="388"/>
      <c r="AG8" s="388"/>
      <c r="AH8" s="379" t="s">
        <v>2</v>
      </c>
      <c r="AI8" s="387">
        <v>0</v>
      </c>
      <c r="AJ8" s="388"/>
      <c r="AK8" s="388"/>
      <c r="AL8" s="388"/>
      <c r="AM8" s="379" t="s">
        <v>2</v>
      </c>
      <c r="AN8" s="387">
        <v>0</v>
      </c>
      <c r="AO8" s="388"/>
      <c r="AP8" s="388"/>
      <c r="AQ8" s="388"/>
      <c r="AR8" s="379" t="s">
        <v>2</v>
      </c>
      <c r="AS8" s="387">
        <v>0</v>
      </c>
      <c r="AT8" s="388"/>
      <c r="AU8" s="388"/>
      <c r="AV8" s="388"/>
      <c r="AW8" s="379" t="s">
        <v>2</v>
      </c>
    </row>
    <row r="9" spans="1:49" ht="11.15" customHeight="1" x14ac:dyDescent="0.2">
      <c r="A9" s="365"/>
      <c r="B9" s="411"/>
      <c r="C9" s="478" t="s">
        <v>136</v>
      </c>
      <c r="D9" s="479"/>
      <c r="E9" s="479"/>
      <c r="F9" s="479"/>
      <c r="G9" s="479"/>
      <c r="H9" s="479"/>
      <c r="I9" s="480"/>
      <c r="J9" s="464"/>
      <c r="K9" s="465"/>
      <c r="L9" s="465"/>
      <c r="M9" s="465"/>
      <c r="N9" s="463"/>
      <c r="O9" s="464"/>
      <c r="P9" s="465"/>
      <c r="Q9" s="465"/>
      <c r="R9" s="465"/>
      <c r="S9" s="463"/>
      <c r="T9" s="464"/>
      <c r="U9" s="465"/>
      <c r="V9" s="465"/>
      <c r="W9" s="465"/>
      <c r="X9" s="463"/>
      <c r="Y9" s="464"/>
      <c r="Z9" s="465"/>
      <c r="AA9" s="465"/>
      <c r="AB9" s="465"/>
      <c r="AC9" s="463"/>
      <c r="AD9" s="464"/>
      <c r="AE9" s="465"/>
      <c r="AF9" s="465"/>
      <c r="AG9" s="465"/>
      <c r="AH9" s="463"/>
      <c r="AI9" s="464"/>
      <c r="AJ9" s="465"/>
      <c r="AK9" s="465"/>
      <c r="AL9" s="465"/>
      <c r="AM9" s="463"/>
      <c r="AN9" s="464"/>
      <c r="AO9" s="465"/>
      <c r="AP9" s="465"/>
      <c r="AQ9" s="465"/>
      <c r="AR9" s="463"/>
      <c r="AS9" s="464"/>
      <c r="AT9" s="465"/>
      <c r="AU9" s="465"/>
      <c r="AV9" s="465"/>
      <c r="AW9" s="463"/>
    </row>
    <row r="10" spans="1:49" ht="11.15" customHeight="1" x14ac:dyDescent="0.2">
      <c r="A10" s="365"/>
      <c r="B10" s="411"/>
      <c r="C10" s="453" t="s">
        <v>124</v>
      </c>
      <c r="D10" s="454"/>
      <c r="E10" s="454"/>
      <c r="F10" s="454"/>
      <c r="G10" s="454"/>
      <c r="H10" s="454"/>
      <c r="I10" s="455"/>
      <c r="J10" s="389"/>
      <c r="K10" s="390"/>
      <c r="L10" s="390"/>
      <c r="M10" s="390"/>
      <c r="N10" s="380"/>
      <c r="O10" s="389"/>
      <c r="P10" s="390"/>
      <c r="Q10" s="390"/>
      <c r="R10" s="390"/>
      <c r="S10" s="380"/>
      <c r="T10" s="389"/>
      <c r="U10" s="390"/>
      <c r="V10" s="390"/>
      <c r="W10" s="390"/>
      <c r="X10" s="380"/>
      <c r="Y10" s="389"/>
      <c r="Z10" s="390"/>
      <c r="AA10" s="390"/>
      <c r="AB10" s="390"/>
      <c r="AC10" s="380"/>
      <c r="AD10" s="389"/>
      <c r="AE10" s="390"/>
      <c r="AF10" s="390"/>
      <c r="AG10" s="390"/>
      <c r="AH10" s="380"/>
      <c r="AI10" s="389"/>
      <c r="AJ10" s="390"/>
      <c r="AK10" s="390"/>
      <c r="AL10" s="390"/>
      <c r="AM10" s="380"/>
      <c r="AN10" s="389"/>
      <c r="AO10" s="390"/>
      <c r="AP10" s="390"/>
      <c r="AQ10" s="390"/>
      <c r="AR10" s="380"/>
      <c r="AS10" s="389"/>
      <c r="AT10" s="390"/>
      <c r="AU10" s="390"/>
      <c r="AV10" s="390"/>
      <c r="AW10" s="380"/>
    </row>
    <row r="11" spans="1:49" ht="16" customHeight="1" x14ac:dyDescent="0.2">
      <c r="A11" s="365"/>
      <c r="B11" s="411"/>
      <c r="C11" s="493" t="s">
        <v>1</v>
      </c>
      <c r="D11" s="494"/>
      <c r="E11" s="494"/>
      <c r="F11" s="494"/>
      <c r="G11" s="494"/>
      <c r="H11" s="494"/>
      <c r="I11" s="495"/>
      <c r="J11" s="403" t="str">
        <f>IF(第２面!J31="","",第２面!J31)</f>
        <v>動植物性残さ</v>
      </c>
      <c r="K11" s="404"/>
      <c r="L11" s="404"/>
      <c r="M11" s="404"/>
      <c r="N11" s="405"/>
      <c r="O11" s="403" t="str">
        <f>IF(第２面!O31="","",第２面!O31)</f>
        <v/>
      </c>
      <c r="P11" s="404"/>
      <c r="Q11" s="404"/>
      <c r="R11" s="404"/>
      <c r="S11" s="405"/>
      <c r="T11" s="403" t="str">
        <f>IF(第２面!T31="","",第２面!T31)</f>
        <v/>
      </c>
      <c r="U11" s="404"/>
      <c r="V11" s="404"/>
      <c r="W11" s="404"/>
      <c r="X11" s="405"/>
      <c r="Y11" s="403" t="str">
        <f>IF(第２面!Y31="","",第２面!Y31)</f>
        <v/>
      </c>
      <c r="Z11" s="404"/>
      <c r="AA11" s="404"/>
      <c r="AB11" s="404"/>
      <c r="AC11" s="405"/>
      <c r="AD11" s="403" t="str">
        <f>IF(第２面!AD31="","",第２面!AD31)</f>
        <v/>
      </c>
      <c r="AE11" s="404"/>
      <c r="AF11" s="404"/>
      <c r="AG11" s="404"/>
      <c r="AH11" s="405"/>
      <c r="AI11" s="403" t="str">
        <f>IF(第２面!AI31="","",第２面!AI31)</f>
        <v/>
      </c>
      <c r="AJ11" s="404"/>
      <c r="AK11" s="404"/>
      <c r="AL11" s="404"/>
      <c r="AM11" s="405"/>
      <c r="AN11" s="403" t="str">
        <f>IF(第２面!AN31="","",第２面!AN31)</f>
        <v/>
      </c>
      <c r="AO11" s="404"/>
      <c r="AP11" s="404"/>
      <c r="AQ11" s="404"/>
      <c r="AR11" s="405"/>
      <c r="AS11" s="403" t="str">
        <f>IF(第２面!AS31="","",第２面!AS31)</f>
        <v/>
      </c>
      <c r="AT11" s="404"/>
      <c r="AU11" s="404"/>
      <c r="AV11" s="404"/>
      <c r="AW11" s="405"/>
    </row>
    <row r="12" spans="1:49" ht="16" customHeight="1" x14ac:dyDescent="0.2">
      <c r="A12" s="365"/>
      <c r="B12" s="411"/>
      <c r="C12" s="496"/>
      <c r="D12" s="497"/>
      <c r="E12" s="497"/>
      <c r="F12" s="497"/>
      <c r="G12" s="497"/>
      <c r="H12" s="497"/>
      <c r="I12" s="498"/>
      <c r="J12" s="406"/>
      <c r="K12" s="407"/>
      <c r="L12" s="407"/>
      <c r="M12" s="407"/>
      <c r="N12" s="408"/>
      <c r="O12" s="406"/>
      <c r="P12" s="407"/>
      <c r="Q12" s="407"/>
      <c r="R12" s="407"/>
      <c r="S12" s="408"/>
      <c r="T12" s="406"/>
      <c r="U12" s="407"/>
      <c r="V12" s="407"/>
      <c r="W12" s="407"/>
      <c r="X12" s="408"/>
      <c r="Y12" s="406"/>
      <c r="Z12" s="407"/>
      <c r="AA12" s="407"/>
      <c r="AB12" s="407"/>
      <c r="AC12" s="408"/>
      <c r="AD12" s="406"/>
      <c r="AE12" s="407"/>
      <c r="AF12" s="407"/>
      <c r="AG12" s="407"/>
      <c r="AH12" s="408"/>
      <c r="AI12" s="406"/>
      <c r="AJ12" s="407"/>
      <c r="AK12" s="407"/>
      <c r="AL12" s="407"/>
      <c r="AM12" s="408"/>
      <c r="AN12" s="406"/>
      <c r="AO12" s="407"/>
      <c r="AP12" s="407"/>
      <c r="AQ12" s="407"/>
      <c r="AR12" s="408"/>
      <c r="AS12" s="406"/>
      <c r="AT12" s="407"/>
      <c r="AU12" s="407"/>
      <c r="AV12" s="407"/>
      <c r="AW12" s="408"/>
    </row>
    <row r="13" spans="1:49" ht="11.15" customHeight="1" x14ac:dyDescent="0.2">
      <c r="A13" s="365"/>
      <c r="B13" s="411"/>
      <c r="C13" s="447" t="s">
        <v>137</v>
      </c>
      <c r="D13" s="448"/>
      <c r="E13" s="448"/>
      <c r="F13" s="448"/>
      <c r="G13" s="448"/>
      <c r="H13" s="448"/>
      <c r="I13" s="449"/>
      <c r="J13" s="387">
        <v>0</v>
      </c>
      <c r="K13" s="388"/>
      <c r="L13" s="388"/>
      <c r="M13" s="388"/>
      <c r="N13" s="379" t="s">
        <v>2</v>
      </c>
      <c r="O13" s="387"/>
      <c r="P13" s="388"/>
      <c r="Q13" s="388"/>
      <c r="R13" s="388"/>
      <c r="S13" s="379" t="s">
        <v>2</v>
      </c>
      <c r="T13" s="387"/>
      <c r="U13" s="388"/>
      <c r="V13" s="388"/>
      <c r="W13" s="388"/>
      <c r="X13" s="379" t="s">
        <v>2</v>
      </c>
      <c r="Y13" s="387"/>
      <c r="Z13" s="388"/>
      <c r="AA13" s="388"/>
      <c r="AB13" s="388"/>
      <c r="AC13" s="379" t="s">
        <v>2</v>
      </c>
      <c r="AD13" s="387"/>
      <c r="AE13" s="388"/>
      <c r="AF13" s="388"/>
      <c r="AG13" s="388"/>
      <c r="AH13" s="379" t="s">
        <v>2</v>
      </c>
      <c r="AI13" s="387"/>
      <c r="AJ13" s="388"/>
      <c r="AK13" s="388"/>
      <c r="AL13" s="388"/>
      <c r="AM13" s="379" t="s">
        <v>2</v>
      </c>
      <c r="AN13" s="387"/>
      <c r="AO13" s="388"/>
      <c r="AP13" s="388"/>
      <c r="AQ13" s="388"/>
      <c r="AR13" s="379" t="s">
        <v>2</v>
      </c>
      <c r="AS13" s="387"/>
      <c r="AT13" s="388"/>
      <c r="AU13" s="388"/>
      <c r="AV13" s="388"/>
      <c r="AW13" s="379" t="s">
        <v>2</v>
      </c>
    </row>
    <row r="14" spans="1:49" ht="11.15" customHeight="1" x14ac:dyDescent="0.2">
      <c r="A14" s="365"/>
      <c r="B14" s="411"/>
      <c r="C14" s="478" t="s">
        <v>136</v>
      </c>
      <c r="D14" s="479"/>
      <c r="E14" s="479"/>
      <c r="F14" s="479"/>
      <c r="G14" s="479"/>
      <c r="H14" s="479"/>
      <c r="I14" s="480"/>
      <c r="J14" s="464"/>
      <c r="K14" s="465"/>
      <c r="L14" s="465"/>
      <c r="M14" s="465"/>
      <c r="N14" s="463"/>
      <c r="O14" s="464"/>
      <c r="P14" s="465"/>
      <c r="Q14" s="465"/>
      <c r="R14" s="465"/>
      <c r="S14" s="463"/>
      <c r="T14" s="464"/>
      <c r="U14" s="465"/>
      <c r="V14" s="465"/>
      <c r="W14" s="465"/>
      <c r="X14" s="463"/>
      <c r="Y14" s="464"/>
      <c r="Z14" s="465"/>
      <c r="AA14" s="465"/>
      <c r="AB14" s="465"/>
      <c r="AC14" s="463"/>
      <c r="AD14" s="464"/>
      <c r="AE14" s="465"/>
      <c r="AF14" s="465"/>
      <c r="AG14" s="465"/>
      <c r="AH14" s="463"/>
      <c r="AI14" s="464"/>
      <c r="AJ14" s="465"/>
      <c r="AK14" s="465"/>
      <c r="AL14" s="465"/>
      <c r="AM14" s="463"/>
      <c r="AN14" s="464"/>
      <c r="AO14" s="465"/>
      <c r="AP14" s="465"/>
      <c r="AQ14" s="465"/>
      <c r="AR14" s="463"/>
      <c r="AS14" s="464"/>
      <c r="AT14" s="465"/>
      <c r="AU14" s="465"/>
      <c r="AV14" s="465"/>
      <c r="AW14" s="463"/>
    </row>
    <row r="15" spans="1:49" ht="11.15" customHeight="1" x14ac:dyDescent="0.2">
      <c r="A15" s="365"/>
      <c r="B15" s="411"/>
      <c r="C15" s="453" t="s">
        <v>124</v>
      </c>
      <c r="D15" s="454"/>
      <c r="E15" s="454"/>
      <c r="F15" s="454"/>
      <c r="G15" s="454"/>
      <c r="H15" s="454"/>
      <c r="I15" s="455"/>
      <c r="J15" s="389"/>
      <c r="K15" s="390"/>
      <c r="L15" s="390"/>
      <c r="M15" s="390"/>
      <c r="N15" s="380"/>
      <c r="O15" s="389"/>
      <c r="P15" s="390"/>
      <c r="Q15" s="390"/>
      <c r="R15" s="390"/>
      <c r="S15" s="380"/>
      <c r="T15" s="389"/>
      <c r="U15" s="390"/>
      <c r="V15" s="390"/>
      <c r="W15" s="390"/>
      <c r="X15" s="380"/>
      <c r="Y15" s="389"/>
      <c r="Z15" s="390"/>
      <c r="AA15" s="390"/>
      <c r="AB15" s="390"/>
      <c r="AC15" s="380"/>
      <c r="AD15" s="389"/>
      <c r="AE15" s="390"/>
      <c r="AF15" s="390"/>
      <c r="AG15" s="390"/>
      <c r="AH15" s="380"/>
      <c r="AI15" s="389"/>
      <c r="AJ15" s="390"/>
      <c r="AK15" s="390"/>
      <c r="AL15" s="390"/>
      <c r="AM15" s="380"/>
      <c r="AN15" s="389"/>
      <c r="AO15" s="390"/>
      <c r="AP15" s="390"/>
      <c r="AQ15" s="390"/>
      <c r="AR15" s="380"/>
      <c r="AS15" s="389"/>
      <c r="AT15" s="390"/>
      <c r="AU15" s="390"/>
      <c r="AV15" s="390"/>
      <c r="AW15" s="380"/>
    </row>
    <row r="16" spans="1:49" ht="16" customHeight="1" x14ac:dyDescent="0.2">
      <c r="A16" s="365"/>
      <c r="B16" s="411"/>
      <c r="C16" s="4" t="s">
        <v>3</v>
      </c>
      <c r="D16" s="5"/>
      <c r="E16" s="5"/>
      <c r="F16" s="5"/>
      <c r="G16" s="5"/>
      <c r="H16" s="5"/>
      <c r="I16" s="5"/>
      <c r="J16" s="5"/>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30"/>
    </row>
    <row r="17" spans="1:69" ht="16" customHeight="1" x14ac:dyDescent="0.2">
      <c r="A17" s="365"/>
      <c r="B17" s="411"/>
      <c r="C17" s="351" t="s">
        <v>398</v>
      </c>
      <c r="D17" s="352"/>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2"/>
      <c r="AK17" s="352"/>
      <c r="AL17" s="352"/>
      <c r="AM17" s="352"/>
      <c r="AN17" s="352"/>
      <c r="AO17" s="352"/>
      <c r="AP17" s="352"/>
      <c r="AQ17" s="352"/>
      <c r="AR17" s="352"/>
      <c r="AS17" s="352"/>
      <c r="AT17" s="352"/>
      <c r="AU17" s="352"/>
      <c r="AV17" s="352"/>
      <c r="AW17" s="353"/>
    </row>
    <row r="18" spans="1:69" ht="16" customHeight="1" x14ac:dyDescent="0.2">
      <c r="A18" s="365"/>
      <c r="B18" s="411"/>
      <c r="C18" s="351"/>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c r="AM18" s="352"/>
      <c r="AN18" s="352"/>
      <c r="AO18" s="352"/>
      <c r="AP18" s="352"/>
      <c r="AQ18" s="352"/>
      <c r="AR18" s="352"/>
      <c r="AS18" s="352"/>
      <c r="AT18" s="352"/>
      <c r="AU18" s="352"/>
      <c r="AV18" s="352"/>
      <c r="AW18" s="353"/>
    </row>
    <row r="19" spans="1:69" ht="16" customHeight="1" x14ac:dyDescent="0.2">
      <c r="A19" s="365"/>
      <c r="B19" s="411"/>
      <c r="C19" s="351"/>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c r="AN19" s="352"/>
      <c r="AO19" s="352"/>
      <c r="AP19" s="352"/>
      <c r="AQ19" s="352"/>
      <c r="AR19" s="352"/>
      <c r="AS19" s="352"/>
      <c r="AT19" s="352"/>
      <c r="AU19" s="352"/>
      <c r="AV19" s="352"/>
      <c r="AW19" s="353"/>
    </row>
    <row r="20" spans="1:69" ht="16" customHeight="1" x14ac:dyDescent="0.2">
      <c r="A20" s="365"/>
      <c r="B20" s="411"/>
      <c r="C20" s="351"/>
      <c r="D20" s="352"/>
      <c r="E20" s="352"/>
      <c r="F20" s="352"/>
      <c r="G20" s="352"/>
      <c r="H20" s="352"/>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352"/>
      <c r="AL20" s="352"/>
      <c r="AM20" s="352"/>
      <c r="AN20" s="352"/>
      <c r="AO20" s="352"/>
      <c r="AP20" s="352"/>
      <c r="AQ20" s="352"/>
      <c r="AR20" s="352"/>
      <c r="AS20" s="352"/>
      <c r="AT20" s="352"/>
      <c r="AU20" s="352"/>
      <c r="AV20" s="352"/>
      <c r="AW20" s="353"/>
    </row>
    <row r="21" spans="1:69" ht="16" customHeight="1" x14ac:dyDescent="0.2">
      <c r="A21" s="365"/>
      <c r="B21" s="412"/>
      <c r="C21" s="354"/>
      <c r="D21" s="355"/>
      <c r="E21" s="355"/>
      <c r="F21" s="355"/>
      <c r="G21" s="355"/>
      <c r="H21" s="355"/>
      <c r="I21" s="355"/>
      <c r="J21" s="355"/>
      <c r="K21" s="355"/>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5"/>
      <c r="AM21" s="355"/>
      <c r="AN21" s="355"/>
      <c r="AO21" s="355"/>
      <c r="AP21" s="355"/>
      <c r="AQ21" s="355"/>
      <c r="AR21" s="355"/>
      <c r="AS21" s="355"/>
      <c r="AT21" s="355"/>
      <c r="AU21" s="355"/>
      <c r="AV21" s="355"/>
      <c r="AW21" s="356"/>
    </row>
    <row r="22" spans="1:69" ht="20.149999999999999" customHeight="1" x14ac:dyDescent="0.2">
      <c r="A22" s="365"/>
      <c r="B22" s="410" t="s">
        <v>10</v>
      </c>
      <c r="C22" s="417" t="s">
        <v>9</v>
      </c>
      <c r="D22" s="418"/>
      <c r="E22" s="418"/>
      <c r="F22" s="418"/>
      <c r="G22" s="31"/>
      <c r="H22" s="419"/>
      <c r="I22" s="419"/>
      <c r="J22" s="419"/>
      <c r="K22" s="32"/>
      <c r="L22" s="32"/>
      <c r="M22" s="32"/>
      <c r="N22" s="435"/>
      <c r="O22" s="435"/>
      <c r="P22" s="435"/>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3"/>
    </row>
    <row r="23" spans="1:69" ht="16" customHeight="1" x14ac:dyDescent="0.2">
      <c r="A23" s="365"/>
      <c r="B23" s="411"/>
      <c r="C23" s="493" t="s">
        <v>1</v>
      </c>
      <c r="D23" s="494"/>
      <c r="E23" s="494"/>
      <c r="F23" s="494"/>
      <c r="G23" s="494"/>
      <c r="H23" s="494"/>
      <c r="I23" s="495"/>
      <c r="J23" s="403" t="str">
        <f>IF(第２面!J27="","",第２面!J27)</f>
        <v>汚泥</v>
      </c>
      <c r="K23" s="404"/>
      <c r="L23" s="404"/>
      <c r="M23" s="404"/>
      <c r="N23" s="405"/>
      <c r="O23" s="403" t="str">
        <f>IF(第２面!O27="","",第２面!O27)</f>
        <v>廃油</v>
      </c>
      <c r="P23" s="404"/>
      <c r="Q23" s="404"/>
      <c r="R23" s="404"/>
      <c r="S23" s="405"/>
      <c r="T23" s="403" t="str">
        <f>IF(第２面!T27="","",第２面!T27)</f>
        <v>廃酸</v>
      </c>
      <c r="U23" s="404"/>
      <c r="V23" s="404"/>
      <c r="W23" s="404"/>
      <c r="X23" s="405"/>
      <c r="Y23" s="403" t="str">
        <f>IF(第２面!Y27="","",第２面!Y27)</f>
        <v>廃アルカリ</v>
      </c>
      <c r="Z23" s="404"/>
      <c r="AA23" s="404"/>
      <c r="AB23" s="404"/>
      <c r="AC23" s="405"/>
      <c r="AD23" s="403" t="str">
        <f>IF(第２面!AD27="","",第２面!AD27)</f>
        <v>廃プラスチック類</v>
      </c>
      <c r="AE23" s="404"/>
      <c r="AF23" s="404"/>
      <c r="AG23" s="404"/>
      <c r="AH23" s="405"/>
      <c r="AI23" s="403" t="str">
        <f>IF(第２面!AI27="","",第２面!AI27)</f>
        <v>金属くず</v>
      </c>
      <c r="AJ23" s="404"/>
      <c r="AK23" s="404"/>
      <c r="AL23" s="404"/>
      <c r="AM23" s="405"/>
      <c r="AN23" s="403" t="str">
        <f>IF(第２面!AN27="","",第２面!AN27)</f>
        <v>ガラス、コン、陶くず</v>
      </c>
      <c r="AO23" s="404"/>
      <c r="AP23" s="404"/>
      <c r="AQ23" s="404"/>
      <c r="AR23" s="405"/>
      <c r="AS23" s="403" t="str">
        <f>IF(第２面!AS27="","",第２面!AS27)</f>
        <v>木くず</v>
      </c>
      <c r="AT23" s="404"/>
      <c r="AU23" s="404"/>
      <c r="AV23" s="404"/>
      <c r="AW23" s="405"/>
    </row>
    <row r="24" spans="1:69" ht="16" customHeight="1" x14ac:dyDescent="0.2">
      <c r="A24" s="365"/>
      <c r="B24" s="411"/>
      <c r="C24" s="496"/>
      <c r="D24" s="497"/>
      <c r="E24" s="497"/>
      <c r="F24" s="497"/>
      <c r="G24" s="497"/>
      <c r="H24" s="497"/>
      <c r="I24" s="498"/>
      <c r="J24" s="406"/>
      <c r="K24" s="407"/>
      <c r="L24" s="407"/>
      <c r="M24" s="407"/>
      <c r="N24" s="408"/>
      <c r="O24" s="406"/>
      <c r="P24" s="407"/>
      <c r="Q24" s="407"/>
      <c r="R24" s="407"/>
      <c r="S24" s="408"/>
      <c r="T24" s="406"/>
      <c r="U24" s="407"/>
      <c r="V24" s="407"/>
      <c r="W24" s="407"/>
      <c r="X24" s="408"/>
      <c r="Y24" s="406"/>
      <c r="Z24" s="407"/>
      <c r="AA24" s="407"/>
      <c r="AB24" s="407"/>
      <c r="AC24" s="408"/>
      <c r="AD24" s="406"/>
      <c r="AE24" s="407"/>
      <c r="AF24" s="407"/>
      <c r="AG24" s="407"/>
      <c r="AH24" s="408"/>
      <c r="AI24" s="406"/>
      <c r="AJ24" s="407"/>
      <c r="AK24" s="407"/>
      <c r="AL24" s="407"/>
      <c r="AM24" s="408"/>
      <c r="AN24" s="406"/>
      <c r="AO24" s="407"/>
      <c r="AP24" s="407"/>
      <c r="AQ24" s="407"/>
      <c r="AR24" s="408"/>
      <c r="AS24" s="406"/>
      <c r="AT24" s="407"/>
      <c r="AU24" s="407"/>
      <c r="AV24" s="407"/>
      <c r="AW24" s="408"/>
    </row>
    <row r="25" spans="1:69" ht="11.15" customHeight="1" x14ac:dyDescent="0.2">
      <c r="A25" s="365"/>
      <c r="B25" s="411"/>
      <c r="C25" s="447" t="s">
        <v>137</v>
      </c>
      <c r="D25" s="448"/>
      <c r="E25" s="448"/>
      <c r="F25" s="448"/>
      <c r="G25" s="448"/>
      <c r="H25" s="448"/>
      <c r="I25" s="449"/>
      <c r="J25" s="387">
        <v>0</v>
      </c>
      <c r="K25" s="388"/>
      <c r="L25" s="388"/>
      <c r="M25" s="388"/>
      <c r="N25" s="379" t="s">
        <v>2</v>
      </c>
      <c r="O25" s="387">
        <v>0</v>
      </c>
      <c r="P25" s="388"/>
      <c r="Q25" s="388"/>
      <c r="R25" s="388"/>
      <c r="S25" s="379" t="s">
        <v>2</v>
      </c>
      <c r="T25" s="387">
        <v>0</v>
      </c>
      <c r="U25" s="388"/>
      <c r="V25" s="388"/>
      <c r="W25" s="388"/>
      <c r="X25" s="379" t="s">
        <v>2</v>
      </c>
      <c r="Y25" s="387">
        <v>0</v>
      </c>
      <c r="Z25" s="388"/>
      <c r="AA25" s="388"/>
      <c r="AB25" s="388"/>
      <c r="AC25" s="379" t="s">
        <v>2</v>
      </c>
      <c r="AD25" s="387">
        <v>0</v>
      </c>
      <c r="AE25" s="388"/>
      <c r="AF25" s="388"/>
      <c r="AG25" s="388"/>
      <c r="AH25" s="379" t="s">
        <v>2</v>
      </c>
      <c r="AI25" s="387">
        <v>0</v>
      </c>
      <c r="AJ25" s="388"/>
      <c r="AK25" s="388"/>
      <c r="AL25" s="388"/>
      <c r="AM25" s="379" t="s">
        <v>2</v>
      </c>
      <c r="AN25" s="387">
        <v>0</v>
      </c>
      <c r="AO25" s="388"/>
      <c r="AP25" s="388"/>
      <c r="AQ25" s="388"/>
      <c r="AR25" s="379" t="s">
        <v>2</v>
      </c>
      <c r="AS25" s="387">
        <v>0</v>
      </c>
      <c r="AT25" s="388"/>
      <c r="AU25" s="388"/>
      <c r="AV25" s="388"/>
      <c r="AW25" s="379" t="s">
        <v>2</v>
      </c>
    </row>
    <row r="26" spans="1:69" ht="11.15" customHeight="1" x14ac:dyDescent="0.2">
      <c r="A26" s="365"/>
      <c r="B26" s="411"/>
      <c r="C26" s="478" t="s">
        <v>138</v>
      </c>
      <c r="D26" s="479"/>
      <c r="E26" s="479"/>
      <c r="F26" s="479"/>
      <c r="G26" s="479"/>
      <c r="H26" s="479"/>
      <c r="I26" s="480"/>
      <c r="J26" s="464"/>
      <c r="K26" s="465"/>
      <c r="L26" s="465"/>
      <c r="M26" s="465"/>
      <c r="N26" s="463"/>
      <c r="O26" s="464"/>
      <c r="P26" s="465"/>
      <c r="Q26" s="465"/>
      <c r="R26" s="465"/>
      <c r="S26" s="463"/>
      <c r="T26" s="464"/>
      <c r="U26" s="465"/>
      <c r="V26" s="465"/>
      <c r="W26" s="465"/>
      <c r="X26" s="463"/>
      <c r="Y26" s="464"/>
      <c r="Z26" s="465"/>
      <c r="AA26" s="465"/>
      <c r="AB26" s="465"/>
      <c r="AC26" s="463"/>
      <c r="AD26" s="464"/>
      <c r="AE26" s="465"/>
      <c r="AF26" s="465"/>
      <c r="AG26" s="465"/>
      <c r="AH26" s="463"/>
      <c r="AI26" s="464"/>
      <c r="AJ26" s="465"/>
      <c r="AK26" s="465"/>
      <c r="AL26" s="465"/>
      <c r="AM26" s="463"/>
      <c r="AN26" s="464"/>
      <c r="AO26" s="465"/>
      <c r="AP26" s="465"/>
      <c r="AQ26" s="465"/>
      <c r="AR26" s="463"/>
      <c r="AS26" s="464"/>
      <c r="AT26" s="465"/>
      <c r="AU26" s="465"/>
      <c r="AV26" s="465"/>
      <c r="AW26" s="463"/>
    </row>
    <row r="27" spans="1:69" ht="11.15" customHeight="1" x14ac:dyDescent="0.2">
      <c r="A27" s="365"/>
      <c r="B27" s="411"/>
      <c r="C27" s="453" t="s">
        <v>124</v>
      </c>
      <c r="D27" s="454"/>
      <c r="E27" s="454"/>
      <c r="F27" s="454"/>
      <c r="G27" s="454"/>
      <c r="H27" s="454"/>
      <c r="I27" s="455"/>
      <c r="J27" s="389"/>
      <c r="K27" s="390"/>
      <c r="L27" s="390"/>
      <c r="M27" s="390"/>
      <c r="N27" s="380"/>
      <c r="O27" s="389"/>
      <c r="P27" s="390"/>
      <c r="Q27" s="390"/>
      <c r="R27" s="390"/>
      <c r="S27" s="380"/>
      <c r="T27" s="389"/>
      <c r="U27" s="390"/>
      <c r="V27" s="390"/>
      <c r="W27" s="390"/>
      <c r="X27" s="380"/>
      <c r="Y27" s="389"/>
      <c r="Z27" s="390"/>
      <c r="AA27" s="390"/>
      <c r="AB27" s="390"/>
      <c r="AC27" s="380"/>
      <c r="AD27" s="389"/>
      <c r="AE27" s="390"/>
      <c r="AF27" s="390"/>
      <c r="AG27" s="390"/>
      <c r="AH27" s="380"/>
      <c r="AI27" s="389"/>
      <c r="AJ27" s="390"/>
      <c r="AK27" s="390"/>
      <c r="AL27" s="390"/>
      <c r="AM27" s="380"/>
      <c r="AN27" s="389"/>
      <c r="AO27" s="390"/>
      <c r="AP27" s="390"/>
      <c r="AQ27" s="390"/>
      <c r="AR27" s="380"/>
      <c r="AS27" s="389"/>
      <c r="AT27" s="390"/>
      <c r="AU27" s="390"/>
      <c r="AV27" s="390"/>
      <c r="AW27" s="380"/>
    </row>
    <row r="28" spans="1:69" ht="16" customHeight="1" x14ac:dyDescent="0.2">
      <c r="A28" s="365"/>
      <c r="B28" s="411"/>
      <c r="C28" s="493" t="s">
        <v>1</v>
      </c>
      <c r="D28" s="494"/>
      <c r="E28" s="494"/>
      <c r="F28" s="494"/>
      <c r="G28" s="494"/>
      <c r="H28" s="494"/>
      <c r="I28" s="495"/>
      <c r="J28" s="403" t="str">
        <f>IF(第２面!J31="","",第２面!J31)</f>
        <v>動植物性残さ</v>
      </c>
      <c r="K28" s="404"/>
      <c r="L28" s="404"/>
      <c r="M28" s="404"/>
      <c r="N28" s="405"/>
      <c r="O28" s="403" t="str">
        <f>IF(第２面!O31="","",第２面!O31)</f>
        <v/>
      </c>
      <c r="P28" s="404"/>
      <c r="Q28" s="404"/>
      <c r="R28" s="404"/>
      <c r="S28" s="405"/>
      <c r="T28" s="403" t="str">
        <f>IF(第２面!T31="","",第２面!T31)</f>
        <v/>
      </c>
      <c r="U28" s="404"/>
      <c r="V28" s="404"/>
      <c r="W28" s="404"/>
      <c r="X28" s="405"/>
      <c r="Y28" s="403" t="str">
        <f>IF(第２面!Y31="","",第２面!Y31)</f>
        <v/>
      </c>
      <c r="Z28" s="404"/>
      <c r="AA28" s="404"/>
      <c r="AB28" s="404"/>
      <c r="AC28" s="405"/>
      <c r="AD28" s="403" t="str">
        <f>IF(第２面!AD31="","",第２面!AD31)</f>
        <v/>
      </c>
      <c r="AE28" s="404"/>
      <c r="AF28" s="404"/>
      <c r="AG28" s="404"/>
      <c r="AH28" s="405"/>
      <c r="AI28" s="403" t="str">
        <f>IF(第２面!AI31="","",第２面!AI31)</f>
        <v/>
      </c>
      <c r="AJ28" s="404"/>
      <c r="AK28" s="404"/>
      <c r="AL28" s="404"/>
      <c r="AM28" s="405"/>
      <c r="AN28" s="403" t="str">
        <f>IF(第２面!AN31="","",第２面!AN31)</f>
        <v/>
      </c>
      <c r="AO28" s="404"/>
      <c r="AP28" s="404"/>
      <c r="AQ28" s="404"/>
      <c r="AR28" s="405"/>
      <c r="AS28" s="403" t="str">
        <f>IF(第２面!AS31="","",第２面!AS31)</f>
        <v/>
      </c>
      <c r="AT28" s="404"/>
      <c r="AU28" s="404"/>
      <c r="AV28" s="404"/>
      <c r="AW28" s="405"/>
    </row>
    <row r="29" spans="1:69" ht="16" customHeight="1" x14ac:dyDescent="0.2">
      <c r="A29" s="365"/>
      <c r="B29" s="411"/>
      <c r="C29" s="496"/>
      <c r="D29" s="497"/>
      <c r="E29" s="497"/>
      <c r="F29" s="497"/>
      <c r="G29" s="497"/>
      <c r="H29" s="497"/>
      <c r="I29" s="498"/>
      <c r="J29" s="406"/>
      <c r="K29" s="407"/>
      <c r="L29" s="407"/>
      <c r="M29" s="407"/>
      <c r="N29" s="408"/>
      <c r="O29" s="406"/>
      <c r="P29" s="407"/>
      <c r="Q29" s="407"/>
      <c r="R29" s="407"/>
      <c r="S29" s="408"/>
      <c r="T29" s="406"/>
      <c r="U29" s="407"/>
      <c r="V29" s="407"/>
      <c r="W29" s="407"/>
      <c r="X29" s="408"/>
      <c r="Y29" s="406"/>
      <c r="Z29" s="407"/>
      <c r="AA29" s="407"/>
      <c r="AB29" s="407"/>
      <c r="AC29" s="408"/>
      <c r="AD29" s="406"/>
      <c r="AE29" s="407"/>
      <c r="AF29" s="407"/>
      <c r="AG29" s="407"/>
      <c r="AH29" s="408"/>
      <c r="AI29" s="406"/>
      <c r="AJ29" s="407"/>
      <c r="AK29" s="407"/>
      <c r="AL29" s="407"/>
      <c r="AM29" s="408"/>
      <c r="AN29" s="406"/>
      <c r="AO29" s="407"/>
      <c r="AP29" s="407"/>
      <c r="AQ29" s="407"/>
      <c r="AR29" s="408"/>
      <c r="AS29" s="406"/>
      <c r="AT29" s="407"/>
      <c r="AU29" s="407"/>
      <c r="AV29" s="407"/>
      <c r="AW29" s="408"/>
    </row>
    <row r="30" spans="1:69" ht="11.15" customHeight="1" x14ac:dyDescent="0.2">
      <c r="A30" s="365"/>
      <c r="B30" s="411"/>
      <c r="C30" s="447" t="s">
        <v>137</v>
      </c>
      <c r="D30" s="448"/>
      <c r="E30" s="448"/>
      <c r="F30" s="448"/>
      <c r="G30" s="448"/>
      <c r="H30" s="448"/>
      <c r="I30" s="449"/>
      <c r="J30" s="387">
        <v>0</v>
      </c>
      <c r="K30" s="388"/>
      <c r="L30" s="388"/>
      <c r="M30" s="388"/>
      <c r="N30" s="379" t="s">
        <v>2</v>
      </c>
      <c r="O30" s="387"/>
      <c r="P30" s="388"/>
      <c r="Q30" s="388"/>
      <c r="R30" s="388"/>
      <c r="S30" s="379" t="s">
        <v>2</v>
      </c>
      <c r="T30" s="387"/>
      <c r="U30" s="388"/>
      <c r="V30" s="388"/>
      <c r="W30" s="388"/>
      <c r="X30" s="379" t="s">
        <v>2</v>
      </c>
      <c r="Y30" s="387"/>
      <c r="Z30" s="388"/>
      <c r="AA30" s="388"/>
      <c r="AB30" s="388"/>
      <c r="AC30" s="379" t="s">
        <v>2</v>
      </c>
      <c r="AD30" s="387"/>
      <c r="AE30" s="388"/>
      <c r="AF30" s="388"/>
      <c r="AG30" s="388"/>
      <c r="AH30" s="379" t="s">
        <v>2</v>
      </c>
      <c r="AI30" s="387"/>
      <c r="AJ30" s="388"/>
      <c r="AK30" s="388"/>
      <c r="AL30" s="388"/>
      <c r="AM30" s="379" t="s">
        <v>2</v>
      </c>
      <c r="AN30" s="387"/>
      <c r="AO30" s="388"/>
      <c r="AP30" s="388"/>
      <c r="AQ30" s="388"/>
      <c r="AR30" s="379" t="s">
        <v>2</v>
      </c>
      <c r="AS30" s="387"/>
      <c r="AT30" s="388"/>
      <c r="AU30" s="388"/>
      <c r="AV30" s="388"/>
      <c r="AW30" s="379" t="s">
        <v>2</v>
      </c>
    </row>
    <row r="31" spans="1:69" ht="11.15" customHeight="1" x14ac:dyDescent="0.2">
      <c r="A31" s="365"/>
      <c r="B31" s="411"/>
      <c r="C31" s="478" t="s">
        <v>138</v>
      </c>
      <c r="D31" s="479"/>
      <c r="E31" s="479"/>
      <c r="F31" s="479"/>
      <c r="G31" s="479"/>
      <c r="H31" s="479"/>
      <c r="I31" s="480"/>
      <c r="J31" s="464"/>
      <c r="K31" s="465"/>
      <c r="L31" s="465"/>
      <c r="M31" s="465"/>
      <c r="N31" s="463"/>
      <c r="O31" s="464"/>
      <c r="P31" s="465"/>
      <c r="Q31" s="465"/>
      <c r="R31" s="465"/>
      <c r="S31" s="463"/>
      <c r="T31" s="464"/>
      <c r="U31" s="465"/>
      <c r="V31" s="465"/>
      <c r="W31" s="465"/>
      <c r="X31" s="463"/>
      <c r="Y31" s="464"/>
      <c r="Z31" s="465"/>
      <c r="AA31" s="465"/>
      <c r="AB31" s="465"/>
      <c r="AC31" s="463"/>
      <c r="AD31" s="464"/>
      <c r="AE31" s="465"/>
      <c r="AF31" s="465"/>
      <c r="AG31" s="465"/>
      <c r="AH31" s="463"/>
      <c r="AI31" s="464"/>
      <c r="AJ31" s="465"/>
      <c r="AK31" s="465"/>
      <c r="AL31" s="465"/>
      <c r="AM31" s="463"/>
      <c r="AN31" s="464"/>
      <c r="AO31" s="465"/>
      <c r="AP31" s="465"/>
      <c r="AQ31" s="465"/>
      <c r="AR31" s="463"/>
      <c r="AS31" s="464"/>
      <c r="AT31" s="465"/>
      <c r="AU31" s="465"/>
      <c r="AV31" s="465"/>
      <c r="AW31" s="463"/>
      <c r="BN31" s="462"/>
      <c r="BO31" s="462"/>
      <c r="BP31" s="462"/>
      <c r="BQ31" s="462"/>
    </row>
    <row r="32" spans="1:69" ht="11.15" customHeight="1" x14ac:dyDescent="0.2">
      <c r="A32" s="365"/>
      <c r="B32" s="411"/>
      <c r="C32" s="453" t="s">
        <v>124</v>
      </c>
      <c r="D32" s="454"/>
      <c r="E32" s="454"/>
      <c r="F32" s="454"/>
      <c r="G32" s="454"/>
      <c r="H32" s="454"/>
      <c r="I32" s="455"/>
      <c r="J32" s="389"/>
      <c r="K32" s="390"/>
      <c r="L32" s="390"/>
      <c r="M32" s="390"/>
      <c r="N32" s="380"/>
      <c r="O32" s="389"/>
      <c r="P32" s="390"/>
      <c r="Q32" s="390"/>
      <c r="R32" s="390"/>
      <c r="S32" s="380"/>
      <c r="T32" s="389"/>
      <c r="U32" s="390"/>
      <c r="V32" s="390"/>
      <c r="W32" s="390"/>
      <c r="X32" s="380"/>
      <c r="Y32" s="389"/>
      <c r="Z32" s="390"/>
      <c r="AA32" s="390"/>
      <c r="AB32" s="390"/>
      <c r="AC32" s="380"/>
      <c r="AD32" s="389"/>
      <c r="AE32" s="390"/>
      <c r="AF32" s="390"/>
      <c r="AG32" s="390"/>
      <c r="AH32" s="380"/>
      <c r="AI32" s="389"/>
      <c r="AJ32" s="390"/>
      <c r="AK32" s="390"/>
      <c r="AL32" s="390"/>
      <c r="AM32" s="380"/>
      <c r="AN32" s="389"/>
      <c r="AO32" s="390"/>
      <c r="AP32" s="390"/>
      <c r="AQ32" s="390"/>
      <c r="AR32" s="380"/>
      <c r="AS32" s="389"/>
      <c r="AT32" s="390"/>
      <c r="AU32" s="390"/>
      <c r="AV32" s="390"/>
      <c r="AW32" s="380"/>
      <c r="BN32" s="462"/>
      <c r="BO32" s="462"/>
      <c r="BP32" s="462"/>
      <c r="BQ32" s="462"/>
    </row>
    <row r="33" spans="1:49" ht="16" customHeight="1" x14ac:dyDescent="0.2">
      <c r="A33" s="365"/>
      <c r="B33" s="411"/>
      <c r="C33" s="4" t="s">
        <v>8</v>
      </c>
      <c r="D33" s="5"/>
      <c r="E33" s="5"/>
      <c r="F33" s="5"/>
      <c r="G33" s="5"/>
      <c r="H33" s="5"/>
      <c r="I33" s="5"/>
      <c r="J33" s="5"/>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367"/>
      <c r="AQ33" s="367"/>
      <c r="AR33" s="367"/>
      <c r="AS33" s="367"/>
      <c r="AT33" s="367"/>
      <c r="AU33" s="29"/>
      <c r="AV33" s="29"/>
      <c r="AW33" s="30"/>
    </row>
    <row r="34" spans="1:49" ht="16" customHeight="1" x14ac:dyDescent="0.2">
      <c r="A34" s="365"/>
      <c r="B34" s="411"/>
      <c r="C34" s="351" t="s">
        <v>410</v>
      </c>
      <c r="D34" s="352"/>
      <c r="E34" s="352"/>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352"/>
      <c r="AL34" s="352"/>
      <c r="AM34" s="352"/>
      <c r="AN34" s="352"/>
      <c r="AO34" s="352"/>
      <c r="AP34" s="352"/>
      <c r="AQ34" s="352"/>
      <c r="AR34" s="352"/>
      <c r="AS34" s="352"/>
      <c r="AT34" s="352"/>
      <c r="AU34" s="352"/>
      <c r="AV34" s="352"/>
      <c r="AW34" s="353"/>
    </row>
    <row r="35" spans="1:49" ht="16" customHeight="1" x14ac:dyDescent="0.2">
      <c r="A35" s="365"/>
      <c r="B35" s="411"/>
      <c r="C35" s="351"/>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2"/>
      <c r="AI35" s="352"/>
      <c r="AJ35" s="352"/>
      <c r="AK35" s="352"/>
      <c r="AL35" s="352"/>
      <c r="AM35" s="352"/>
      <c r="AN35" s="352"/>
      <c r="AO35" s="352"/>
      <c r="AP35" s="352"/>
      <c r="AQ35" s="352"/>
      <c r="AR35" s="352"/>
      <c r="AS35" s="352"/>
      <c r="AT35" s="352"/>
      <c r="AU35" s="352"/>
      <c r="AV35" s="352"/>
      <c r="AW35" s="353"/>
    </row>
    <row r="36" spans="1:49" ht="16" customHeight="1" x14ac:dyDescent="0.2">
      <c r="A36" s="365"/>
      <c r="B36" s="411"/>
      <c r="C36" s="351"/>
      <c r="D36" s="352"/>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2"/>
      <c r="AI36" s="352"/>
      <c r="AJ36" s="352"/>
      <c r="AK36" s="352"/>
      <c r="AL36" s="352"/>
      <c r="AM36" s="352"/>
      <c r="AN36" s="352"/>
      <c r="AO36" s="352"/>
      <c r="AP36" s="352"/>
      <c r="AQ36" s="352"/>
      <c r="AR36" s="352"/>
      <c r="AS36" s="352"/>
      <c r="AT36" s="352"/>
      <c r="AU36" s="352"/>
      <c r="AV36" s="352"/>
      <c r="AW36" s="353"/>
    </row>
    <row r="37" spans="1:49" ht="16" customHeight="1" x14ac:dyDescent="0.2">
      <c r="A37" s="365"/>
      <c r="B37" s="411"/>
      <c r="C37" s="351"/>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2"/>
      <c r="AM37" s="352"/>
      <c r="AN37" s="352"/>
      <c r="AO37" s="352"/>
      <c r="AP37" s="352"/>
      <c r="AQ37" s="352"/>
      <c r="AR37" s="352"/>
      <c r="AS37" s="352"/>
      <c r="AT37" s="352"/>
      <c r="AU37" s="352"/>
      <c r="AV37" s="352"/>
      <c r="AW37" s="353"/>
    </row>
    <row r="38" spans="1:49" ht="16" customHeight="1" x14ac:dyDescent="0.2">
      <c r="A38" s="365"/>
      <c r="B38" s="412"/>
      <c r="C38" s="354"/>
      <c r="D38" s="355"/>
      <c r="E38" s="355"/>
      <c r="F38" s="355"/>
      <c r="G38" s="355"/>
      <c r="H38" s="355"/>
      <c r="I38" s="355"/>
      <c r="J38" s="355"/>
      <c r="K38" s="355"/>
      <c r="L38" s="355"/>
      <c r="M38" s="355"/>
      <c r="N38" s="355"/>
      <c r="O38" s="355"/>
      <c r="P38" s="355"/>
      <c r="Q38" s="355"/>
      <c r="R38" s="355"/>
      <c r="S38" s="355"/>
      <c r="T38" s="355"/>
      <c r="U38" s="355"/>
      <c r="V38" s="355"/>
      <c r="W38" s="355"/>
      <c r="X38" s="355"/>
      <c r="Y38" s="355"/>
      <c r="Z38" s="355"/>
      <c r="AA38" s="355"/>
      <c r="AB38" s="355"/>
      <c r="AC38" s="355"/>
      <c r="AD38" s="355"/>
      <c r="AE38" s="355"/>
      <c r="AF38" s="355"/>
      <c r="AG38" s="355"/>
      <c r="AH38" s="355"/>
      <c r="AI38" s="355"/>
      <c r="AJ38" s="355"/>
      <c r="AK38" s="355"/>
      <c r="AL38" s="355"/>
      <c r="AM38" s="355"/>
      <c r="AN38" s="355"/>
      <c r="AO38" s="355"/>
      <c r="AP38" s="355"/>
      <c r="AQ38" s="355"/>
      <c r="AR38" s="355"/>
      <c r="AS38" s="355"/>
      <c r="AT38" s="355"/>
      <c r="AU38" s="355"/>
      <c r="AV38" s="355"/>
      <c r="AW38" s="356"/>
    </row>
    <row r="39" spans="1:49" ht="12" customHeight="1" x14ac:dyDescent="0.2">
      <c r="A39" s="366" t="s">
        <v>65</v>
      </c>
      <c r="B39" s="367"/>
      <c r="C39" s="367"/>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67"/>
      <c r="AH39" s="367"/>
      <c r="AI39" s="367"/>
      <c r="AJ39" s="367"/>
      <c r="AK39" s="367"/>
      <c r="AL39" s="367"/>
      <c r="AM39" s="367"/>
      <c r="AN39" s="367"/>
      <c r="AO39" s="367"/>
      <c r="AP39" s="367"/>
      <c r="AQ39" s="367"/>
      <c r="AR39" s="367"/>
      <c r="AS39" s="367"/>
      <c r="AT39" s="367"/>
      <c r="AU39" s="367"/>
      <c r="AV39" s="367"/>
      <c r="AW39" s="368"/>
    </row>
    <row r="40" spans="1:49" ht="12" customHeight="1" x14ac:dyDescent="0.2">
      <c r="A40" s="369"/>
      <c r="B40" s="370"/>
      <c r="C40" s="370"/>
      <c r="D40" s="370"/>
      <c r="E40" s="370"/>
      <c r="F40" s="370"/>
      <c r="G40" s="370"/>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0"/>
      <c r="AG40" s="370"/>
      <c r="AH40" s="370"/>
      <c r="AI40" s="370"/>
      <c r="AJ40" s="370"/>
      <c r="AK40" s="370"/>
      <c r="AL40" s="370"/>
      <c r="AM40" s="370"/>
      <c r="AN40" s="370"/>
      <c r="AO40" s="370"/>
      <c r="AP40" s="370"/>
      <c r="AQ40" s="370"/>
      <c r="AR40" s="370"/>
      <c r="AS40" s="370"/>
      <c r="AT40" s="370"/>
      <c r="AU40" s="370"/>
      <c r="AV40" s="370"/>
      <c r="AW40" s="371"/>
    </row>
    <row r="41" spans="1:49" ht="20.149999999999999" customHeight="1" x14ac:dyDescent="0.2">
      <c r="A41" s="365"/>
      <c r="B41" s="410" t="s">
        <v>53</v>
      </c>
      <c r="C41" s="417" t="s">
        <v>54</v>
      </c>
      <c r="D41" s="418"/>
      <c r="E41" s="418"/>
      <c r="F41" s="418"/>
      <c r="G41" s="31" t="s">
        <v>55</v>
      </c>
      <c r="H41" s="419">
        <v>5</v>
      </c>
      <c r="I41" s="419"/>
      <c r="J41" s="419"/>
      <c r="K41" s="307" t="s">
        <v>6</v>
      </c>
      <c r="L41" s="307"/>
      <c r="M41" s="307" t="s">
        <v>12</v>
      </c>
      <c r="N41" s="418" t="s">
        <v>7</v>
      </c>
      <c r="O41" s="418"/>
      <c r="P41" s="418"/>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307"/>
      <c r="AN41" s="307"/>
      <c r="AO41" s="307"/>
      <c r="AP41" s="307"/>
      <c r="AQ41" s="307"/>
      <c r="AR41" s="307"/>
      <c r="AS41" s="307"/>
      <c r="AT41" s="307"/>
      <c r="AU41" s="307"/>
      <c r="AV41" s="307"/>
      <c r="AW41" s="308"/>
    </row>
    <row r="42" spans="1:49" ht="16" customHeight="1" x14ac:dyDescent="0.2">
      <c r="A42" s="365"/>
      <c r="B42" s="411"/>
      <c r="C42" s="472" t="s">
        <v>1</v>
      </c>
      <c r="D42" s="473"/>
      <c r="E42" s="473"/>
      <c r="F42" s="473"/>
      <c r="G42" s="473"/>
      <c r="H42" s="473"/>
      <c r="I42" s="474"/>
      <c r="J42" s="403" t="str">
        <f>IF(第２面!J27="","",第２面!J27)</f>
        <v>汚泥</v>
      </c>
      <c r="K42" s="404"/>
      <c r="L42" s="404"/>
      <c r="M42" s="404"/>
      <c r="N42" s="405"/>
      <c r="O42" s="403" t="str">
        <f>IF(第２面!O27="","",第２面!O27)</f>
        <v>廃油</v>
      </c>
      <c r="P42" s="404"/>
      <c r="Q42" s="404"/>
      <c r="R42" s="404"/>
      <c r="S42" s="405"/>
      <c r="T42" s="403" t="str">
        <f>IF(第２面!T27="","",第２面!T27)</f>
        <v>廃酸</v>
      </c>
      <c r="U42" s="404"/>
      <c r="V42" s="404"/>
      <c r="W42" s="404"/>
      <c r="X42" s="405"/>
      <c r="Y42" s="403" t="str">
        <f>IF(第２面!Y27="","",第２面!Y27)</f>
        <v>廃アルカリ</v>
      </c>
      <c r="Z42" s="404"/>
      <c r="AA42" s="404"/>
      <c r="AB42" s="404"/>
      <c r="AC42" s="405"/>
      <c r="AD42" s="403" t="str">
        <f>IF(第２面!AD27="","",第２面!AD27)</f>
        <v>廃プラスチック類</v>
      </c>
      <c r="AE42" s="404"/>
      <c r="AF42" s="404"/>
      <c r="AG42" s="404"/>
      <c r="AH42" s="405"/>
      <c r="AI42" s="403" t="str">
        <f>IF(第２面!AI27="","",第２面!AI27)</f>
        <v>金属くず</v>
      </c>
      <c r="AJ42" s="404"/>
      <c r="AK42" s="404"/>
      <c r="AL42" s="404"/>
      <c r="AM42" s="405"/>
      <c r="AN42" s="403" t="str">
        <f>IF(第２面!AN27="","",第２面!AN27)</f>
        <v>ガラス、コン、陶くず</v>
      </c>
      <c r="AO42" s="404"/>
      <c r="AP42" s="404"/>
      <c r="AQ42" s="404"/>
      <c r="AR42" s="405"/>
      <c r="AS42" s="403" t="str">
        <f>IF(第２面!AS27="","",第２面!AS27)</f>
        <v>木くず</v>
      </c>
      <c r="AT42" s="404"/>
      <c r="AU42" s="404"/>
      <c r="AV42" s="404"/>
      <c r="AW42" s="405"/>
    </row>
    <row r="43" spans="1:49" ht="16" customHeight="1" x14ac:dyDescent="0.2">
      <c r="A43" s="365"/>
      <c r="B43" s="411"/>
      <c r="C43" s="475"/>
      <c r="D43" s="476"/>
      <c r="E43" s="476"/>
      <c r="F43" s="476"/>
      <c r="G43" s="476"/>
      <c r="H43" s="476"/>
      <c r="I43" s="477"/>
      <c r="J43" s="406"/>
      <c r="K43" s="407"/>
      <c r="L43" s="407"/>
      <c r="M43" s="407"/>
      <c r="N43" s="408"/>
      <c r="O43" s="406"/>
      <c r="P43" s="407"/>
      <c r="Q43" s="407"/>
      <c r="R43" s="407"/>
      <c r="S43" s="408"/>
      <c r="T43" s="406"/>
      <c r="U43" s="407"/>
      <c r="V43" s="407"/>
      <c r="W43" s="407"/>
      <c r="X43" s="408"/>
      <c r="Y43" s="406"/>
      <c r="Z43" s="407"/>
      <c r="AA43" s="407"/>
      <c r="AB43" s="407"/>
      <c r="AC43" s="408"/>
      <c r="AD43" s="406"/>
      <c r="AE43" s="407"/>
      <c r="AF43" s="407"/>
      <c r="AG43" s="407"/>
      <c r="AH43" s="408"/>
      <c r="AI43" s="406"/>
      <c r="AJ43" s="407"/>
      <c r="AK43" s="407"/>
      <c r="AL43" s="407"/>
      <c r="AM43" s="408"/>
      <c r="AN43" s="406"/>
      <c r="AO43" s="407"/>
      <c r="AP43" s="407"/>
      <c r="AQ43" s="407"/>
      <c r="AR43" s="408"/>
      <c r="AS43" s="406"/>
      <c r="AT43" s="407"/>
      <c r="AU43" s="407"/>
      <c r="AV43" s="407"/>
      <c r="AW43" s="408"/>
    </row>
    <row r="44" spans="1:49" ht="16" customHeight="1" x14ac:dyDescent="0.2">
      <c r="A44" s="365"/>
      <c r="B44" s="411"/>
      <c r="C44" s="467" t="s">
        <v>17</v>
      </c>
      <c r="D44" s="470"/>
      <c r="E44" s="470"/>
      <c r="F44" s="470"/>
      <c r="G44" s="470"/>
      <c r="H44" s="470"/>
      <c r="I44" s="471"/>
      <c r="J44" s="387">
        <v>2110.2800000000002</v>
      </c>
      <c r="K44" s="388"/>
      <c r="L44" s="388"/>
      <c r="M44" s="388"/>
      <c r="N44" s="379" t="s">
        <v>2</v>
      </c>
      <c r="O44" s="387">
        <v>0.17</v>
      </c>
      <c r="P44" s="388"/>
      <c r="Q44" s="388"/>
      <c r="R44" s="388"/>
      <c r="S44" s="379" t="s">
        <v>2</v>
      </c>
      <c r="T44" s="387">
        <v>0</v>
      </c>
      <c r="U44" s="388"/>
      <c r="V44" s="388"/>
      <c r="W44" s="388"/>
      <c r="X44" s="379" t="s">
        <v>2</v>
      </c>
      <c r="Y44" s="387">
        <v>0</v>
      </c>
      <c r="Z44" s="388"/>
      <c r="AA44" s="388"/>
      <c r="AB44" s="388"/>
      <c r="AC44" s="379" t="s">
        <v>2</v>
      </c>
      <c r="AD44" s="387">
        <v>224.66</v>
      </c>
      <c r="AE44" s="388"/>
      <c r="AF44" s="388"/>
      <c r="AG44" s="388"/>
      <c r="AH44" s="379" t="s">
        <v>2</v>
      </c>
      <c r="AI44" s="387">
        <v>54.91</v>
      </c>
      <c r="AJ44" s="388"/>
      <c r="AK44" s="388"/>
      <c r="AL44" s="388"/>
      <c r="AM44" s="379" t="s">
        <v>2</v>
      </c>
      <c r="AN44" s="387">
        <v>27.58</v>
      </c>
      <c r="AO44" s="388"/>
      <c r="AP44" s="388"/>
      <c r="AQ44" s="388"/>
      <c r="AR44" s="379" t="s">
        <v>2</v>
      </c>
      <c r="AS44" s="387">
        <v>17.190000000000001</v>
      </c>
      <c r="AT44" s="388"/>
      <c r="AU44" s="388"/>
      <c r="AV44" s="388"/>
      <c r="AW44" s="379" t="s">
        <v>2</v>
      </c>
    </row>
    <row r="45" spans="1:49" ht="16" customHeight="1" x14ac:dyDescent="0.2">
      <c r="A45" s="365"/>
      <c r="B45" s="411"/>
      <c r="C45" s="468"/>
      <c r="D45" s="470"/>
      <c r="E45" s="470"/>
      <c r="F45" s="470"/>
      <c r="G45" s="470"/>
      <c r="H45" s="470"/>
      <c r="I45" s="471"/>
      <c r="J45" s="387"/>
      <c r="K45" s="388"/>
      <c r="L45" s="388"/>
      <c r="M45" s="388"/>
      <c r="N45" s="379"/>
      <c r="O45" s="387"/>
      <c r="P45" s="388"/>
      <c r="Q45" s="388"/>
      <c r="R45" s="388"/>
      <c r="S45" s="379"/>
      <c r="T45" s="387"/>
      <c r="U45" s="388"/>
      <c r="V45" s="388"/>
      <c r="W45" s="388"/>
      <c r="X45" s="379"/>
      <c r="Y45" s="387"/>
      <c r="Z45" s="388"/>
      <c r="AA45" s="388"/>
      <c r="AB45" s="388"/>
      <c r="AC45" s="379"/>
      <c r="AD45" s="387"/>
      <c r="AE45" s="388"/>
      <c r="AF45" s="388"/>
      <c r="AG45" s="388"/>
      <c r="AH45" s="379"/>
      <c r="AI45" s="387"/>
      <c r="AJ45" s="388"/>
      <c r="AK45" s="388"/>
      <c r="AL45" s="388"/>
      <c r="AM45" s="379"/>
      <c r="AN45" s="387"/>
      <c r="AO45" s="388"/>
      <c r="AP45" s="388"/>
      <c r="AQ45" s="388"/>
      <c r="AR45" s="379"/>
      <c r="AS45" s="387"/>
      <c r="AT45" s="388"/>
      <c r="AU45" s="388"/>
      <c r="AV45" s="388"/>
      <c r="AW45" s="379"/>
    </row>
    <row r="46" spans="1:49" ht="16" customHeight="1" x14ac:dyDescent="0.2">
      <c r="A46" s="365"/>
      <c r="B46" s="411"/>
      <c r="C46" s="466"/>
      <c r="D46" s="484" t="s">
        <v>132</v>
      </c>
      <c r="E46" s="485"/>
      <c r="F46" s="485"/>
      <c r="G46" s="485"/>
      <c r="H46" s="485"/>
      <c r="I46" s="486"/>
      <c r="J46" s="387">
        <v>0</v>
      </c>
      <c r="K46" s="388"/>
      <c r="L46" s="388"/>
      <c r="M46" s="388"/>
      <c r="N46" s="379" t="s">
        <v>2</v>
      </c>
      <c r="O46" s="387">
        <v>0.17</v>
      </c>
      <c r="P46" s="388"/>
      <c r="Q46" s="388"/>
      <c r="R46" s="388"/>
      <c r="S46" s="379" t="s">
        <v>2</v>
      </c>
      <c r="T46" s="387">
        <v>0</v>
      </c>
      <c r="U46" s="388"/>
      <c r="V46" s="388"/>
      <c r="W46" s="388"/>
      <c r="X46" s="379" t="s">
        <v>2</v>
      </c>
      <c r="Y46" s="387">
        <v>0</v>
      </c>
      <c r="Z46" s="388"/>
      <c r="AA46" s="388"/>
      <c r="AB46" s="388"/>
      <c r="AC46" s="379" t="s">
        <v>2</v>
      </c>
      <c r="AD46" s="387">
        <v>4.3</v>
      </c>
      <c r="AE46" s="388"/>
      <c r="AF46" s="388"/>
      <c r="AG46" s="388"/>
      <c r="AH46" s="379" t="s">
        <v>2</v>
      </c>
      <c r="AI46" s="387">
        <v>0.73</v>
      </c>
      <c r="AJ46" s="388"/>
      <c r="AK46" s="388"/>
      <c r="AL46" s="388"/>
      <c r="AM46" s="379" t="s">
        <v>2</v>
      </c>
      <c r="AN46" s="387">
        <v>0.18</v>
      </c>
      <c r="AO46" s="388"/>
      <c r="AP46" s="388"/>
      <c r="AQ46" s="388"/>
      <c r="AR46" s="379" t="s">
        <v>2</v>
      </c>
      <c r="AS46" s="387">
        <v>17.190000000000001</v>
      </c>
      <c r="AT46" s="388"/>
      <c r="AU46" s="388"/>
      <c r="AV46" s="388"/>
      <c r="AW46" s="379" t="s">
        <v>2</v>
      </c>
    </row>
    <row r="47" spans="1:49" ht="16" customHeight="1" x14ac:dyDescent="0.2">
      <c r="A47" s="365"/>
      <c r="B47" s="411"/>
      <c r="C47" s="467"/>
      <c r="D47" s="487" t="s">
        <v>131</v>
      </c>
      <c r="E47" s="488"/>
      <c r="F47" s="488"/>
      <c r="G47" s="488"/>
      <c r="H47" s="488"/>
      <c r="I47" s="489"/>
      <c r="J47" s="387"/>
      <c r="K47" s="388"/>
      <c r="L47" s="388"/>
      <c r="M47" s="388"/>
      <c r="N47" s="379"/>
      <c r="O47" s="387"/>
      <c r="P47" s="388"/>
      <c r="Q47" s="388"/>
      <c r="R47" s="388"/>
      <c r="S47" s="379"/>
      <c r="T47" s="387"/>
      <c r="U47" s="388"/>
      <c r="V47" s="388"/>
      <c r="W47" s="388"/>
      <c r="X47" s="379"/>
      <c r="Y47" s="387"/>
      <c r="Z47" s="388"/>
      <c r="AA47" s="388"/>
      <c r="AB47" s="388"/>
      <c r="AC47" s="379"/>
      <c r="AD47" s="387"/>
      <c r="AE47" s="388"/>
      <c r="AF47" s="388"/>
      <c r="AG47" s="388"/>
      <c r="AH47" s="379"/>
      <c r="AI47" s="387"/>
      <c r="AJ47" s="388"/>
      <c r="AK47" s="388"/>
      <c r="AL47" s="388"/>
      <c r="AM47" s="379"/>
      <c r="AN47" s="387"/>
      <c r="AO47" s="388"/>
      <c r="AP47" s="388"/>
      <c r="AQ47" s="388"/>
      <c r="AR47" s="379"/>
      <c r="AS47" s="387"/>
      <c r="AT47" s="388"/>
      <c r="AU47" s="388"/>
      <c r="AV47" s="388"/>
      <c r="AW47" s="379"/>
    </row>
    <row r="48" spans="1:49" ht="16" customHeight="1" x14ac:dyDescent="0.2">
      <c r="A48" s="365"/>
      <c r="B48" s="411"/>
      <c r="C48" s="467"/>
      <c r="D48" s="484" t="s">
        <v>133</v>
      </c>
      <c r="E48" s="485"/>
      <c r="F48" s="485"/>
      <c r="G48" s="485"/>
      <c r="H48" s="485"/>
      <c r="I48" s="486"/>
      <c r="J48" s="387">
        <v>2110.2800000000002</v>
      </c>
      <c r="K48" s="388"/>
      <c r="L48" s="388"/>
      <c r="M48" s="388"/>
      <c r="N48" s="379" t="s">
        <v>2</v>
      </c>
      <c r="O48" s="387">
        <v>0.17</v>
      </c>
      <c r="P48" s="388"/>
      <c r="Q48" s="388"/>
      <c r="R48" s="388"/>
      <c r="S48" s="379" t="s">
        <v>2</v>
      </c>
      <c r="T48" s="387">
        <v>0</v>
      </c>
      <c r="U48" s="388"/>
      <c r="V48" s="388"/>
      <c r="W48" s="388"/>
      <c r="X48" s="379" t="s">
        <v>2</v>
      </c>
      <c r="Y48" s="387">
        <v>0</v>
      </c>
      <c r="Z48" s="388"/>
      <c r="AA48" s="388"/>
      <c r="AB48" s="388"/>
      <c r="AC48" s="379" t="s">
        <v>2</v>
      </c>
      <c r="AD48" s="387">
        <v>224.66</v>
      </c>
      <c r="AE48" s="388"/>
      <c r="AF48" s="388"/>
      <c r="AG48" s="388"/>
      <c r="AH48" s="379" t="s">
        <v>2</v>
      </c>
      <c r="AI48" s="387">
        <v>54.91</v>
      </c>
      <c r="AJ48" s="388"/>
      <c r="AK48" s="388"/>
      <c r="AL48" s="388"/>
      <c r="AM48" s="379" t="s">
        <v>2</v>
      </c>
      <c r="AN48" s="387">
        <v>27.58</v>
      </c>
      <c r="AO48" s="388"/>
      <c r="AP48" s="388"/>
      <c r="AQ48" s="388"/>
      <c r="AR48" s="379" t="s">
        <v>2</v>
      </c>
      <c r="AS48" s="387">
        <v>17.190000000000001</v>
      </c>
      <c r="AT48" s="388"/>
      <c r="AU48" s="388"/>
      <c r="AV48" s="388"/>
      <c r="AW48" s="379" t="s">
        <v>2</v>
      </c>
    </row>
    <row r="49" spans="1:49" ht="16" customHeight="1" x14ac:dyDescent="0.2">
      <c r="A49" s="365"/>
      <c r="B49" s="411"/>
      <c r="C49" s="467"/>
      <c r="D49" s="487" t="s">
        <v>131</v>
      </c>
      <c r="E49" s="488"/>
      <c r="F49" s="488"/>
      <c r="G49" s="488"/>
      <c r="H49" s="488"/>
      <c r="I49" s="489"/>
      <c r="J49" s="387"/>
      <c r="K49" s="388"/>
      <c r="L49" s="388"/>
      <c r="M49" s="388"/>
      <c r="N49" s="379"/>
      <c r="O49" s="387"/>
      <c r="P49" s="388"/>
      <c r="Q49" s="388"/>
      <c r="R49" s="388"/>
      <c r="S49" s="379"/>
      <c r="T49" s="387"/>
      <c r="U49" s="388"/>
      <c r="V49" s="388"/>
      <c r="W49" s="388"/>
      <c r="X49" s="379"/>
      <c r="Y49" s="387"/>
      <c r="Z49" s="388"/>
      <c r="AA49" s="388"/>
      <c r="AB49" s="388"/>
      <c r="AC49" s="379"/>
      <c r="AD49" s="387"/>
      <c r="AE49" s="388"/>
      <c r="AF49" s="388"/>
      <c r="AG49" s="388"/>
      <c r="AH49" s="379"/>
      <c r="AI49" s="387"/>
      <c r="AJ49" s="388"/>
      <c r="AK49" s="388"/>
      <c r="AL49" s="388"/>
      <c r="AM49" s="379"/>
      <c r="AN49" s="387"/>
      <c r="AO49" s="388"/>
      <c r="AP49" s="388"/>
      <c r="AQ49" s="388"/>
      <c r="AR49" s="379"/>
      <c r="AS49" s="387"/>
      <c r="AT49" s="388"/>
      <c r="AU49" s="388"/>
      <c r="AV49" s="388"/>
      <c r="AW49" s="379"/>
    </row>
    <row r="50" spans="1:49" ht="16" customHeight="1" x14ac:dyDescent="0.2">
      <c r="A50" s="365"/>
      <c r="B50" s="411"/>
      <c r="C50" s="467"/>
      <c r="D50" s="484" t="s">
        <v>134</v>
      </c>
      <c r="E50" s="485"/>
      <c r="F50" s="485"/>
      <c r="G50" s="485"/>
      <c r="H50" s="485"/>
      <c r="I50" s="486"/>
      <c r="J50" s="387">
        <v>0</v>
      </c>
      <c r="K50" s="388"/>
      <c r="L50" s="388"/>
      <c r="M50" s="388"/>
      <c r="N50" s="379" t="s">
        <v>2</v>
      </c>
      <c r="O50" s="387">
        <v>0</v>
      </c>
      <c r="P50" s="388"/>
      <c r="Q50" s="388"/>
      <c r="R50" s="388"/>
      <c r="S50" s="379" t="s">
        <v>2</v>
      </c>
      <c r="T50" s="387">
        <v>0</v>
      </c>
      <c r="U50" s="388"/>
      <c r="V50" s="388"/>
      <c r="W50" s="388"/>
      <c r="X50" s="379" t="s">
        <v>2</v>
      </c>
      <c r="Y50" s="387">
        <v>0</v>
      </c>
      <c r="Z50" s="388"/>
      <c r="AA50" s="388"/>
      <c r="AB50" s="388"/>
      <c r="AC50" s="379" t="s">
        <v>2</v>
      </c>
      <c r="AD50" s="387">
        <v>0</v>
      </c>
      <c r="AE50" s="388"/>
      <c r="AF50" s="388"/>
      <c r="AG50" s="388"/>
      <c r="AH50" s="379" t="s">
        <v>2</v>
      </c>
      <c r="AI50" s="387">
        <v>0</v>
      </c>
      <c r="AJ50" s="388"/>
      <c r="AK50" s="388"/>
      <c r="AL50" s="388"/>
      <c r="AM50" s="379" t="s">
        <v>2</v>
      </c>
      <c r="AN50" s="387">
        <v>0</v>
      </c>
      <c r="AO50" s="388"/>
      <c r="AP50" s="388"/>
      <c r="AQ50" s="388"/>
      <c r="AR50" s="379" t="s">
        <v>2</v>
      </c>
      <c r="AS50" s="387">
        <v>0</v>
      </c>
      <c r="AT50" s="388"/>
      <c r="AU50" s="388"/>
      <c r="AV50" s="388"/>
      <c r="AW50" s="379" t="s">
        <v>2</v>
      </c>
    </row>
    <row r="51" spans="1:49" ht="16" customHeight="1" x14ac:dyDescent="0.2">
      <c r="A51" s="365"/>
      <c r="B51" s="411"/>
      <c r="C51" s="467"/>
      <c r="D51" s="487" t="s">
        <v>135</v>
      </c>
      <c r="E51" s="488"/>
      <c r="F51" s="488"/>
      <c r="G51" s="488"/>
      <c r="H51" s="488"/>
      <c r="I51" s="489"/>
      <c r="J51" s="387"/>
      <c r="K51" s="388"/>
      <c r="L51" s="388"/>
      <c r="M51" s="388"/>
      <c r="N51" s="379"/>
      <c r="O51" s="387"/>
      <c r="P51" s="388"/>
      <c r="Q51" s="388"/>
      <c r="R51" s="388"/>
      <c r="S51" s="379"/>
      <c r="T51" s="387"/>
      <c r="U51" s="388"/>
      <c r="V51" s="388"/>
      <c r="W51" s="388"/>
      <c r="X51" s="379"/>
      <c r="Y51" s="387"/>
      <c r="Z51" s="388"/>
      <c r="AA51" s="388"/>
      <c r="AB51" s="388"/>
      <c r="AC51" s="379"/>
      <c r="AD51" s="387"/>
      <c r="AE51" s="388"/>
      <c r="AF51" s="388"/>
      <c r="AG51" s="388"/>
      <c r="AH51" s="379"/>
      <c r="AI51" s="387"/>
      <c r="AJ51" s="388"/>
      <c r="AK51" s="388"/>
      <c r="AL51" s="388"/>
      <c r="AM51" s="379"/>
      <c r="AN51" s="387"/>
      <c r="AO51" s="388"/>
      <c r="AP51" s="388"/>
      <c r="AQ51" s="388"/>
      <c r="AR51" s="379"/>
      <c r="AS51" s="387"/>
      <c r="AT51" s="388"/>
      <c r="AU51" s="388"/>
      <c r="AV51" s="388"/>
      <c r="AW51" s="379"/>
    </row>
    <row r="52" spans="1:49" ht="11.15" customHeight="1" x14ac:dyDescent="0.2">
      <c r="A52" s="365"/>
      <c r="B52" s="411"/>
      <c r="C52" s="467"/>
      <c r="D52" s="484" t="s">
        <v>134</v>
      </c>
      <c r="E52" s="485"/>
      <c r="F52" s="485"/>
      <c r="G52" s="485"/>
      <c r="H52" s="485"/>
      <c r="I52" s="486"/>
      <c r="J52" s="387">
        <v>0</v>
      </c>
      <c r="K52" s="388"/>
      <c r="L52" s="388"/>
      <c r="M52" s="388"/>
      <c r="N52" s="379" t="s">
        <v>2</v>
      </c>
      <c r="O52" s="387">
        <v>0</v>
      </c>
      <c r="P52" s="388"/>
      <c r="Q52" s="388"/>
      <c r="R52" s="388"/>
      <c r="S52" s="379" t="s">
        <v>2</v>
      </c>
      <c r="T52" s="387">
        <v>0</v>
      </c>
      <c r="U52" s="388"/>
      <c r="V52" s="388"/>
      <c r="W52" s="388"/>
      <c r="X52" s="379" t="s">
        <v>2</v>
      </c>
      <c r="Y52" s="387">
        <v>0</v>
      </c>
      <c r="Z52" s="388"/>
      <c r="AA52" s="388"/>
      <c r="AB52" s="388"/>
      <c r="AC52" s="379" t="s">
        <v>2</v>
      </c>
      <c r="AD52" s="387">
        <v>0</v>
      </c>
      <c r="AE52" s="388"/>
      <c r="AF52" s="388"/>
      <c r="AG52" s="388"/>
      <c r="AH52" s="379" t="s">
        <v>2</v>
      </c>
      <c r="AI52" s="387">
        <v>0</v>
      </c>
      <c r="AJ52" s="388"/>
      <c r="AK52" s="388"/>
      <c r="AL52" s="388"/>
      <c r="AM52" s="379" t="s">
        <v>2</v>
      </c>
      <c r="AN52" s="387">
        <v>0</v>
      </c>
      <c r="AO52" s="388"/>
      <c r="AP52" s="388"/>
      <c r="AQ52" s="388"/>
      <c r="AR52" s="379" t="s">
        <v>2</v>
      </c>
      <c r="AS52" s="387">
        <v>0</v>
      </c>
      <c r="AT52" s="388"/>
      <c r="AU52" s="388"/>
      <c r="AV52" s="388"/>
      <c r="AW52" s="379" t="s">
        <v>2</v>
      </c>
    </row>
    <row r="53" spans="1:49" ht="11.15" customHeight="1" x14ac:dyDescent="0.2">
      <c r="A53" s="365"/>
      <c r="B53" s="411"/>
      <c r="C53" s="468"/>
      <c r="D53" s="490" t="s">
        <v>139</v>
      </c>
      <c r="E53" s="491"/>
      <c r="F53" s="491"/>
      <c r="G53" s="491"/>
      <c r="H53" s="491"/>
      <c r="I53" s="492"/>
      <c r="J53" s="464"/>
      <c r="K53" s="465"/>
      <c r="L53" s="465"/>
      <c r="M53" s="465"/>
      <c r="N53" s="463"/>
      <c r="O53" s="464"/>
      <c r="P53" s="465"/>
      <c r="Q53" s="465"/>
      <c r="R53" s="465"/>
      <c r="S53" s="463"/>
      <c r="T53" s="464"/>
      <c r="U53" s="465"/>
      <c r="V53" s="465"/>
      <c r="W53" s="465"/>
      <c r="X53" s="463"/>
      <c r="Y53" s="464"/>
      <c r="Z53" s="465"/>
      <c r="AA53" s="465"/>
      <c r="AB53" s="465"/>
      <c r="AC53" s="463"/>
      <c r="AD53" s="464"/>
      <c r="AE53" s="465"/>
      <c r="AF53" s="465"/>
      <c r="AG53" s="465"/>
      <c r="AH53" s="463"/>
      <c r="AI53" s="464"/>
      <c r="AJ53" s="465"/>
      <c r="AK53" s="465"/>
      <c r="AL53" s="465"/>
      <c r="AM53" s="463"/>
      <c r="AN53" s="464"/>
      <c r="AO53" s="465"/>
      <c r="AP53" s="465"/>
      <c r="AQ53" s="465"/>
      <c r="AR53" s="463"/>
      <c r="AS53" s="464"/>
      <c r="AT53" s="465"/>
      <c r="AU53" s="465"/>
      <c r="AV53" s="465"/>
      <c r="AW53" s="463"/>
    </row>
    <row r="54" spans="1:49" ht="11.15" customHeight="1" x14ac:dyDescent="0.2">
      <c r="A54" s="365"/>
      <c r="B54" s="411"/>
      <c r="C54" s="469"/>
      <c r="D54" s="505" t="s">
        <v>140</v>
      </c>
      <c r="E54" s="506"/>
      <c r="F54" s="506"/>
      <c r="G54" s="506"/>
      <c r="H54" s="506"/>
      <c r="I54" s="507"/>
      <c r="J54" s="389"/>
      <c r="K54" s="390"/>
      <c r="L54" s="390"/>
      <c r="M54" s="390"/>
      <c r="N54" s="380"/>
      <c r="O54" s="389"/>
      <c r="P54" s="390"/>
      <c r="Q54" s="390"/>
      <c r="R54" s="390"/>
      <c r="S54" s="380"/>
      <c r="T54" s="389"/>
      <c r="U54" s="390"/>
      <c r="V54" s="390"/>
      <c r="W54" s="390"/>
      <c r="X54" s="380"/>
      <c r="Y54" s="389"/>
      <c r="Z54" s="390"/>
      <c r="AA54" s="390"/>
      <c r="AB54" s="390"/>
      <c r="AC54" s="380"/>
      <c r="AD54" s="389"/>
      <c r="AE54" s="390"/>
      <c r="AF54" s="390"/>
      <c r="AG54" s="390"/>
      <c r="AH54" s="380"/>
      <c r="AI54" s="389"/>
      <c r="AJ54" s="390"/>
      <c r="AK54" s="390"/>
      <c r="AL54" s="390"/>
      <c r="AM54" s="380"/>
      <c r="AN54" s="389"/>
      <c r="AO54" s="390"/>
      <c r="AP54" s="390"/>
      <c r="AQ54" s="390"/>
      <c r="AR54" s="380"/>
      <c r="AS54" s="389"/>
      <c r="AT54" s="390"/>
      <c r="AU54" s="390"/>
      <c r="AV54" s="390"/>
      <c r="AW54" s="380"/>
    </row>
    <row r="55" spans="1:49" ht="16" customHeight="1" x14ac:dyDescent="0.2">
      <c r="A55" s="365"/>
      <c r="B55" s="411"/>
      <c r="C55" s="472" t="s">
        <v>1</v>
      </c>
      <c r="D55" s="473"/>
      <c r="E55" s="473"/>
      <c r="F55" s="473"/>
      <c r="G55" s="473"/>
      <c r="H55" s="473"/>
      <c r="I55" s="474"/>
      <c r="J55" s="403" t="str">
        <f>IF(第２面!J31="","",第２面!J31)</f>
        <v>動植物性残さ</v>
      </c>
      <c r="K55" s="404"/>
      <c r="L55" s="404"/>
      <c r="M55" s="404"/>
      <c r="N55" s="405"/>
      <c r="O55" s="403" t="str">
        <f>IF(第２面!O31="","",第２面!O31)</f>
        <v/>
      </c>
      <c r="P55" s="404"/>
      <c r="Q55" s="404"/>
      <c r="R55" s="404"/>
      <c r="S55" s="405"/>
      <c r="T55" s="403" t="str">
        <f>IF(第２面!T31="","",第２面!T31)</f>
        <v/>
      </c>
      <c r="U55" s="404"/>
      <c r="V55" s="404"/>
      <c r="W55" s="404"/>
      <c r="X55" s="405"/>
      <c r="Y55" s="403" t="str">
        <f>IF(第２面!Y31="","",第２面!Y31)</f>
        <v/>
      </c>
      <c r="Z55" s="404"/>
      <c r="AA55" s="404"/>
      <c r="AB55" s="404"/>
      <c r="AC55" s="405"/>
      <c r="AD55" s="403" t="str">
        <f>IF(第２面!AD31="","",第２面!AD31)</f>
        <v/>
      </c>
      <c r="AE55" s="404"/>
      <c r="AF55" s="404"/>
      <c r="AG55" s="404"/>
      <c r="AH55" s="405"/>
      <c r="AI55" s="403" t="str">
        <f>IF(第２面!AI31="","",第２面!AI31)</f>
        <v/>
      </c>
      <c r="AJ55" s="404"/>
      <c r="AK55" s="404"/>
      <c r="AL55" s="404"/>
      <c r="AM55" s="405"/>
      <c r="AN55" s="403" t="str">
        <f>IF(第２面!AN31="","",第２面!AN31)</f>
        <v/>
      </c>
      <c r="AO55" s="404"/>
      <c r="AP55" s="404"/>
      <c r="AQ55" s="404"/>
      <c r="AR55" s="405"/>
      <c r="AS55" s="403" t="str">
        <f>IF(第２面!AS31="","",第２面!AS31)</f>
        <v/>
      </c>
      <c r="AT55" s="404"/>
      <c r="AU55" s="404"/>
      <c r="AV55" s="404"/>
      <c r="AW55" s="405"/>
    </row>
    <row r="56" spans="1:49" ht="16" customHeight="1" x14ac:dyDescent="0.2">
      <c r="A56" s="365"/>
      <c r="B56" s="411"/>
      <c r="C56" s="475"/>
      <c r="D56" s="476"/>
      <c r="E56" s="476"/>
      <c r="F56" s="476"/>
      <c r="G56" s="476"/>
      <c r="H56" s="476"/>
      <c r="I56" s="477"/>
      <c r="J56" s="406"/>
      <c r="K56" s="407"/>
      <c r="L56" s="407"/>
      <c r="M56" s="407"/>
      <c r="N56" s="408"/>
      <c r="O56" s="406"/>
      <c r="P56" s="407"/>
      <c r="Q56" s="407"/>
      <c r="R56" s="407"/>
      <c r="S56" s="408"/>
      <c r="T56" s="406"/>
      <c r="U56" s="407"/>
      <c r="V56" s="407"/>
      <c r="W56" s="407"/>
      <c r="X56" s="408"/>
      <c r="Y56" s="406"/>
      <c r="Z56" s="407"/>
      <c r="AA56" s="407"/>
      <c r="AB56" s="407"/>
      <c r="AC56" s="408"/>
      <c r="AD56" s="406"/>
      <c r="AE56" s="407"/>
      <c r="AF56" s="407"/>
      <c r="AG56" s="407"/>
      <c r="AH56" s="408"/>
      <c r="AI56" s="406"/>
      <c r="AJ56" s="407"/>
      <c r="AK56" s="407"/>
      <c r="AL56" s="407"/>
      <c r="AM56" s="408"/>
      <c r="AN56" s="406"/>
      <c r="AO56" s="407"/>
      <c r="AP56" s="407"/>
      <c r="AQ56" s="407"/>
      <c r="AR56" s="408"/>
      <c r="AS56" s="406"/>
      <c r="AT56" s="407"/>
      <c r="AU56" s="407"/>
      <c r="AV56" s="407"/>
      <c r="AW56" s="408"/>
    </row>
    <row r="57" spans="1:49" ht="16" customHeight="1" x14ac:dyDescent="0.2">
      <c r="A57" s="365"/>
      <c r="B57" s="411"/>
      <c r="C57" s="467" t="s">
        <v>17</v>
      </c>
      <c r="D57" s="470"/>
      <c r="E57" s="470"/>
      <c r="F57" s="470"/>
      <c r="G57" s="470"/>
      <c r="H57" s="470"/>
      <c r="I57" s="471"/>
      <c r="J57" s="387">
        <v>1463.14</v>
      </c>
      <c r="K57" s="388"/>
      <c r="L57" s="388"/>
      <c r="M57" s="388"/>
      <c r="N57" s="379" t="s">
        <v>2</v>
      </c>
      <c r="O57" s="387"/>
      <c r="P57" s="388"/>
      <c r="Q57" s="388"/>
      <c r="R57" s="388"/>
      <c r="S57" s="379" t="s">
        <v>2</v>
      </c>
      <c r="T57" s="387"/>
      <c r="U57" s="388"/>
      <c r="V57" s="388"/>
      <c r="W57" s="388"/>
      <c r="X57" s="379" t="s">
        <v>2</v>
      </c>
      <c r="Y57" s="387"/>
      <c r="Z57" s="388"/>
      <c r="AA57" s="388"/>
      <c r="AB57" s="388"/>
      <c r="AC57" s="379" t="s">
        <v>2</v>
      </c>
      <c r="AD57" s="387"/>
      <c r="AE57" s="388"/>
      <c r="AF57" s="388"/>
      <c r="AG57" s="388"/>
      <c r="AH57" s="379" t="s">
        <v>2</v>
      </c>
      <c r="AI57" s="387"/>
      <c r="AJ57" s="388"/>
      <c r="AK57" s="388"/>
      <c r="AL57" s="388"/>
      <c r="AM57" s="379" t="s">
        <v>2</v>
      </c>
      <c r="AN57" s="387"/>
      <c r="AO57" s="388"/>
      <c r="AP57" s="388"/>
      <c r="AQ57" s="388"/>
      <c r="AR57" s="379" t="s">
        <v>2</v>
      </c>
      <c r="AS57" s="387"/>
      <c r="AT57" s="388"/>
      <c r="AU57" s="388"/>
      <c r="AV57" s="388"/>
      <c r="AW57" s="379" t="s">
        <v>2</v>
      </c>
    </row>
    <row r="58" spans="1:49" ht="16" customHeight="1" x14ac:dyDescent="0.2">
      <c r="A58" s="365"/>
      <c r="B58" s="411"/>
      <c r="C58" s="468"/>
      <c r="D58" s="470"/>
      <c r="E58" s="470"/>
      <c r="F58" s="470"/>
      <c r="G58" s="470"/>
      <c r="H58" s="470"/>
      <c r="I58" s="471"/>
      <c r="J58" s="387"/>
      <c r="K58" s="388"/>
      <c r="L58" s="388"/>
      <c r="M58" s="388"/>
      <c r="N58" s="379"/>
      <c r="O58" s="387"/>
      <c r="P58" s="388"/>
      <c r="Q58" s="388"/>
      <c r="R58" s="388"/>
      <c r="S58" s="379"/>
      <c r="T58" s="387"/>
      <c r="U58" s="388"/>
      <c r="V58" s="388"/>
      <c r="W58" s="388"/>
      <c r="X58" s="379"/>
      <c r="Y58" s="387"/>
      <c r="Z58" s="388"/>
      <c r="AA58" s="388"/>
      <c r="AB58" s="388"/>
      <c r="AC58" s="379"/>
      <c r="AD58" s="387"/>
      <c r="AE58" s="388"/>
      <c r="AF58" s="388"/>
      <c r="AG58" s="388"/>
      <c r="AH58" s="379"/>
      <c r="AI58" s="387"/>
      <c r="AJ58" s="388"/>
      <c r="AK58" s="388"/>
      <c r="AL58" s="388"/>
      <c r="AM58" s="379"/>
      <c r="AN58" s="387"/>
      <c r="AO58" s="388"/>
      <c r="AP58" s="388"/>
      <c r="AQ58" s="388"/>
      <c r="AR58" s="379"/>
      <c r="AS58" s="387"/>
      <c r="AT58" s="388"/>
      <c r="AU58" s="388"/>
      <c r="AV58" s="388"/>
      <c r="AW58" s="379"/>
    </row>
    <row r="59" spans="1:49" ht="16" customHeight="1" x14ac:dyDescent="0.2">
      <c r="A59" s="365"/>
      <c r="B59" s="411"/>
      <c r="C59" s="466"/>
      <c r="D59" s="502" t="s">
        <v>132</v>
      </c>
      <c r="E59" s="448"/>
      <c r="F59" s="448"/>
      <c r="G59" s="448"/>
      <c r="H59" s="448"/>
      <c r="I59" s="449"/>
      <c r="J59" s="387">
        <v>0</v>
      </c>
      <c r="K59" s="388"/>
      <c r="L59" s="388"/>
      <c r="M59" s="388"/>
      <c r="N59" s="379" t="s">
        <v>2</v>
      </c>
      <c r="O59" s="387"/>
      <c r="P59" s="388"/>
      <c r="Q59" s="388"/>
      <c r="R59" s="388"/>
      <c r="S59" s="379" t="s">
        <v>2</v>
      </c>
      <c r="T59" s="387"/>
      <c r="U59" s="388"/>
      <c r="V59" s="388"/>
      <c r="W59" s="388"/>
      <c r="X59" s="379" t="s">
        <v>2</v>
      </c>
      <c r="Y59" s="387"/>
      <c r="Z59" s="388"/>
      <c r="AA59" s="388"/>
      <c r="AB59" s="388"/>
      <c r="AC59" s="379" t="s">
        <v>2</v>
      </c>
      <c r="AD59" s="387"/>
      <c r="AE59" s="388"/>
      <c r="AF59" s="388"/>
      <c r="AG59" s="388"/>
      <c r="AH59" s="379" t="s">
        <v>2</v>
      </c>
      <c r="AI59" s="387"/>
      <c r="AJ59" s="388"/>
      <c r="AK59" s="388"/>
      <c r="AL59" s="388"/>
      <c r="AM59" s="379" t="s">
        <v>2</v>
      </c>
      <c r="AN59" s="387"/>
      <c r="AO59" s="388"/>
      <c r="AP59" s="388"/>
      <c r="AQ59" s="388"/>
      <c r="AR59" s="379" t="s">
        <v>2</v>
      </c>
      <c r="AS59" s="387"/>
      <c r="AT59" s="388"/>
      <c r="AU59" s="388"/>
      <c r="AV59" s="388"/>
      <c r="AW59" s="379" t="s">
        <v>2</v>
      </c>
    </row>
    <row r="60" spans="1:49" ht="16" customHeight="1" x14ac:dyDescent="0.2">
      <c r="A60" s="365"/>
      <c r="B60" s="411"/>
      <c r="C60" s="467"/>
      <c r="D60" s="499" t="s">
        <v>131</v>
      </c>
      <c r="E60" s="500"/>
      <c r="F60" s="500"/>
      <c r="G60" s="500"/>
      <c r="H60" s="500"/>
      <c r="I60" s="501"/>
      <c r="J60" s="387"/>
      <c r="K60" s="388"/>
      <c r="L60" s="388"/>
      <c r="M60" s="388"/>
      <c r="N60" s="379"/>
      <c r="O60" s="387"/>
      <c r="P60" s="388"/>
      <c r="Q60" s="388"/>
      <c r="R60" s="388"/>
      <c r="S60" s="379"/>
      <c r="T60" s="387"/>
      <c r="U60" s="388"/>
      <c r="V60" s="388"/>
      <c r="W60" s="388"/>
      <c r="X60" s="379"/>
      <c r="Y60" s="387"/>
      <c r="Z60" s="388"/>
      <c r="AA60" s="388"/>
      <c r="AB60" s="388"/>
      <c r="AC60" s="379"/>
      <c r="AD60" s="387"/>
      <c r="AE60" s="388"/>
      <c r="AF60" s="388"/>
      <c r="AG60" s="388"/>
      <c r="AH60" s="379"/>
      <c r="AI60" s="387"/>
      <c r="AJ60" s="388"/>
      <c r="AK60" s="388"/>
      <c r="AL60" s="388"/>
      <c r="AM60" s="379"/>
      <c r="AN60" s="387"/>
      <c r="AO60" s="388"/>
      <c r="AP60" s="388"/>
      <c r="AQ60" s="388"/>
      <c r="AR60" s="379"/>
      <c r="AS60" s="387"/>
      <c r="AT60" s="388"/>
      <c r="AU60" s="388"/>
      <c r="AV60" s="388"/>
      <c r="AW60" s="379"/>
    </row>
    <row r="61" spans="1:49" ht="16" customHeight="1" x14ac:dyDescent="0.2">
      <c r="A61" s="365"/>
      <c r="B61" s="411"/>
      <c r="C61" s="467"/>
      <c r="D61" s="502" t="s">
        <v>133</v>
      </c>
      <c r="E61" s="448"/>
      <c r="F61" s="448"/>
      <c r="G61" s="448"/>
      <c r="H61" s="448"/>
      <c r="I61" s="449"/>
      <c r="J61" s="387">
        <v>1463.14</v>
      </c>
      <c r="K61" s="388"/>
      <c r="L61" s="388"/>
      <c r="M61" s="388"/>
      <c r="N61" s="379" t="s">
        <v>2</v>
      </c>
      <c r="O61" s="387"/>
      <c r="P61" s="388"/>
      <c r="Q61" s="388"/>
      <c r="R61" s="388"/>
      <c r="S61" s="379" t="s">
        <v>2</v>
      </c>
      <c r="T61" s="387"/>
      <c r="U61" s="388"/>
      <c r="V61" s="388"/>
      <c r="W61" s="388"/>
      <c r="X61" s="379" t="s">
        <v>2</v>
      </c>
      <c r="Y61" s="387"/>
      <c r="Z61" s="388"/>
      <c r="AA61" s="388"/>
      <c r="AB61" s="388"/>
      <c r="AC61" s="379" t="s">
        <v>2</v>
      </c>
      <c r="AD61" s="387"/>
      <c r="AE61" s="388"/>
      <c r="AF61" s="388"/>
      <c r="AG61" s="388"/>
      <c r="AH61" s="379" t="s">
        <v>2</v>
      </c>
      <c r="AI61" s="387"/>
      <c r="AJ61" s="388"/>
      <c r="AK61" s="388"/>
      <c r="AL61" s="388"/>
      <c r="AM61" s="379" t="s">
        <v>2</v>
      </c>
      <c r="AN61" s="387"/>
      <c r="AO61" s="388"/>
      <c r="AP61" s="388"/>
      <c r="AQ61" s="388"/>
      <c r="AR61" s="379" t="s">
        <v>2</v>
      </c>
      <c r="AS61" s="387"/>
      <c r="AT61" s="388"/>
      <c r="AU61" s="388"/>
      <c r="AV61" s="388"/>
      <c r="AW61" s="379" t="s">
        <v>2</v>
      </c>
    </row>
    <row r="62" spans="1:49" ht="16" customHeight="1" x14ac:dyDescent="0.2">
      <c r="A62" s="365"/>
      <c r="B62" s="411"/>
      <c r="C62" s="467"/>
      <c r="D62" s="499" t="s">
        <v>141</v>
      </c>
      <c r="E62" s="500"/>
      <c r="F62" s="500"/>
      <c r="G62" s="500"/>
      <c r="H62" s="500"/>
      <c r="I62" s="501"/>
      <c r="J62" s="387"/>
      <c r="K62" s="388"/>
      <c r="L62" s="388"/>
      <c r="M62" s="388"/>
      <c r="N62" s="379"/>
      <c r="O62" s="387"/>
      <c r="P62" s="388"/>
      <c r="Q62" s="388"/>
      <c r="R62" s="388"/>
      <c r="S62" s="379"/>
      <c r="T62" s="387"/>
      <c r="U62" s="388"/>
      <c r="V62" s="388"/>
      <c r="W62" s="388"/>
      <c r="X62" s="379"/>
      <c r="Y62" s="387"/>
      <c r="Z62" s="388"/>
      <c r="AA62" s="388"/>
      <c r="AB62" s="388"/>
      <c r="AC62" s="379"/>
      <c r="AD62" s="387"/>
      <c r="AE62" s="388"/>
      <c r="AF62" s="388"/>
      <c r="AG62" s="388"/>
      <c r="AH62" s="379"/>
      <c r="AI62" s="387"/>
      <c r="AJ62" s="388"/>
      <c r="AK62" s="388"/>
      <c r="AL62" s="388"/>
      <c r="AM62" s="379"/>
      <c r="AN62" s="387"/>
      <c r="AO62" s="388"/>
      <c r="AP62" s="388"/>
      <c r="AQ62" s="388"/>
      <c r="AR62" s="379"/>
      <c r="AS62" s="387"/>
      <c r="AT62" s="388"/>
      <c r="AU62" s="388"/>
      <c r="AV62" s="388"/>
      <c r="AW62" s="379"/>
    </row>
    <row r="63" spans="1:49" ht="16" customHeight="1" x14ac:dyDescent="0.2">
      <c r="A63" s="365"/>
      <c r="B63" s="411"/>
      <c r="C63" s="467"/>
      <c r="D63" s="502" t="s">
        <v>134</v>
      </c>
      <c r="E63" s="448"/>
      <c r="F63" s="448"/>
      <c r="G63" s="448"/>
      <c r="H63" s="448"/>
      <c r="I63" s="449"/>
      <c r="J63" s="387">
        <v>0</v>
      </c>
      <c r="K63" s="388"/>
      <c r="L63" s="388"/>
      <c r="M63" s="388"/>
      <c r="N63" s="379" t="s">
        <v>2</v>
      </c>
      <c r="O63" s="387"/>
      <c r="P63" s="388"/>
      <c r="Q63" s="388"/>
      <c r="R63" s="388"/>
      <c r="S63" s="379" t="s">
        <v>2</v>
      </c>
      <c r="T63" s="387"/>
      <c r="U63" s="388"/>
      <c r="V63" s="388"/>
      <c r="W63" s="388"/>
      <c r="X63" s="379" t="s">
        <v>2</v>
      </c>
      <c r="Y63" s="387"/>
      <c r="Z63" s="388"/>
      <c r="AA63" s="388"/>
      <c r="AB63" s="388"/>
      <c r="AC63" s="379" t="s">
        <v>2</v>
      </c>
      <c r="AD63" s="387"/>
      <c r="AE63" s="388"/>
      <c r="AF63" s="388"/>
      <c r="AG63" s="388"/>
      <c r="AH63" s="379" t="s">
        <v>2</v>
      </c>
      <c r="AI63" s="387"/>
      <c r="AJ63" s="388"/>
      <c r="AK63" s="388"/>
      <c r="AL63" s="388"/>
      <c r="AM63" s="379" t="s">
        <v>2</v>
      </c>
      <c r="AN63" s="387"/>
      <c r="AO63" s="388"/>
      <c r="AP63" s="388"/>
      <c r="AQ63" s="388"/>
      <c r="AR63" s="379" t="s">
        <v>2</v>
      </c>
      <c r="AS63" s="387"/>
      <c r="AT63" s="388"/>
      <c r="AU63" s="388"/>
      <c r="AV63" s="388"/>
      <c r="AW63" s="379" t="s">
        <v>2</v>
      </c>
    </row>
    <row r="64" spans="1:49" ht="16" customHeight="1" x14ac:dyDescent="0.2">
      <c r="A64" s="365"/>
      <c r="B64" s="411"/>
      <c r="C64" s="467"/>
      <c r="D64" s="499" t="s">
        <v>142</v>
      </c>
      <c r="E64" s="500"/>
      <c r="F64" s="500"/>
      <c r="G64" s="500"/>
      <c r="H64" s="500"/>
      <c r="I64" s="501"/>
      <c r="J64" s="387"/>
      <c r="K64" s="388"/>
      <c r="L64" s="388"/>
      <c r="M64" s="388"/>
      <c r="N64" s="379"/>
      <c r="O64" s="387"/>
      <c r="P64" s="388"/>
      <c r="Q64" s="388"/>
      <c r="R64" s="388"/>
      <c r="S64" s="379"/>
      <c r="T64" s="387"/>
      <c r="U64" s="388"/>
      <c r="V64" s="388"/>
      <c r="W64" s="388"/>
      <c r="X64" s="379"/>
      <c r="Y64" s="387"/>
      <c r="Z64" s="388"/>
      <c r="AA64" s="388"/>
      <c r="AB64" s="388"/>
      <c r="AC64" s="379"/>
      <c r="AD64" s="387"/>
      <c r="AE64" s="388"/>
      <c r="AF64" s="388"/>
      <c r="AG64" s="388"/>
      <c r="AH64" s="379"/>
      <c r="AI64" s="387"/>
      <c r="AJ64" s="388"/>
      <c r="AK64" s="388"/>
      <c r="AL64" s="388"/>
      <c r="AM64" s="379"/>
      <c r="AN64" s="387"/>
      <c r="AO64" s="388"/>
      <c r="AP64" s="388"/>
      <c r="AQ64" s="388"/>
      <c r="AR64" s="379"/>
      <c r="AS64" s="387"/>
      <c r="AT64" s="388"/>
      <c r="AU64" s="388"/>
      <c r="AV64" s="388"/>
      <c r="AW64" s="379"/>
    </row>
    <row r="65" spans="1:49" ht="11.15" customHeight="1" x14ac:dyDescent="0.2">
      <c r="A65" s="365"/>
      <c r="B65" s="411"/>
      <c r="C65" s="467"/>
      <c r="D65" s="502" t="s">
        <v>134</v>
      </c>
      <c r="E65" s="448"/>
      <c r="F65" s="448"/>
      <c r="G65" s="448"/>
      <c r="H65" s="448"/>
      <c r="I65" s="449"/>
      <c r="J65" s="387">
        <v>0</v>
      </c>
      <c r="K65" s="388"/>
      <c r="L65" s="388"/>
      <c r="M65" s="388"/>
      <c r="N65" s="379" t="s">
        <v>2</v>
      </c>
      <c r="O65" s="387"/>
      <c r="P65" s="388"/>
      <c r="Q65" s="388"/>
      <c r="R65" s="388"/>
      <c r="S65" s="379" t="s">
        <v>2</v>
      </c>
      <c r="T65" s="387"/>
      <c r="U65" s="388"/>
      <c r="V65" s="388"/>
      <c r="W65" s="388"/>
      <c r="X65" s="379" t="s">
        <v>2</v>
      </c>
      <c r="Y65" s="387"/>
      <c r="Z65" s="388"/>
      <c r="AA65" s="388"/>
      <c r="AB65" s="388"/>
      <c r="AC65" s="379" t="s">
        <v>2</v>
      </c>
      <c r="AD65" s="387"/>
      <c r="AE65" s="388"/>
      <c r="AF65" s="388"/>
      <c r="AG65" s="388"/>
      <c r="AH65" s="379" t="s">
        <v>2</v>
      </c>
      <c r="AI65" s="387"/>
      <c r="AJ65" s="388"/>
      <c r="AK65" s="388"/>
      <c r="AL65" s="388"/>
      <c r="AM65" s="379" t="s">
        <v>2</v>
      </c>
      <c r="AN65" s="387"/>
      <c r="AO65" s="388"/>
      <c r="AP65" s="388"/>
      <c r="AQ65" s="388"/>
      <c r="AR65" s="379" t="s">
        <v>2</v>
      </c>
      <c r="AS65" s="387"/>
      <c r="AT65" s="388"/>
      <c r="AU65" s="388"/>
      <c r="AV65" s="388"/>
      <c r="AW65" s="379" t="s">
        <v>2</v>
      </c>
    </row>
    <row r="66" spans="1:49" ht="11.15" customHeight="1" x14ac:dyDescent="0.2">
      <c r="A66" s="365"/>
      <c r="B66" s="411"/>
      <c r="C66" s="468"/>
      <c r="D66" s="503" t="s">
        <v>143</v>
      </c>
      <c r="E66" s="479"/>
      <c r="F66" s="479"/>
      <c r="G66" s="479"/>
      <c r="H66" s="479"/>
      <c r="I66" s="480"/>
      <c r="J66" s="464"/>
      <c r="K66" s="465"/>
      <c r="L66" s="465"/>
      <c r="M66" s="465"/>
      <c r="N66" s="463"/>
      <c r="O66" s="464"/>
      <c r="P66" s="465"/>
      <c r="Q66" s="465"/>
      <c r="R66" s="465"/>
      <c r="S66" s="463"/>
      <c r="T66" s="464"/>
      <c r="U66" s="465"/>
      <c r="V66" s="465"/>
      <c r="W66" s="465"/>
      <c r="X66" s="463"/>
      <c r="Y66" s="464"/>
      <c r="Z66" s="465"/>
      <c r="AA66" s="465"/>
      <c r="AB66" s="465"/>
      <c r="AC66" s="463"/>
      <c r="AD66" s="464"/>
      <c r="AE66" s="465"/>
      <c r="AF66" s="465"/>
      <c r="AG66" s="465"/>
      <c r="AH66" s="463"/>
      <c r="AI66" s="464"/>
      <c r="AJ66" s="465"/>
      <c r="AK66" s="465"/>
      <c r="AL66" s="465"/>
      <c r="AM66" s="463"/>
      <c r="AN66" s="464"/>
      <c r="AO66" s="465"/>
      <c r="AP66" s="465"/>
      <c r="AQ66" s="465"/>
      <c r="AR66" s="463"/>
      <c r="AS66" s="464"/>
      <c r="AT66" s="465"/>
      <c r="AU66" s="465"/>
      <c r="AV66" s="465"/>
      <c r="AW66" s="463"/>
    </row>
    <row r="67" spans="1:49" ht="11.15" customHeight="1" x14ac:dyDescent="0.2">
      <c r="A67" s="365"/>
      <c r="B67" s="411"/>
      <c r="C67" s="469"/>
      <c r="D67" s="504" t="s">
        <v>144</v>
      </c>
      <c r="E67" s="451"/>
      <c r="F67" s="451"/>
      <c r="G67" s="451"/>
      <c r="H67" s="451"/>
      <c r="I67" s="452"/>
      <c r="J67" s="389"/>
      <c r="K67" s="390"/>
      <c r="L67" s="390"/>
      <c r="M67" s="390"/>
      <c r="N67" s="380"/>
      <c r="O67" s="389"/>
      <c r="P67" s="390"/>
      <c r="Q67" s="390"/>
      <c r="R67" s="390"/>
      <c r="S67" s="380"/>
      <c r="T67" s="389"/>
      <c r="U67" s="390"/>
      <c r="V67" s="390"/>
      <c r="W67" s="390"/>
      <c r="X67" s="380"/>
      <c r="Y67" s="389"/>
      <c r="Z67" s="390"/>
      <c r="AA67" s="390"/>
      <c r="AB67" s="390"/>
      <c r="AC67" s="380"/>
      <c r="AD67" s="389"/>
      <c r="AE67" s="390"/>
      <c r="AF67" s="390"/>
      <c r="AG67" s="390"/>
      <c r="AH67" s="380"/>
      <c r="AI67" s="389"/>
      <c r="AJ67" s="390"/>
      <c r="AK67" s="390"/>
      <c r="AL67" s="390"/>
      <c r="AM67" s="380"/>
      <c r="AN67" s="389"/>
      <c r="AO67" s="390"/>
      <c r="AP67" s="390"/>
      <c r="AQ67" s="390"/>
      <c r="AR67" s="380"/>
      <c r="AS67" s="389"/>
      <c r="AT67" s="390"/>
      <c r="AU67" s="390"/>
      <c r="AV67" s="390"/>
      <c r="AW67" s="380"/>
    </row>
    <row r="68" spans="1:49" ht="16" customHeight="1" x14ac:dyDescent="0.2">
      <c r="A68" s="365"/>
      <c r="B68" s="411"/>
      <c r="C68" s="4" t="s">
        <v>3</v>
      </c>
      <c r="D68" s="5"/>
      <c r="E68" s="5"/>
      <c r="F68" s="5"/>
      <c r="G68" s="5"/>
      <c r="H68" s="5"/>
      <c r="I68" s="5"/>
      <c r="J68" s="5"/>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367"/>
      <c r="AR68" s="367"/>
      <c r="AS68" s="367"/>
      <c r="AT68" s="367"/>
      <c r="AU68" s="29"/>
      <c r="AV68" s="29"/>
      <c r="AW68" s="30"/>
    </row>
    <row r="69" spans="1:49" ht="16" customHeight="1" x14ac:dyDescent="0.2">
      <c r="A69" s="365"/>
      <c r="B69" s="411"/>
      <c r="C69" s="351" t="s">
        <v>421</v>
      </c>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2"/>
      <c r="AK69" s="352"/>
      <c r="AL69" s="352"/>
      <c r="AM69" s="352"/>
      <c r="AN69" s="352"/>
      <c r="AO69" s="352"/>
      <c r="AP69" s="352"/>
      <c r="AQ69" s="352"/>
      <c r="AR69" s="352"/>
      <c r="AS69" s="352"/>
      <c r="AT69" s="352"/>
      <c r="AU69" s="352"/>
      <c r="AV69" s="352"/>
      <c r="AW69" s="353"/>
    </row>
    <row r="70" spans="1:49" ht="16" customHeight="1" x14ac:dyDescent="0.2">
      <c r="A70" s="365"/>
      <c r="B70" s="411"/>
      <c r="C70" s="351"/>
      <c r="D70" s="352"/>
      <c r="E70" s="352"/>
      <c r="F70" s="352"/>
      <c r="G70" s="352"/>
      <c r="H70" s="352"/>
      <c r="I70" s="352"/>
      <c r="J70" s="352"/>
      <c r="K70" s="352"/>
      <c r="L70" s="352"/>
      <c r="M70" s="352"/>
      <c r="N70" s="352"/>
      <c r="O70" s="352"/>
      <c r="P70" s="352"/>
      <c r="Q70" s="352"/>
      <c r="R70" s="352"/>
      <c r="S70" s="352"/>
      <c r="T70" s="352"/>
      <c r="U70" s="352"/>
      <c r="V70" s="352"/>
      <c r="W70" s="352"/>
      <c r="X70" s="352"/>
      <c r="Y70" s="352"/>
      <c r="Z70" s="352"/>
      <c r="AA70" s="352"/>
      <c r="AB70" s="352"/>
      <c r="AC70" s="352"/>
      <c r="AD70" s="352"/>
      <c r="AE70" s="352"/>
      <c r="AF70" s="352"/>
      <c r="AG70" s="352"/>
      <c r="AH70" s="352"/>
      <c r="AI70" s="352"/>
      <c r="AJ70" s="352"/>
      <c r="AK70" s="352"/>
      <c r="AL70" s="352"/>
      <c r="AM70" s="352"/>
      <c r="AN70" s="352"/>
      <c r="AO70" s="352"/>
      <c r="AP70" s="352"/>
      <c r="AQ70" s="352"/>
      <c r="AR70" s="352"/>
      <c r="AS70" s="352"/>
      <c r="AT70" s="352"/>
      <c r="AU70" s="352"/>
      <c r="AV70" s="352"/>
      <c r="AW70" s="353"/>
    </row>
    <row r="71" spans="1:49" ht="16" customHeight="1" x14ac:dyDescent="0.2">
      <c r="A71" s="365"/>
      <c r="B71" s="411"/>
      <c r="C71" s="351"/>
      <c r="D71" s="352"/>
      <c r="E71" s="352"/>
      <c r="F71" s="352"/>
      <c r="G71" s="352"/>
      <c r="H71" s="352"/>
      <c r="I71" s="352"/>
      <c r="J71" s="352"/>
      <c r="K71" s="352"/>
      <c r="L71" s="352"/>
      <c r="M71" s="352"/>
      <c r="N71" s="352"/>
      <c r="O71" s="352"/>
      <c r="P71" s="352"/>
      <c r="Q71" s="352"/>
      <c r="R71" s="352"/>
      <c r="S71" s="352"/>
      <c r="T71" s="352"/>
      <c r="U71" s="352"/>
      <c r="V71" s="352"/>
      <c r="W71" s="352"/>
      <c r="X71" s="352"/>
      <c r="Y71" s="352"/>
      <c r="Z71" s="352"/>
      <c r="AA71" s="352"/>
      <c r="AB71" s="352"/>
      <c r="AC71" s="352"/>
      <c r="AD71" s="352"/>
      <c r="AE71" s="352"/>
      <c r="AF71" s="352"/>
      <c r="AG71" s="352"/>
      <c r="AH71" s="352"/>
      <c r="AI71" s="352"/>
      <c r="AJ71" s="352"/>
      <c r="AK71" s="352"/>
      <c r="AL71" s="352"/>
      <c r="AM71" s="352"/>
      <c r="AN71" s="352"/>
      <c r="AO71" s="352"/>
      <c r="AP71" s="352"/>
      <c r="AQ71" s="352"/>
      <c r="AR71" s="352"/>
      <c r="AS71" s="352"/>
      <c r="AT71" s="352"/>
      <c r="AU71" s="352"/>
      <c r="AV71" s="352"/>
      <c r="AW71" s="353"/>
    </row>
    <row r="72" spans="1:49" ht="16" customHeight="1" x14ac:dyDescent="0.2">
      <c r="A72" s="365"/>
      <c r="B72" s="411"/>
      <c r="C72" s="351"/>
      <c r="D72" s="352"/>
      <c r="E72" s="352"/>
      <c r="F72" s="352"/>
      <c r="G72" s="352"/>
      <c r="H72" s="352"/>
      <c r="I72" s="352"/>
      <c r="J72" s="352"/>
      <c r="K72" s="352"/>
      <c r="L72" s="352"/>
      <c r="M72" s="352"/>
      <c r="N72" s="352"/>
      <c r="O72" s="352"/>
      <c r="P72" s="352"/>
      <c r="Q72" s="352"/>
      <c r="R72" s="352"/>
      <c r="S72" s="352"/>
      <c r="T72" s="352"/>
      <c r="U72" s="352"/>
      <c r="V72" s="352"/>
      <c r="W72" s="352"/>
      <c r="X72" s="352"/>
      <c r="Y72" s="352"/>
      <c r="Z72" s="352"/>
      <c r="AA72" s="352"/>
      <c r="AB72" s="352"/>
      <c r="AC72" s="352"/>
      <c r="AD72" s="352"/>
      <c r="AE72" s="352"/>
      <c r="AF72" s="352"/>
      <c r="AG72" s="352"/>
      <c r="AH72" s="352"/>
      <c r="AI72" s="352"/>
      <c r="AJ72" s="352"/>
      <c r="AK72" s="352"/>
      <c r="AL72" s="352"/>
      <c r="AM72" s="352"/>
      <c r="AN72" s="352"/>
      <c r="AO72" s="352"/>
      <c r="AP72" s="352"/>
      <c r="AQ72" s="352"/>
      <c r="AR72" s="352"/>
      <c r="AS72" s="352"/>
      <c r="AT72" s="352"/>
      <c r="AU72" s="352"/>
      <c r="AV72" s="352"/>
      <c r="AW72" s="353"/>
    </row>
    <row r="73" spans="1:49" ht="16" customHeight="1" x14ac:dyDescent="0.2">
      <c r="A73" s="365"/>
      <c r="B73" s="411"/>
      <c r="C73" s="351"/>
      <c r="D73" s="352"/>
      <c r="E73" s="352"/>
      <c r="F73" s="352"/>
      <c r="G73" s="352"/>
      <c r="H73" s="352"/>
      <c r="I73" s="352"/>
      <c r="J73" s="352"/>
      <c r="K73" s="352"/>
      <c r="L73" s="352"/>
      <c r="M73" s="352"/>
      <c r="N73" s="352"/>
      <c r="O73" s="352"/>
      <c r="P73" s="352"/>
      <c r="Q73" s="352"/>
      <c r="R73" s="352"/>
      <c r="S73" s="352"/>
      <c r="T73" s="352"/>
      <c r="U73" s="352"/>
      <c r="V73" s="352"/>
      <c r="W73" s="352"/>
      <c r="X73" s="352"/>
      <c r="Y73" s="352"/>
      <c r="Z73" s="352"/>
      <c r="AA73" s="352"/>
      <c r="AB73" s="352"/>
      <c r="AC73" s="352"/>
      <c r="AD73" s="352"/>
      <c r="AE73" s="352"/>
      <c r="AF73" s="352"/>
      <c r="AG73" s="352"/>
      <c r="AH73" s="352"/>
      <c r="AI73" s="352"/>
      <c r="AJ73" s="352"/>
      <c r="AK73" s="352"/>
      <c r="AL73" s="352"/>
      <c r="AM73" s="352"/>
      <c r="AN73" s="352"/>
      <c r="AO73" s="352"/>
      <c r="AP73" s="352"/>
      <c r="AQ73" s="352"/>
      <c r="AR73" s="352"/>
      <c r="AS73" s="352"/>
      <c r="AT73" s="352"/>
      <c r="AU73" s="352"/>
      <c r="AV73" s="352"/>
      <c r="AW73" s="353"/>
    </row>
    <row r="74" spans="1:49" ht="16" customHeight="1" x14ac:dyDescent="0.2">
      <c r="A74" s="365"/>
      <c r="B74" s="411"/>
      <c r="C74" s="351"/>
      <c r="D74" s="352"/>
      <c r="E74" s="352"/>
      <c r="F74" s="352"/>
      <c r="G74" s="352"/>
      <c r="H74" s="352"/>
      <c r="I74" s="352"/>
      <c r="J74" s="352"/>
      <c r="K74" s="352"/>
      <c r="L74" s="352"/>
      <c r="M74" s="352"/>
      <c r="N74" s="352"/>
      <c r="O74" s="352"/>
      <c r="P74" s="352"/>
      <c r="Q74" s="352"/>
      <c r="R74" s="352"/>
      <c r="S74" s="352"/>
      <c r="T74" s="352"/>
      <c r="U74" s="352"/>
      <c r="V74" s="352"/>
      <c r="W74" s="352"/>
      <c r="X74" s="352"/>
      <c r="Y74" s="352"/>
      <c r="Z74" s="352"/>
      <c r="AA74" s="352"/>
      <c r="AB74" s="352"/>
      <c r="AC74" s="352"/>
      <c r="AD74" s="352"/>
      <c r="AE74" s="352"/>
      <c r="AF74" s="352"/>
      <c r="AG74" s="352"/>
      <c r="AH74" s="352"/>
      <c r="AI74" s="352"/>
      <c r="AJ74" s="352"/>
      <c r="AK74" s="352"/>
      <c r="AL74" s="352"/>
      <c r="AM74" s="352"/>
      <c r="AN74" s="352"/>
      <c r="AO74" s="352"/>
      <c r="AP74" s="352"/>
      <c r="AQ74" s="352"/>
      <c r="AR74" s="352"/>
      <c r="AS74" s="352"/>
      <c r="AT74" s="352"/>
      <c r="AU74" s="352"/>
      <c r="AV74" s="352"/>
      <c r="AW74" s="353"/>
    </row>
    <row r="75" spans="1:49" ht="16" customHeight="1" x14ac:dyDescent="0.2">
      <c r="A75" s="365"/>
      <c r="B75" s="411"/>
      <c r="C75" s="351"/>
      <c r="D75" s="352"/>
      <c r="E75" s="352"/>
      <c r="F75" s="352"/>
      <c r="G75" s="352"/>
      <c r="H75" s="352"/>
      <c r="I75" s="352"/>
      <c r="J75" s="352"/>
      <c r="K75" s="352"/>
      <c r="L75" s="352"/>
      <c r="M75" s="352"/>
      <c r="N75" s="352"/>
      <c r="O75" s="352"/>
      <c r="P75" s="352"/>
      <c r="Q75" s="352"/>
      <c r="R75" s="352"/>
      <c r="S75" s="352"/>
      <c r="T75" s="352"/>
      <c r="U75" s="352"/>
      <c r="V75" s="352"/>
      <c r="W75" s="352"/>
      <c r="X75" s="352"/>
      <c r="Y75" s="352"/>
      <c r="Z75" s="352"/>
      <c r="AA75" s="352"/>
      <c r="AB75" s="352"/>
      <c r="AC75" s="352"/>
      <c r="AD75" s="352"/>
      <c r="AE75" s="352"/>
      <c r="AF75" s="352"/>
      <c r="AG75" s="352"/>
      <c r="AH75" s="352"/>
      <c r="AI75" s="352"/>
      <c r="AJ75" s="352"/>
      <c r="AK75" s="352"/>
      <c r="AL75" s="352"/>
      <c r="AM75" s="352"/>
      <c r="AN75" s="352"/>
      <c r="AO75" s="352"/>
      <c r="AP75" s="352"/>
      <c r="AQ75" s="352"/>
      <c r="AR75" s="352"/>
      <c r="AS75" s="352"/>
      <c r="AT75" s="352"/>
      <c r="AU75" s="352"/>
      <c r="AV75" s="352"/>
      <c r="AW75" s="353"/>
    </row>
    <row r="76" spans="1:49" ht="16" customHeight="1" x14ac:dyDescent="0.2">
      <c r="A76" s="409"/>
      <c r="B76" s="412"/>
      <c r="C76" s="354"/>
      <c r="D76" s="355"/>
      <c r="E76" s="355"/>
      <c r="F76" s="355"/>
      <c r="G76" s="355"/>
      <c r="H76" s="355"/>
      <c r="I76" s="355"/>
      <c r="J76" s="355"/>
      <c r="K76" s="355"/>
      <c r="L76" s="355"/>
      <c r="M76" s="355"/>
      <c r="N76" s="355"/>
      <c r="O76" s="355"/>
      <c r="P76" s="355"/>
      <c r="Q76" s="355"/>
      <c r="R76" s="355"/>
      <c r="S76" s="355"/>
      <c r="T76" s="355"/>
      <c r="U76" s="355"/>
      <c r="V76" s="355"/>
      <c r="W76" s="355"/>
      <c r="X76" s="355"/>
      <c r="Y76" s="355"/>
      <c r="Z76" s="355"/>
      <c r="AA76" s="355"/>
      <c r="AB76" s="355"/>
      <c r="AC76" s="355"/>
      <c r="AD76" s="355"/>
      <c r="AE76" s="355"/>
      <c r="AF76" s="355"/>
      <c r="AG76" s="355"/>
      <c r="AH76" s="355"/>
      <c r="AI76" s="355"/>
      <c r="AJ76" s="355"/>
      <c r="AK76" s="355"/>
      <c r="AL76" s="355"/>
      <c r="AM76" s="355"/>
      <c r="AN76" s="355"/>
      <c r="AO76" s="355"/>
      <c r="AP76" s="355"/>
      <c r="AQ76" s="355"/>
      <c r="AR76" s="355"/>
      <c r="AS76" s="355"/>
      <c r="AT76" s="355"/>
      <c r="AU76" s="355"/>
      <c r="AV76" s="355"/>
      <c r="AW76" s="356"/>
    </row>
  </sheetData>
  <mergeCells count="338">
    <mergeCell ref="D64:I64"/>
    <mergeCell ref="D65:I65"/>
    <mergeCell ref="D66:I66"/>
    <mergeCell ref="D67:I67"/>
    <mergeCell ref="D60:I60"/>
    <mergeCell ref="D61:I61"/>
    <mergeCell ref="D62:I62"/>
    <mergeCell ref="D63:I63"/>
    <mergeCell ref="D54:I54"/>
    <mergeCell ref="D59:I59"/>
    <mergeCell ref="C8:I8"/>
    <mergeCell ref="C9:I9"/>
    <mergeCell ref="C10:I10"/>
    <mergeCell ref="C25:I25"/>
    <mergeCell ref="C23:I24"/>
    <mergeCell ref="H22:J22"/>
    <mergeCell ref="C13:I13"/>
    <mergeCell ref="C14:I14"/>
    <mergeCell ref="C15:I15"/>
    <mergeCell ref="C11:I12"/>
    <mergeCell ref="J11:N12"/>
    <mergeCell ref="N8:N10"/>
    <mergeCell ref="C26:I26"/>
    <mergeCell ref="C27:I27"/>
    <mergeCell ref="C30:I30"/>
    <mergeCell ref="AH52:AH54"/>
    <mergeCell ref="AH50:AH51"/>
    <mergeCell ref="AH46:AH47"/>
    <mergeCell ref="O23:S24"/>
    <mergeCell ref="T42:X43"/>
    <mergeCell ref="Y42:AC43"/>
    <mergeCell ref="D49:I49"/>
    <mergeCell ref="D50:I50"/>
    <mergeCell ref="D51:I51"/>
    <mergeCell ref="D52:I52"/>
    <mergeCell ref="D53:I53"/>
    <mergeCell ref="AC52:AC54"/>
    <mergeCell ref="J52:M54"/>
    <mergeCell ref="N52:N54"/>
    <mergeCell ref="O52:R54"/>
    <mergeCell ref="S52:S54"/>
    <mergeCell ref="T52:W54"/>
    <mergeCell ref="X52:X54"/>
    <mergeCell ref="C28:I29"/>
    <mergeCell ref="S30:S32"/>
    <mergeCell ref="T30:W32"/>
    <mergeCell ref="Y55:AC56"/>
    <mergeCell ref="Y57:AB58"/>
    <mergeCell ref="AC57:AC58"/>
    <mergeCell ref="AD55:AH56"/>
    <mergeCell ref="Y50:AB51"/>
    <mergeCell ref="AS59:AV60"/>
    <mergeCell ref="AS57:AV58"/>
    <mergeCell ref="AN59:AQ60"/>
    <mergeCell ref="AR59:AR60"/>
    <mergeCell ref="AI59:AL60"/>
    <mergeCell ref="AD57:AG58"/>
    <mergeCell ref="AI50:AL51"/>
    <mergeCell ref="AD50:AG51"/>
    <mergeCell ref="AS50:AV51"/>
    <mergeCell ref="AN50:AQ51"/>
    <mergeCell ref="AH59:AH60"/>
    <mergeCell ref="AR57:AR58"/>
    <mergeCell ref="AS28:AW29"/>
    <mergeCell ref="AN28:AR29"/>
    <mergeCell ref="J30:M32"/>
    <mergeCell ref="N30:N32"/>
    <mergeCell ref="O30:R32"/>
    <mergeCell ref="AW52:AW54"/>
    <mergeCell ref="AI52:AL54"/>
    <mergeCell ref="AM52:AM54"/>
    <mergeCell ref="AN52:AQ54"/>
    <mergeCell ref="AM50:AM51"/>
    <mergeCell ref="Y52:AB54"/>
    <mergeCell ref="AD52:AG54"/>
    <mergeCell ref="AW50:AW51"/>
    <mergeCell ref="AC50:AC51"/>
    <mergeCell ref="S48:S49"/>
    <mergeCell ref="Y48:AB49"/>
    <mergeCell ref="AC48:AC49"/>
    <mergeCell ref="AD48:AG49"/>
    <mergeCell ref="AH48:AH49"/>
    <mergeCell ref="S50:S51"/>
    <mergeCell ref="T50:W51"/>
    <mergeCell ref="X50:X51"/>
    <mergeCell ref="AI48:AL49"/>
    <mergeCell ref="AM48:AM49"/>
    <mergeCell ref="N50:N51"/>
    <mergeCell ref="O50:R51"/>
    <mergeCell ref="S46:S47"/>
    <mergeCell ref="O42:S43"/>
    <mergeCell ref="Y28:AC29"/>
    <mergeCell ref="AI28:AM29"/>
    <mergeCell ref="J28:N29"/>
    <mergeCell ref="O28:S29"/>
    <mergeCell ref="T28:X29"/>
    <mergeCell ref="H41:J41"/>
    <mergeCell ref="D46:I46"/>
    <mergeCell ref="D47:I47"/>
    <mergeCell ref="D48:I48"/>
    <mergeCell ref="C44:I45"/>
    <mergeCell ref="J44:M45"/>
    <mergeCell ref="C41:F41"/>
    <mergeCell ref="AD46:AG47"/>
    <mergeCell ref="N41:P41"/>
    <mergeCell ref="AI23:AM24"/>
    <mergeCell ref="AS23:AW24"/>
    <mergeCell ref="T23:X24"/>
    <mergeCell ref="Y23:AC24"/>
    <mergeCell ref="N25:N27"/>
    <mergeCell ref="O25:R27"/>
    <mergeCell ref="S25:S27"/>
    <mergeCell ref="T25:W27"/>
    <mergeCell ref="X25:X27"/>
    <mergeCell ref="J23:N24"/>
    <mergeCell ref="AW25:AW27"/>
    <mergeCell ref="AM25:AM27"/>
    <mergeCell ref="AD25:AG27"/>
    <mergeCell ref="AH25:AH27"/>
    <mergeCell ref="Y25:AB27"/>
    <mergeCell ref="AC25:AC27"/>
    <mergeCell ref="J25:M27"/>
    <mergeCell ref="AR25:AR27"/>
    <mergeCell ref="AN25:AQ27"/>
    <mergeCell ref="AD23:AH24"/>
    <mergeCell ref="AI25:AL27"/>
    <mergeCell ref="AW13:AW15"/>
    <mergeCell ref="AC13:AC15"/>
    <mergeCell ref="AI13:AL15"/>
    <mergeCell ref="N22:P22"/>
    <mergeCell ref="AD13:AG15"/>
    <mergeCell ref="AH13:AH15"/>
    <mergeCell ref="AM13:AM15"/>
    <mergeCell ref="AS13:AV15"/>
    <mergeCell ref="T13:W15"/>
    <mergeCell ref="X13:X15"/>
    <mergeCell ref="AN13:AQ15"/>
    <mergeCell ref="O11:S12"/>
    <mergeCell ref="S13:S15"/>
    <mergeCell ref="T11:X12"/>
    <mergeCell ref="Y11:AC12"/>
    <mergeCell ref="Y13:AB15"/>
    <mergeCell ref="J13:M15"/>
    <mergeCell ref="N13:N15"/>
    <mergeCell ref="O13:R15"/>
    <mergeCell ref="AI11:AM12"/>
    <mergeCell ref="AS11:AW12"/>
    <mergeCell ref="AM8:AM10"/>
    <mergeCell ref="AS8:AV10"/>
    <mergeCell ref="AW8:AW10"/>
    <mergeCell ref="X8:X10"/>
    <mergeCell ref="Y8:AB10"/>
    <mergeCell ref="AC8:AC10"/>
    <mergeCell ref="AI8:AL10"/>
    <mergeCell ref="AD8:AG10"/>
    <mergeCell ref="AH8:AH10"/>
    <mergeCell ref="AN11:AR12"/>
    <mergeCell ref="AD11:AH12"/>
    <mergeCell ref="O8:R10"/>
    <mergeCell ref="S8:S10"/>
    <mergeCell ref="T8:W10"/>
    <mergeCell ref="C6:I7"/>
    <mergeCell ref="J6:N7"/>
    <mergeCell ref="AD6:AH7"/>
    <mergeCell ref="J8:M10"/>
    <mergeCell ref="A1:AW1"/>
    <mergeCell ref="O6:S7"/>
    <mergeCell ref="T6:X7"/>
    <mergeCell ref="Y6:AC7"/>
    <mergeCell ref="AI6:AM7"/>
    <mergeCell ref="AS6:AW7"/>
    <mergeCell ref="C5:F5"/>
    <mergeCell ref="N5:P5"/>
    <mergeCell ref="H5:J5"/>
    <mergeCell ref="A5:A38"/>
    <mergeCell ref="B5:B21"/>
    <mergeCell ref="C17:AW21"/>
    <mergeCell ref="B22:B38"/>
    <mergeCell ref="C22:F22"/>
    <mergeCell ref="AR13:AR15"/>
    <mergeCell ref="AN23:AR24"/>
    <mergeCell ref="AS25:AV27"/>
    <mergeCell ref="C69:AW76"/>
    <mergeCell ref="AS30:AV32"/>
    <mergeCell ref="AN30:AQ32"/>
    <mergeCell ref="AR30:AR32"/>
    <mergeCell ref="C34:AW38"/>
    <mergeCell ref="C42:I43"/>
    <mergeCell ref="J42:N43"/>
    <mergeCell ref="AC30:AC32"/>
    <mergeCell ref="AI30:AL32"/>
    <mergeCell ref="AW48:AW49"/>
    <mergeCell ref="AI46:AL47"/>
    <mergeCell ref="AN48:AQ49"/>
    <mergeCell ref="AM46:AM47"/>
    <mergeCell ref="J46:M47"/>
    <mergeCell ref="N46:N47"/>
    <mergeCell ref="O46:R47"/>
    <mergeCell ref="T57:W58"/>
    <mergeCell ref="J50:M51"/>
    <mergeCell ref="T48:W49"/>
    <mergeCell ref="X48:X49"/>
    <mergeCell ref="X46:X47"/>
    <mergeCell ref="Y46:AB47"/>
    <mergeCell ref="AC46:AC47"/>
    <mergeCell ref="T46:W47"/>
    <mergeCell ref="AN44:AQ45"/>
    <mergeCell ref="AR44:AR45"/>
    <mergeCell ref="N44:N45"/>
    <mergeCell ref="O44:R45"/>
    <mergeCell ref="S44:S45"/>
    <mergeCell ref="T44:W45"/>
    <mergeCell ref="AD44:AG45"/>
    <mergeCell ref="AI44:AL45"/>
    <mergeCell ref="AM44:AM45"/>
    <mergeCell ref="AN42:AR43"/>
    <mergeCell ref="AD42:AH43"/>
    <mergeCell ref="AD28:AH29"/>
    <mergeCell ref="AH44:AH45"/>
    <mergeCell ref="AM30:AM32"/>
    <mergeCell ref="AI42:AM43"/>
    <mergeCell ref="AN46:AQ47"/>
    <mergeCell ref="A3:AW4"/>
    <mergeCell ref="A39:AW40"/>
    <mergeCell ref="AP33:AT33"/>
    <mergeCell ref="X44:X45"/>
    <mergeCell ref="Y44:AB45"/>
    <mergeCell ref="AC44:AC45"/>
    <mergeCell ref="AN6:AR7"/>
    <mergeCell ref="AN8:AQ10"/>
    <mergeCell ref="AR8:AR10"/>
    <mergeCell ref="AS44:AV45"/>
    <mergeCell ref="AD30:AG32"/>
    <mergeCell ref="X30:X32"/>
    <mergeCell ref="Y30:AB32"/>
    <mergeCell ref="AH30:AH32"/>
    <mergeCell ref="C32:I32"/>
    <mergeCell ref="C31:I31"/>
    <mergeCell ref="A41:A76"/>
    <mergeCell ref="B41:B76"/>
    <mergeCell ref="AR46:AR47"/>
    <mergeCell ref="AQ68:AT68"/>
    <mergeCell ref="C46:C54"/>
    <mergeCell ref="J48:M49"/>
    <mergeCell ref="AR50:AR51"/>
    <mergeCell ref="AR52:AR54"/>
    <mergeCell ref="N48:N49"/>
    <mergeCell ref="O48:R49"/>
    <mergeCell ref="AS55:AW56"/>
    <mergeCell ref="C57:I58"/>
    <mergeCell ref="J57:M58"/>
    <mergeCell ref="N57:N58"/>
    <mergeCell ref="O57:R58"/>
    <mergeCell ref="S57:S58"/>
    <mergeCell ref="X57:X58"/>
    <mergeCell ref="AI55:AM56"/>
    <mergeCell ref="AN55:AR56"/>
    <mergeCell ref="C55:I56"/>
    <mergeCell ref="J55:N56"/>
    <mergeCell ref="O55:S56"/>
    <mergeCell ref="T55:X56"/>
    <mergeCell ref="AC59:AC60"/>
    <mergeCell ref="AD59:AG60"/>
    <mergeCell ref="X59:X60"/>
    <mergeCell ref="AI61:AL62"/>
    <mergeCell ref="AM59:AM60"/>
    <mergeCell ref="AI57:AL58"/>
    <mergeCell ref="AM57:AM58"/>
    <mergeCell ref="AN57:AQ58"/>
    <mergeCell ref="AC61:AC62"/>
    <mergeCell ref="AD61:AG62"/>
    <mergeCell ref="AH61:AH62"/>
    <mergeCell ref="X61:X62"/>
    <mergeCell ref="Y61:AB62"/>
    <mergeCell ref="Y59:AB60"/>
    <mergeCell ref="AH57:AH58"/>
    <mergeCell ref="J65:M67"/>
    <mergeCell ref="N65:N67"/>
    <mergeCell ref="O65:R67"/>
    <mergeCell ref="S65:S67"/>
    <mergeCell ref="AC65:AC67"/>
    <mergeCell ref="J63:M64"/>
    <mergeCell ref="C59:C67"/>
    <mergeCell ref="J59:M60"/>
    <mergeCell ref="N59:N60"/>
    <mergeCell ref="O59:R60"/>
    <mergeCell ref="S59:S60"/>
    <mergeCell ref="T59:W60"/>
    <mergeCell ref="AC63:AC64"/>
    <mergeCell ref="J61:M62"/>
    <mergeCell ref="N61:N62"/>
    <mergeCell ref="O61:R62"/>
    <mergeCell ref="S61:S62"/>
    <mergeCell ref="T61:W62"/>
    <mergeCell ref="N63:N64"/>
    <mergeCell ref="O63:R64"/>
    <mergeCell ref="S63:S64"/>
    <mergeCell ref="T63:W64"/>
    <mergeCell ref="X63:X64"/>
    <mergeCell ref="Y63:AB64"/>
    <mergeCell ref="T65:W67"/>
    <mergeCell ref="X65:X67"/>
    <mergeCell ref="Y65:AB67"/>
    <mergeCell ref="AD65:AG67"/>
    <mergeCell ref="AM65:AM67"/>
    <mergeCell ref="AN65:AQ67"/>
    <mergeCell ref="AH65:AH67"/>
    <mergeCell ref="AD63:AG64"/>
    <mergeCell ref="AH63:AH64"/>
    <mergeCell ref="AI63:AL64"/>
    <mergeCell ref="AM63:AM64"/>
    <mergeCell ref="AR63:AR64"/>
    <mergeCell ref="AN63:AQ64"/>
    <mergeCell ref="AR61:AR62"/>
    <mergeCell ref="AS46:AV47"/>
    <mergeCell ref="AW46:AW47"/>
    <mergeCell ref="AS52:AV54"/>
    <mergeCell ref="AR65:AR67"/>
    <mergeCell ref="AS65:AV67"/>
    <mergeCell ref="AI65:AL67"/>
    <mergeCell ref="AM61:AM62"/>
    <mergeCell ref="AN61:AQ62"/>
    <mergeCell ref="AW57:AW58"/>
    <mergeCell ref="AS48:AV49"/>
    <mergeCell ref="AR48:AR49"/>
    <mergeCell ref="BP31:BP32"/>
    <mergeCell ref="BQ31:BQ32"/>
    <mergeCell ref="AW63:AW64"/>
    <mergeCell ref="AW65:AW67"/>
    <mergeCell ref="AW61:AW62"/>
    <mergeCell ref="AW44:AW45"/>
    <mergeCell ref="AS42:AW43"/>
    <mergeCell ref="AW30:AW32"/>
    <mergeCell ref="AS61:AV62"/>
    <mergeCell ref="AW59:AW60"/>
    <mergeCell ref="BN31:BN32"/>
    <mergeCell ref="BO31:BO32"/>
    <mergeCell ref="AS63:AV64"/>
  </mergeCells>
  <phoneticPr fontId="3"/>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W40"/>
  <sheetViews>
    <sheetView showGridLines="0" view="pageBreakPreview" zoomScale="80" zoomScaleNormal="100" zoomScaleSheetLayoutView="80" workbookViewId="0">
      <selection activeCell="O25" sqref="O25:R26"/>
    </sheetView>
  </sheetViews>
  <sheetFormatPr defaultColWidth="2.6328125" defaultRowHeight="13.5" customHeight="1" x14ac:dyDescent="0.2"/>
  <cols>
    <col min="1" max="1" width="2.6328125" style="9" customWidth="1"/>
    <col min="2" max="2" width="3.6328125" style="14" customWidth="1"/>
    <col min="3" max="13" width="2.6328125" style="9" customWidth="1"/>
    <col min="14" max="14" width="2.08984375" style="9" customWidth="1"/>
    <col min="15" max="18" width="2.6328125" style="9" customWidth="1"/>
    <col min="19" max="19" width="2.08984375" style="9" customWidth="1"/>
    <col min="20" max="23" width="2.6328125" style="9" customWidth="1"/>
    <col min="24" max="24" width="2.08984375" style="9" customWidth="1"/>
    <col min="25" max="28" width="2.6328125" style="9" customWidth="1"/>
    <col min="29" max="29" width="2.08984375" style="9" customWidth="1"/>
    <col min="30" max="33" width="2.6328125" style="9" customWidth="1"/>
    <col min="34" max="34" width="2.08984375" style="9" customWidth="1"/>
    <col min="35" max="38" width="2.6328125" style="9" customWidth="1"/>
    <col min="39" max="39" width="2.08984375" style="9" customWidth="1"/>
    <col min="40" max="43" width="2.6328125" style="9" customWidth="1"/>
    <col min="44" max="44" width="2.08984375" style="9" customWidth="1"/>
    <col min="45" max="48" width="2.6328125" style="9" customWidth="1"/>
    <col min="49" max="49" width="2.08984375" style="9" customWidth="1"/>
    <col min="50" max="55" width="2.6328125" style="9"/>
    <col min="56" max="56" width="5.90625" style="9" bestFit="1" customWidth="1"/>
    <col min="57" max="16384" width="2.6328125" style="9"/>
  </cols>
  <sheetData>
    <row r="1" spans="1:49" ht="16" customHeight="1" x14ac:dyDescent="0.2">
      <c r="A1" s="364" t="s">
        <v>18</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c r="AN1" s="364"/>
      <c r="AO1" s="364"/>
      <c r="AP1" s="364"/>
      <c r="AQ1" s="364"/>
      <c r="AR1" s="364"/>
      <c r="AS1" s="364"/>
      <c r="AT1" s="364"/>
      <c r="AU1" s="364"/>
      <c r="AV1" s="364"/>
      <c r="AW1" s="364"/>
    </row>
    <row r="2" spans="1:49" ht="16" customHeight="1" x14ac:dyDescent="0.2">
      <c r="A2" s="2"/>
      <c r="B2" s="17"/>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ht="20.149999999999999" customHeight="1" x14ac:dyDescent="0.2">
      <c r="A3" s="520"/>
      <c r="B3" s="410" t="s">
        <v>19</v>
      </c>
      <c r="C3" s="417" t="s">
        <v>9</v>
      </c>
      <c r="D3" s="418"/>
      <c r="E3" s="418"/>
      <c r="F3" s="418"/>
      <c r="G3" s="31"/>
      <c r="H3" s="419"/>
      <c r="I3" s="419"/>
      <c r="J3" s="419"/>
      <c r="K3" s="32"/>
      <c r="L3" s="32"/>
      <c r="M3" s="32"/>
      <c r="N3" s="435"/>
      <c r="O3" s="435"/>
      <c r="P3" s="435"/>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3"/>
    </row>
    <row r="4" spans="1:49" ht="16" customHeight="1" x14ac:dyDescent="0.2">
      <c r="A4" s="365"/>
      <c r="B4" s="411"/>
      <c r="C4" s="472" t="s">
        <v>1</v>
      </c>
      <c r="D4" s="473"/>
      <c r="E4" s="473"/>
      <c r="F4" s="473"/>
      <c r="G4" s="473"/>
      <c r="H4" s="473"/>
      <c r="I4" s="474"/>
      <c r="J4" s="403" t="str">
        <f>IF(第２面!J27="","",第２面!J27)</f>
        <v>汚泥</v>
      </c>
      <c r="K4" s="404"/>
      <c r="L4" s="404"/>
      <c r="M4" s="404"/>
      <c r="N4" s="405"/>
      <c r="O4" s="403" t="str">
        <f>IF(第２面!O27="","",第２面!O27)</f>
        <v>廃油</v>
      </c>
      <c r="P4" s="404"/>
      <c r="Q4" s="404"/>
      <c r="R4" s="404"/>
      <c r="S4" s="405"/>
      <c r="T4" s="403" t="str">
        <f>IF(第２面!T27="","",第２面!T27)</f>
        <v>廃酸</v>
      </c>
      <c r="U4" s="404"/>
      <c r="V4" s="404"/>
      <c r="W4" s="404"/>
      <c r="X4" s="405"/>
      <c r="Y4" s="403" t="str">
        <f>IF(第２面!Y27="","",第２面!Y27)</f>
        <v>廃アルカリ</v>
      </c>
      <c r="Z4" s="404"/>
      <c r="AA4" s="404"/>
      <c r="AB4" s="404"/>
      <c r="AC4" s="405"/>
      <c r="AD4" s="403" t="str">
        <f>IF(第２面!AD27="","",第２面!AD27)</f>
        <v>廃プラスチック類</v>
      </c>
      <c r="AE4" s="404"/>
      <c r="AF4" s="404"/>
      <c r="AG4" s="404"/>
      <c r="AH4" s="405"/>
      <c r="AI4" s="403" t="str">
        <f>IF(第２面!AI27="","",第２面!AI27)</f>
        <v>金属くず</v>
      </c>
      <c r="AJ4" s="404"/>
      <c r="AK4" s="404"/>
      <c r="AL4" s="404"/>
      <c r="AM4" s="405"/>
      <c r="AN4" s="403" t="str">
        <f>IF(第２面!AN27="","",第２面!AN27)</f>
        <v>ガラス、コン、陶くず</v>
      </c>
      <c r="AO4" s="404"/>
      <c r="AP4" s="404"/>
      <c r="AQ4" s="404"/>
      <c r="AR4" s="405"/>
      <c r="AS4" s="403" t="str">
        <f>IF(第２面!AS27="","",第２面!AS27)</f>
        <v>木くず</v>
      </c>
      <c r="AT4" s="404"/>
      <c r="AU4" s="404"/>
      <c r="AV4" s="404"/>
      <c r="AW4" s="405"/>
    </row>
    <row r="5" spans="1:49" ht="16" customHeight="1" x14ac:dyDescent="0.2">
      <c r="A5" s="365"/>
      <c r="B5" s="411"/>
      <c r="C5" s="475"/>
      <c r="D5" s="476"/>
      <c r="E5" s="476"/>
      <c r="F5" s="476"/>
      <c r="G5" s="476"/>
      <c r="H5" s="476"/>
      <c r="I5" s="477"/>
      <c r="J5" s="406"/>
      <c r="K5" s="407"/>
      <c r="L5" s="407"/>
      <c r="M5" s="407"/>
      <c r="N5" s="408"/>
      <c r="O5" s="406"/>
      <c r="P5" s="407"/>
      <c r="Q5" s="407"/>
      <c r="R5" s="407"/>
      <c r="S5" s="408"/>
      <c r="T5" s="406"/>
      <c r="U5" s="407"/>
      <c r="V5" s="407"/>
      <c r="W5" s="407"/>
      <c r="X5" s="408"/>
      <c r="Y5" s="406"/>
      <c r="Z5" s="407"/>
      <c r="AA5" s="407"/>
      <c r="AB5" s="407"/>
      <c r="AC5" s="408"/>
      <c r="AD5" s="406"/>
      <c r="AE5" s="407"/>
      <c r="AF5" s="407"/>
      <c r="AG5" s="407"/>
      <c r="AH5" s="408"/>
      <c r="AI5" s="406"/>
      <c r="AJ5" s="407"/>
      <c r="AK5" s="407"/>
      <c r="AL5" s="407"/>
      <c r="AM5" s="408"/>
      <c r="AN5" s="406"/>
      <c r="AO5" s="407"/>
      <c r="AP5" s="407"/>
      <c r="AQ5" s="407"/>
      <c r="AR5" s="408"/>
      <c r="AS5" s="406"/>
      <c r="AT5" s="407"/>
      <c r="AU5" s="407"/>
      <c r="AV5" s="407"/>
      <c r="AW5" s="408"/>
    </row>
    <row r="6" spans="1:49" ht="16" customHeight="1" x14ac:dyDescent="0.2">
      <c r="A6" s="365"/>
      <c r="B6" s="411"/>
      <c r="C6" s="467" t="s">
        <v>17</v>
      </c>
      <c r="D6" s="470"/>
      <c r="E6" s="470"/>
      <c r="F6" s="470"/>
      <c r="G6" s="470"/>
      <c r="H6" s="470"/>
      <c r="I6" s="471"/>
      <c r="J6" s="508">
        <v>2089.13</v>
      </c>
      <c r="K6" s="509"/>
      <c r="L6" s="509"/>
      <c r="M6" s="509"/>
      <c r="N6" s="379" t="s">
        <v>2</v>
      </c>
      <c r="O6" s="508">
        <v>0.16800000000000001</v>
      </c>
      <c r="P6" s="509"/>
      <c r="Q6" s="509"/>
      <c r="R6" s="509"/>
      <c r="S6" s="379" t="s">
        <v>2</v>
      </c>
      <c r="T6" s="508">
        <v>0</v>
      </c>
      <c r="U6" s="509"/>
      <c r="V6" s="509"/>
      <c r="W6" s="509"/>
      <c r="X6" s="379" t="s">
        <v>2</v>
      </c>
      <c r="Y6" s="508">
        <v>0</v>
      </c>
      <c r="Z6" s="509"/>
      <c r="AA6" s="509"/>
      <c r="AB6" s="509"/>
      <c r="AC6" s="379" t="s">
        <v>2</v>
      </c>
      <c r="AD6" s="508">
        <v>221.23</v>
      </c>
      <c r="AE6" s="509"/>
      <c r="AF6" s="509"/>
      <c r="AG6" s="509"/>
      <c r="AH6" s="379" t="s">
        <v>2</v>
      </c>
      <c r="AI6" s="508">
        <v>55.47</v>
      </c>
      <c r="AJ6" s="509"/>
      <c r="AK6" s="509"/>
      <c r="AL6" s="509"/>
      <c r="AM6" s="379" t="s">
        <v>2</v>
      </c>
      <c r="AN6" s="508">
        <v>27.3</v>
      </c>
      <c r="AO6" s="509"/>
      <c r="AP6" s="509"/>
      <c r="AQ6" s="509"/>
      <c r="AR6" s="379" t="s">
        <v>2</v>
      </c>
      <c r="AS6" s="508">
        <v>17.02</v>
      </c>
      <c r="AT6" s="509"/>
      <c r="AU6" s="509"/>
      <c r="AV6" s="509"/>
      <c r="AW6" s="379" t="s">
        <v>2</v>
      </c>
    </row>
    <row r="7" spans="1:49" ht="16" customHeight="1" x14ac:dyDescent="0.2">
      <c r="A7" s="365"/>
      <c r="B7" s="411"/>
      <c r="C7" s="468"/>
      <c r="D7" s="470"/>
      <c r="E7" s="470"/>
      <c r="F7" s="470"/>
      <c r="G7" s="470"/>
      <c r="H7" s="470"/>
      <c r="I7" s="471"/>
      <c r="J7" s="508"/>
      <c r="K7" s="509"/>
      <c r="L7" s="509"/>
      <c r="M7" s="509"/>
      <c r="N7" s="379"/>
      <c r="O7" s="508"/>
      <c r="P7" s="509"/>
      <c r="Q7" s="509"/>
      <c r="R7" s="509"/>
      <c r="S7" s="379"/>
      <c r="T7" s="508"/>
      <c r="U7" s="509"/>
      <c r="V7" s="509"/>
      <c r="W7" s="509"/>
      <c r="X7" s="379"/>
      <c r="Y7" s="508"/>
      <c r="Z7" s="509"/>
      <c r="AA7" s="509"/>
      <c r="AB7" s="509"/>
      <c r="AC7" s="379"/>
      <c r="AD7" s="508"/>
      <c r="AE7" s="509"/>
      <c r="AF7" s="509"/>
      <c r="AG7" s="509"/>
      <c r="AH7" s="379"/>
      <c r="AI7" s="508"/>
      <c r="AJ7" s="509"/>
      <c r="AK7" s="509"/>
      <c r="AL7" s="509"/>
      <c r="AM7" s="379"/>
      <c r="AN7" s="508"/>
      <c r="AO7" s="509"/>
      <c r="AP7" s="509"/>
      <c r="AQ7" s="509"/>
      <c r="AR7" s="379"/>
      <c r="AS7" s="508"/>
      <c r="AT7" s="509"/>
      <c r="AU7" s="509"/>
      <c r="AV7" s="509"/>
      <c r="AW7" s="379"/>
    </row>
    <row r="8" spans="1:49" ht="16" customHeight="1" x14ac:dyDescent="0.2">
      <c r="A8" s="365"/>
      <c r="B8" s="411"/>
      <c r="C8" s="466"/>
      <c r="D8" s="527" t="s">
        <v>132</v>
      </c>
      <c r="E8" s="528"/>
      <c r="F8" s="528"/>
      <c r="G8" s="528"/>
      <c r="H8" s="528"/>
      <c r="I8" s="529"/>
      <c r="J8" s="508">
        <v>0</v>
      </c>
      <c r="K8" s="509"/>
      <c r="L8" s="509"/>
      <c r="M8" s="509"/>
      <c r="N8" s="379" t="s">
        <v>2</v>
      </c>
      <c r="O8" s="508">
        <v>0.16800000000000001</v>
      </c>
      <c r="P8" s="509"/>
      <c r="Q8" s="509"/>
      <c r="R8" s="509"/>
      <c r="S8" s="379" t="s">
        <v>2</v>
      </c>
      <c r="T8" s="508">
        <v>0</v>
      </c>
      <c r="U8" s="509"/>
      <c r="V8" s="509"/>
      <c r="W8" s="509"/>
      <c r="X8" s="379" t="s">
        <v>2</v>
      </c>
      <c r="Y8" s="508">
        <v>0</v>
      </c>
      <c r="Z8" s="509"/>
      <c r="AA8" s="509"/>
      <c r="AB8" s="509"/>
      <c r="AC8" s="379" t="s">
        <v>2</v>
      </c>
      <c r="AD8" s="508">
        <v>4</v>
      </c>
      <c r="AE8" s="509"/>
      <c r="AF8" s="509"/>
      <c r="AG8" s="509"/>
      <c r="AH8" s="379" t="s">
        <v>2</v>
      </c>
      <c r="AI8" s="508">
        <v>0.73</v>
      </c>
      <c r="AJ8" s="509"/>
      <c r="AK8" s="509"/>
      <c r="AL8" s="509"/>
      <c r="AM8" s="379" t="s">
        <v>2</v>
      </c>
      <c r="AN8" s="508">
        <v>0.18</v>
      </c>
      <c r="AO8" s="509"/>
      <c r="AP8" s="509"/>
      <c r="AQ8" s="509"/>
      <c r="AR8" s="379" t="s">
        <v>2</v>
      </c>
      <c r="AS8" s="508">
        <v>17.02</v>
      </c>
      <c r="AT8" s="509"/>
      <c r="AU8" s="509"/>
      <c r="AV8" s="509"/>
      <c r="AW8" s="379" t="s">
        <v>2</v>
      </c>
    </row>
    <row r="9" spans="1:49" ht="16" customHeight="1" x14ac:dyDescent="0.2">
      <c r="A9" s="365"/>
      <c r="B9" s="411"/>
      <c r="C9" s="467"/>
      <c r="D9" s="530" t="s">
        <v>131</v>
      </c>
      <c r="E9" s="531"/>
      <c r="F9" s="531"/>
      <c r="G9" s="531"/>
      <c r="H9" s="531"/>
      <c r="I9" s="532"/>
      <c r="J9" s="508"/>
      <c r="K9" s="509"/>
      <c r="L9" s="509"/>
      <c r="M9" s="509"/>
      <c r="N9" s="379"/>
      <c r="O9" s="508"/>
      <c r="P9" s="509"/>
      <c r="Q9" s="509"/>
      <c r="R9" s="509"/>
      <c r="S9" s="379"/>
      <c r="T9" s="508"/>
      <c r="U9" s="509"/>
      <c r="V9" s="509"/>
      <c r="W9" s="509"/>
      <c r="X9" s="379"/>
      <c r="Y9" s="508"/>
      <c r="Z9" s="509"/>
      <c r="AA9" s="509"/>
      <c r="AB9" s="509"/>
      <c r="AC9" s="379"/>
      <c r="AD9" s="508"/>
      <c r="AE9" s="509"/>
      <c r="AF9" s="509"/>
      <c r="AG9" s="509"/>
      <c r="AH9" s="379"/>
      <c r="AI9" s="508"/>
      <c r="AJ9" s="509"/>
      <c r="AK9" s="509"/>
      <c r="AL9" s="509"/>
      <c r="AM9" s="379"/>
      <c r="AN9" s="508"/>
      <c r="AO9" s="509"/>
      <c r="AP9" s="509"/>
      <c r="AQ9" s="509"/>
      <c r="AR9" s="379"/>
      <c r="AS9" s="508"/>
      <c r="AT9" s="509"/>
      <c r="AU9" s="509"/>
      <c r="AV9" s="509"/>
      <c r="AW9" s="379"/>
    </row>
    <row r="10" spans="1:49" ht="16" customHeight="1" x14ac:dyDescent="0.2">
      <c r="A10" s="365"/>
      <c r="B10" s="411"/>
      <c r="C10" s="467"/>
      <c r="D10" s="521" t="s">
        <v>133</v>
      </c>
      <c r="E10" s="522"/>
      <c r="F10" s="522"/>
      <c r="G10" s="522"/>
      <c r="H10" s="522"/>
      <c r="I10" s="523"/>
      <c r="J10" s="508">
        <v>2089.13</v>
      </c>
      <c r="K10" s="509"/>
      <c r="L10" s="509"/>
      <c r="M10" s="509"/>
      <c r="N10" s="379" t="s">
        <v>2</v>
      </c>
      <c r="O10" s="508">
        <v>0.16800000000000001</v>
      </c>
      <c r="P10" s="509"/>
      <c r="Q10" s="509"/>
      <c r="R10" s="509"/>
      <c r="S10" s="379" t="s">
        <v>2</v>
      </c>
      <c r="T10" s="508">
        <v>0</v>
      </c>
      <c r="U10" s="509"/>
      <c r="V10" s="509"/>
      <c r="W10" s="509"/>
      <c r="X10" s="379" t="s">
        <v>2</v>
      </c>
      <c r="Y10" s="508">
        <v>0</v>
      </c>
      <c r="Z10" s="509"/>
      <c r="AA10" s="509"/>
      <c r="AB10" s="509"/>
      <c r="AC10" s="379" t="s">
        <v>2</v>
      </c>
      <c r="AD10" s="508">
        <v>221.23</v>
      </c>
      <c r="AE10" s="509"/>
      <c r="AF10" s="509"/>
      <c r="AG10" s="509"/>
      <c r="AH10" s="379" t="s">
        <v>2</v>
      </c>
      <c r="AI10" s="508">
        <v>55.47</v>
      </c>
      <c r="AJ10" s="509"/>
      <c r="AK10" s="509"/>
      <c r="AL10" s="509"/>
      <c r="AM10" s="379" t="s">
        <v>2</v>
      </c>
      <c r="AN10" s="508">
        <v>27.3</v>
      </c>
      <c r="AO10" s="509"/>
      <c r="AP10" s="509"/>
      <c r="AQ10" s="509"/>
      <c r="AR10" s="379" t="s">
        <v>2</v>
      </c>
      <c r="AS10" s="508">
        <v>17.02</v>
      </c>
      <c r="AT10" s="509"/>
      <c r="AU10" s="509"/>
      <c r="AV10" s="509"/>
      <c r="AW10" s="379" t="s">
        <v>2</v>
      </c>
    </row>
    <row r="11" spans="1:49" ht="16" customHeight="1" x14ac:dyDescent="0.2">
      <c r="A11" s="365"/>
      <c r="B11" s="411"/>
      <c r="C11" s="467"/>
      <c r="D11" s="524" t="s">
        <v>141</v>
      </c>
      <c r="E11" s="525"/>
      <c r="F11" s="525"/>
      <c r="G11" s="525"/>
      <c r="H11" s="525"/>
      <c r="I11" s="526"/>
      <c r="J11" s="508"/>
      <c r="K11" s="509"/>
      <c r="L11" s="509"/>
      <c r="M11" s="509"/>
      <c r="N11" s="379"/>
      <c r="O11" s="508"/>
      <c r="P11" s="509"/>
      <c r="Q11" s="509"/>
      <c r="R11" s="509"/>
      <c r="S11" s="379"/>
      <c r="T11" s="508"/>
      <c r="U11" s="509"/>
      <c r="V11" s="509"/>
      <c r="W11" s="509"/>
      <c r="X11" s="379"/>
      <c r="Y11" s="508"/>
      <c r="Z11" s="509"/>
      <c r="AA11" s="509"/>
      <c r="AB11" s="509"/>
      <c r="AC11" s="379"/>
      <c r="AD11" s="508"/>
      <c r="AE11" s="509"/>
      <c r="AF11" s="509"/>
      <c r="AG11" s="509"/>
      <c r="AH11" s="379"/>
      <c r="AI11" s="508"/>
      <c r="AJ11" s="509"/>
      <c r="AK11" s="509"/>
      <c r="AL11" s="509"/>
      <c r="AM11" s="379"/>
      <c r="AN11" s="508"/>
      <c r="AO11" s="509"/>
      <c r="AP11" s="509"/>
      <c r="AQ11" s="509"/>
      <c r="AR11" s="379"/>
      <c r="AS11" s="508"/>
      <c r="AT11" s="509"/>
      <c r="AU11" s="509"/>
      <c r="AV11" s="509"/>
      <c r="AW11" s="379"/>
    </row>
    <row r="12" spans="1:49" ht="16" customHeight="1" x14ac:dyDescent="0.2">
      <c r="A12" s="365"/>
      <c r="B12" s="411"/>
      <c r="C12" s="467"/>
      <c r="D12" s="521" t="s">
        <v>134</v>
      </c>
      <c r="E12" s="522"/>
      <c r="F12" s="522"/>
      <c r="G12" s="522"/>
      <c r="H12" s="522"/>
      <c r="I12" s="523"/>
      <c r="J12" s="508">
        <v>0</v>
      </c>
      <c r="K12" s="509"/>
      <c r="L12" s="509"/>
      <c r="M12" s="509"/>
      <c r="N12" s="379" t="s">
        <v>2</v>
      </c>
      <c r="O12" s="508">
        <v>0</v>
      </c>
      <c r="P12" s="509"/>
      <c r="Q12" s="509"/>
      <c r="R12" s="509"/>
      <c r="S12" s="379" t="s">
        <v>2</v>
      </c>
      <c r="T12" s="508">
        <v>0</v>
      </c>
      <c r="U12" s="509"/>
      <c r="V12" s="509"/>
      <c r="W12" s="509"/>
      <c r="X12" s="379" t="s">
        <v>2</v>
      </c>
      <c r="Y12" s="508">
        <v>0</v>
      </c>
      <c r="Z12" s="509"/>
      <c r="AA12" s="509"/>
      <c r="AB12" s="509"/>
      <c r="AC12" s="379" t="s">
        <v>2</v>
      </c>
      <c r="AD12" s="508">
        <v>0</v>
      </c>
      <c r="AE12" s="509"/>
      <c r="AF12" s="509"/>
      <c r="AG12" s="509"/>
      <c r="AH12" s="379" t="s">
        <v>2</v>
      </c>
      <c r="AI12" s="508">
        <v>0</v>
      </c>
      <c r="AJ12" s="509"/>
      <c r="AK12" s="509"/>
      <c r="AL12" s="509"/>
      <c r="AM12" s="379" t="s">
        <v>2</v>
      </c>
      <c r="AN12" s="508">
        <v>0</v>
      </c>
      <c r="AO12" s="509"/>
      <c r="AP12" s="509"/>
      <c r="AQ12" s="509"/>
      <c r="AR12" s="379" t="s">
        <v>2</v>
      </c>
      <c r="AS12" s="508">
        <v>0</v>
      </c>
      <c r="AT12" s="509"/>
      <c r="AU12" s="509"/>
      <c r="AV12" s="509"/>
      <c r="AW12" s="379" t="s">
        <v>2</v>
      </c>
    </row>
    <row r="13" spans="1:49" ht="16" customHeight="1" x14ac:dyDescent="0.2">
      <c r="A13" s="365"/>
      <c r="B13" s="411"/>
      <c r="C13" s="467"/>
      <c r="D13" s="524" t="s">
        <v>142</v>
      </c>
      <c r="E13" s="525"/>
      <c r="F13" s="525"/>
      <c r="G13" s="525"/>
      <c r="H13" s="525"/>
      <c r="I13" s="526"/>
      <c r="J13" s="508"/>
      <c r="K13" s="509"/>
      <c r="L13" s="509"/>
      <c r="M13" s="509"/>
      <c r="N13" s="379"/>
      <c r="O13" s="508"/>
      <c r="P13" s="509"/>
      <c r="Q13" s="509"/>
      <c r="R13" s="509"/>
      <c r="S13" s="379"/>
      <c r="T13" s="508"/>
      <c r="U13" s="509"/>
      <c r="V13" s="509"/>
      <c r="W13" s="509"/>
      <c r="X13" s="379"/>
      <c r="Y13" s="508"/>
      <c r="Z13" s="509"/>
      <c r="AA13" s="509"/>
      <c r="AB13" s="509"/>
      <c r="AC13" s="379"/>
      <c r="AD13" s="508"/>
      <c r="AE13" s="509"/>
      <c r="AF13" s="509"/>
      <c r="AG13" s="509"/>
      <c r="AH13" s="379"/>
      <c r="AI13" s="508"/>
      <c r="AJ13" s="509"/>
      <c r="AK13" s="509"/>
      <c r="AL13" s="509"/>
      <c r="AM13" s="379"/>
      <c r="AN13" s="508"/>
      <c r="AO13" s="509"/>
      <c r="AP13" s="509"/>
      <c r="AQ13" s="509"/>
      <c r="AR13" s="379"/>
      <c r="AS13" s="508"/>
      <c r="AT13" s="509"/>
      <c r="AU13" s="509"/>
      <c r="AV13" s="509"/>
      <c r="AW13" s="379"/>
    </row>
    <row r="14" spans="1:49" ht="11.15" customHeight="1" x14ac:dyDescent="0.2">
      <c r="A14" s="365"/>
      <c r="B14" s="411"/>
      <c r="C14" s="467"/>
      <c r="D14" s="502" t="s">
        <v>134</v>
      </c>
      <c r="E14" s="448"/>
      <c r="F14" s="448"/>
      <c r="G14" s="448"/>
      <c r="H14" s="448"/>
      <c r="I14" s="449"/>
      <c r="J14" s="508">
        <v>0</v>
      </c>
      <c r="K14" s="509"/>
      <c r="L14" s="509"/>
      <c r="M14" s="509"/>
      <c r="N14" s="379" t="s">
        <v>2</v>
      </c>
      <c r="O14" s="508">
        <v>0</v>
      </c>
      <c r="P14" s="509"/>
      <c r="Q14" s="509"/>
      <c r="R14" s="509"/>
      <c r="S14" s="379" t="s">
        <v>2</v>
      </c>
      <c r="T14" s="508">
        <v>0</v>
      </c>
      <c r="U14" s="509"/>
      <c r="V14" s="509"/>
      <c r="W14" s="509"/>
      <c r="X14" s="379" t="s">
        <v>2</v>
      </c>
      <c r="Y14" s="508">
        <v>0</v>
      </c>
      <c r="Z14" s="509"/>
      <c r="AA14" s="509"/>
      <c r="AB14" s="509"/>
      <c r="AC14" s="379" t="s">
        <v>2</v>
      </c>
      <c r="AD14" s="508">
        <v>0</v>
      </c>
      <c r="AE14" s="509"/>
      <c r="AF14" s="509"/>
      <c r="AG14" s="509"/>
      <c r="AH14" s="379" t="s">
        <v>2</v>
      </c>
      <c r="AI14" s="508">
        <v>0</v>
      </c>
      <c r="AJ14" s="509"/>
      <c r="AK14" s="509"/>
      <c r="AL14" s="509"/>
      <c r="AM14" s="379" t="s">
        <v>2</v>
      </c>
      <c r="AN14" s="508">
        <v>0</v>
      </c>
      <c r="AO14" s="509"/>
      <c r="AP14" s="509"/>
      <c r="AQ14" s="509"/>
      <c r="AR14" s="379" t="s">
        <v>2</v>
      </c>
      <c r="AS14" s="508">
        <v>0</v>
      </c>
      <c r="AT14" s="509"/>
      <c r="AU14" s="509"/>
      <c r="AV14" s="509"/>
      <c r="AW14" s="379" t="s">
        <v>2</v>
      </c>
    </row>
    <row r="15" spans="1:49" ht="11.15" customHeight="1" x14ac:dyDescent="0.2">
      <c r="A15" s="365"/>
      <c r="B15" s="411"/>
      <c r="C15" s="468"/>
      <c r="D15" s="503" t="s">
        <v>143</v>
      </c>
      <c r="E15" s="479"/>
      <c r="F15" s="479"/>
      <c r="G15" s="479"/>
      <c r="H15" s="479"/>
      <c r="I15" s="480"/>
      <c r="J15" s="516"/>
      <c r="K15" s="517"/>
      <c r="L15" s="517"/>
      <c r="M15" s="517"/>
      <c r="N15" s="463"/>
      <c r="O15" s="516"/>
      <c r="P15" s="517"/>
      <c r="Q15" s="517"/>
      <c r="R15" s="517"/>
      <c r="S15" s="463"/>
      <c r="T15" s="516"/>
      <c r="U15" s="517"/>
      <c r="V15" s="517"/>
      <c r="W15" s="517"/>
      <c r="X15" s="463"/>
      <c r="Y15" s="516"/>
      <c r="Z15" s="517"/>
      <c r="AA15" s="517"/>
      <c r="AB15" s="517"/>
      <c r="AC15" s="463"/>
      <c r="AD15" s="516"/>
      <c r="AE15" s="517"/>
      <c r="AF15" s="517"/>
      <c r="AG15" s="517"/>
      <c r="AH15" s="463"/>
      <c r="AI15" s="516"/>
      <c r="AJ15" s="517"/>
      <c r="AK15" s="517"/>
      <c r="AL15" s="517"/>
      <c r="AM15" s="463"/>
      <c r="AN15" s="516"/>
      <c r="AO15" s="517"/>
      <c r="AP15" s="517"/>
      <c r="AQ15" s="517"/>
      <c r="AR15" s="463"/>
      <c r="AS15" s="516"/>
      <c r="AT15" s="517"/>
      <c r="AU15" s="517"/>
      <c r="AV15" s="517"/>
      <c r="AW15" s="463"/>
    </row>
    <row r="16" spans="1:49" ht="11.15" customHeight="1" x14ac:dyDescent="0.2">
      <c r="A16" s="365"/>
      <c r="B16" s="411"/>
      <c r="C16" s="469"/>
      <c r="D16" s="504" t="s">
        <v>144</v>
      </c>
      <c r="E16" s="451"/>
      <c r="F16" s="451"/>
      <c r="G16" s="451"/>
      <c r="H16" s="451"/>
      <c r="I16" s="452"/>
      <c r="J16" s="518"/>
      <c r="K16" s="519"/>
      <c r="L16" s="519"/>
      <c r="M16" s="519"/>
      <c r="N16" s="380"/>
      <c r="O16" s="518"/>
      <c r="P16" s="519"/>
      <c r="Q16" s="519"/>
      <c r="R16" s="519"/>
      <c r="S16" s="380"/>
      <c r="T16" s="518"/>
      <c r="U16" s="519"/>
      <c r="V16" s="519"/>
      <c r="W16" s="519"/>
      <c r="X16" s="380"/>
      <c r="Y16" s="518"/>
      <c r="Z16" s="519"/>
      <c r="AA16" s="519"/>
      <c r="AB16" s="519"/>
      <c r="AC16" s="380"/>
      <c r="AD16" s="518"/>
      <c r="AE16" s="519"/>
      <c r="AF16" s="519"/>
      <c r="AG16" s="519"/>
      <c r="AH16" s="380"/>
      <c r="AI16" s="518"/>
      <c r="AJ16" s="519"/>
      <c r="AK16" s="519"/>
      <c r="AL16" s="519"/>
      <c r="AM16" s="380"/>
      <c r="AN16" s="518"/>
      <c r="AO16" s="519"/>
      <c r="AP16" s="519"/>
      <c r="AQ16" s="519"/>
      <c r="AR16" s="380"/>
      <c r="AS16" s="518"/>
      <c r="AT16" s="519"/>
      <c r="AU16" s="519"/>
      <c r="AV16" s="519"/>
      <c r="AW16" s="380"/>
    </row>
    <row r="17" spans="1:49" ht="16" customHeight="1" x14ac:dyDescent="0.2">
      <c r="A17" s="365"/>
      <c r="B17" s="411"/>
      <c r="C17" s="472" t="s">
        <v>1</v>
      </c>
      <c r="D17" s="473"/>
      <c r="E17" s="473"/>
      <c r="F17" s="473"/>
      <c r="G17" s="473"/>
      <c r="H17" s="473"/>
      <c r="I17" s="474"/>
      <c r="J17" s="403" t="str">
        <f>IF(第２面!J31="","",第２面!J31)</f>
        <v>動植物性残さ</v>
      </c>
      <c r="K17" s="404"/>
      <c r="L17" s="404"/>
      <c r="M17" s="404"/>
      <c r="N17" s="405"/>
      <c r="O17" s="403" t="str">
        <f>IF(第２面!O31="","",第２面!O31)</f>
        <v/>
      </c>
      <c r="P17" s="404"/>
      <c r="Q17" s="404"/>
      <c r="R17" s="404"/>
      <c r="S17" s="405"/>
      <c r="T17" s="403" t="str">
        <f>IF(第２面!T31="","",第２面!T31)</f>
        <v/>
      </c>
      <c r="U17" s="404"/>
      <c r="V17" s="404"/>
      <c r="W17" s="404"/>
      <c r="X17" s="405"/>
      <c r="Y17" s="403" t="str">
        <f>IF(第２面!Y31="","",第２面!Y31)</f>
        <v/>
      </c>
      <c r="Z17" s="404"/>
      <c r="AA17" s="404"/>
      <c r="AB17" s="404"/>
      <c r="AC17" s="405"/>
      <c r="AD17" s="403" t="str">
        <f>IF(第２面!AD31="","",第２面!AD31)</f>
        <v/>
      </c>
      <c r="AE17" s="404"/>
      <c r="AF17" s="404"/>
      <c r="AG17" s="404"/>
      <c r="AH17" s="405"/>
      <c r="AI17" s="403" t="str">
        <f>IF(第２面!AI31="","",第２面!AI31)</f>
        <v/>
      </c>
      <c r="AJ17" s="404"/>
      <c r="AK17" s="404"/>
      <c r="AL17" s="404"/>
      <c r="AM17" s="405"/>
      <c r="AN17" s="403" t="str">
        <f>IF(第２面!AN31="","",第２面!AN31)</f>
        <v/>
      </c>
      <c r="AO17" s="404"/>
      <c r="AP17" s="404"/>
      <c r="AQ17" s="404"/>
      <c r="AR17" s="405"/>
      <c r="AS17" s="403" t="str">
        <f>IF(第２面!AS31="","",第２面!AS31)</f>
        <v/>
      </c>
      <c r="AT17" s="404"/>
      <c r="AU17" s="404"/>
      <c r="AV17" s="404"/>
      <c r="AW17" s="405"/>
    </row>
    <row r="18" spans="1:49" ht="16" customHeight="1" x14ac:dyDescent="0.2">
      <c r="A18" s="365"/>
      <c r="B18" s="411"/>
      <c r="C18" s="475"/>
      <c r="D18" s="476"/>
      <c r="E18" s="476"/>
      <c r="F18" s="476"/>
      <c r="G18" s="476"/>
      <c r="H18" s="476"/>
      <c r="I18" s="477"/>
      <c r="J18" s="406"/>
      <c r="K18" s="407"/>
      <c r="L18" s="407"/>
      <c r="M18" s="407"/>
      <c r="N18" s="408"/>
      <c r="O18" s="406"/>
      <c r="P18" s="407"/>
      <c r="Q18" s="407"/>
      <c r="R18" s="407"/>
      <c r="S18" s="408"/>
      <c r="T18" s="406"/>
      <c r="U18" s="407"/>
      <c r="V18" s="407"/>
      <c r="W18" s="407"/>
      <c r="X18" s="408"/>
      <c r="Y18" s="406"/>
      <c r="Z18" s="407"/>
      <c r="AA18" s="407"/>
      <c r="AB18" s="407"/>
      <c r="AC18" s="408"/>
      <c r="AD18" s="406"/>
      <c r="AE18" s="407"/>
      <c r="AF18" s="407"/>
      <c r="AG18" s="407"/>
      <c r="AH18" s="408"/>
      <c r="AI18" s="406"/>
      <c r="AJ18" s="407"/>
      <c r="AK18" s="407"/>
      <c r="AL18" s="407"/>
      <c r="AM18" s="408"/>
      <c r="AN18" s="406"/>
      <c r="AO18" s="407"/>
      <c r="AP18" s="407"/>
      <c r="AQ18" s="407"/>
      <c r="AR18" s="408"/>
      <c r="AS18" s="406"/>
      <c r="AT18" s="407"/>
      <c r="AU18" s="407"/>
      <c r="AV18" s="407"/>
      <c r="AW18" s="408"/>
    </row>
    <row r="19" spans="1:49" ht="16" customHeight="1" x14ac:dyDescent="0.2">
      <c r="A19" s="365"/>
      <c r="B19" s="411"/>
      <c r="C19" s="467" t="s">
        <v>17</v>
      </c>
      <c r="D19" s="470"/>
      <c r="E19" s="470"/>
      <c r="F19" s="470"/>
      <c r="G19" s="470"/>
      <c r="H19" s="470"/>
      <c r="I19" s="471"/>
      <c r="J19" s="508">
        <v>1748.12</v>
      </c>
      <c r="K19" s="509"/>
      <c r="L19" s="509"/>
      <c r="M19" s="509"/>
      <c r="N19" s="379" t="s">
        <v>2</v>
      </c>
      <c r="O19" s="387"/>
      <c r="P19" s="388"/>
      <c r="Q19" s="388"/>
      <c r="R19" s="388"/>
      <c r="S19" s="379" t="s">
        <v>2</v>
      </c>
      <c r="T19" s="387"/>
      <c r="U19" s="388"/>
      <c r="V19" s="388"/>
      <c r="W19" s="388"/>
      <c r="X19" s="379" t="s">
        <v>2</v>
      </c>
      <c r="Y19" s="387"/>
      <c r="Z19" s="388"/>
      <c r="AA19" s="388"/>
      <c r="AB19" s="388"/>
      <c r="AC19" s="379" t="s">
        <v>2</v>
      </c>
      <c r="AD19" s="387"/>
      <c r="AE19" s="388"/>
      <c r="AF19" s="388"/>
      <c r="AG19" s="388"/>
      <c r="AH19" s="379" t="s">
        <v>2</v>
      </c>
      <c r="AI19" s="387"/>
      <c r="AJ19" s="388"/>
      <c r="AK19" s="388"/>
      <c r="AL19" s="388"/>
      <c r="AM19" s="379" t="s">
        <v>2</v>
      </c>
      <c r="AN19" s="387"/>
      <c r="AO19" s="388"/>
      <c r="AP19" s="388"/>
      <c r="AQ19" s="388"/>
      <c r="AR19" s="379" t="s">
        <v>2</v>
      </c>
      <c r="AS19" s="387"/>
      <c r="AT19" s="388"/>
      <c r="AU19" s="388"/>
      <c r="AV19" s="388"/>
      <c r="AW19" s="379" t="s">
        <v>2</v>
      </c>
    </row>
    <row r="20" spans="1:49" ht="16" customHeight="1" x14ac:dyDescent="0.2">
      <c r="A20" s="365"/>
      <c r="B20" s="411"/>
      <c r="C20" s="468"/>
      <c r="D20" s="470"/>
      <c r="E20" s="470"/>
      <c r="F20" s="470"/>
      <c r="G20" s="470"/>
      <c r="H20" s="470"/>
      <c r="I20" s="471"/>
      <c r="J20" s="508"/>
      <c r="K20" s="509"/>
      <c r="L20" s="509"/>
      <c r="M20" s="509"/>
      <c r="N20" s="379"/>
      <c r="O20" s="387"/>
      <c r="P20" s="388"/>
      <c r="Q20" s="388"/>
      <c r="R20" s="388"/>
      <c r="S20" s="379"/>
      <c r="T20" s="387"/>
      <c r="U20" s="388"/>
      <c r="V20" s="388"/>
      <c r="W20" s="388"/>
      <c r="X20" s="379"/>
      <c r="Y20" s="387"/>
      <c r="Z20" s="388"/>
      <c r="AA20" s="388"/>
      <c r="AB20" s="388"/>
      <c r="AC20" s="379"/>
      <c r="AD20" s="387"/>
      <c r="AE20" s="388"/>
      <c r="AF20" s="388"/>
      <c r="AG20" s="388"/>
      <c r="AH20" s="379"/>
      <c r="AI20" s="387"/>
      <c r="AJ20" s="388"/>
      <c r="AK20" s="388"/>
      <c r="AL20" s="388"/>
      <c r="AM20" s="379"/>
      <c r="AN20" s="387"/>
      <c r="AO20" s="388"/>
      <c r="AP20" s="388"/>
      <c r="AQ20" s="388"/>
      <c r="AR20" s="379"/>
      <c r="AS20" s="387"/>
      <c r="AT20" s="388"/>
      <c r="AU20" s="388"/>
      <c r="AV20" s="388"/>
      <c r="AW20" s="379"/>
    </row>
    <row r="21" spans="1:49" ht="16" customHeight="1" x14ac:dyDescent="0.2">
      <c r="A21" s="365"/>
      <c r="B21" s="411"/>
      <c r="C21" s="466"/>
      <c r="D21" s="527" t="s">
        <v>132</v>
      </c>
      <c r="E21" s="528"/>
      <c r="F21" s="528"/>
      <c r="G21" s="528"/>
      <c r="H21" s="528"/>
      <c r="I21" s="529"/>
      <c r="J21" s="508">
        <v>0</v>
      </c>
      <c r="K21" s="509"/>
      <c r="L21" s="509"/>
      <c r="M21" s="509"/>
      <c r="N21" s="379" t="s">
        <v>2</v>
      </c>
      <c r="O21" s="387"/>
      <c r="P21" s="388"/>
      <c r="Q21" s="388"/>
      <c r="R21" s="388"/>
      <c r="S21" s="379" t="s">
        <v>2</v>
      </c>
      <c r="T21" s="387"/>
      <c r="U21" s="388"/>
      <c r="V21" s="388"/>
      <c r="W21" s="388"/>
      <c r="X21" s="379" t="s">
        <v>2</v>
      </c>
      <c r="Y21" s="387"/>
      <c r="Z21" s="388"/>
      <c r="AA21" s="388"/>
      <c r="AB21" s="388"/>
      <c r="AC21" s="379" t="s">
        <v>2</v>
      </c>
      <c r="AD21" s="387"/>
      <c r="AE21" s="388"/>
      <c r="AF21" s="388"/>
      <c r="AG21" s="388"/>
      <c r="AH21" s="379" t="s">
        <v>2</v>
      </c>
      <c r="AI21" s="387"/>
      <c r="AJ21" s="388"/>
      <c r="AK21" s="388"/>
      <c r="AL21" s="388"/>
      <c r="AM21" s="379" t="s">
        <v>2</v>
      </c>
      <c r="AN21" s="387"/>
      <c r="AO21" s="388"/>
      <c r="AP21" s="388"/>
      <c r="AQ21" s="388"/>
      <c r="AR21" s="379" t="s">
        <v>2</v>
      </c>
      <c r="AS21" s="387"/>
      <c r="AT21" s="388"/>
      <c r="AU21" s="388"/>
      <c r="AV21" s="388"/>
      <c r="AW21" s="379" t="s">
        <v>2</v>
      </c>
    </row>
    <row r="22" spans="1:49" ht="16" customHeight="1" x14ac:dyDescent="0.2">
      <c r="A22" s="365"/>
      <c r="B22" s="411"/>
      <c r="C22" s="467"/>
      <c r="D22" s="530" t="s">
        <v>131</v>
      </c>
      <c r="E22" s="531"/>
      <c r="F22" s="531"/>
      <c r="G22" s="531"/>
      <c r="H22" s="531"/>
      <c r="I22" s="532"/>
      <c r="J22" s="508"/>
      <c r="K22" s="509"/>
      <c r="L22" s="509"/>
      <c r="M22" s="509"/>
      <c r="N22" s="379"/>
      <c r="O22" s="387"/>
      <c r="P22" s="388"/>
      <c r="Q22" s="388"/>
      <c r="R22" s="388"/>
      <c r="S22" s="379"/>
      <c r="T22" s="387"/>
      <c r="U22" s="388"/>
      <c r="V22" s="388"/>
      <c r="W22" s="388"/>
      <c r="X22" s="379"/>
      <c r="Y22" s="387"/>
      <c r="Z22" s="388"/>
      <c r="AA22" s="388"/>
      <c r="AB22" s="388"/>
      <c r="AC22" s="379"/>
      <c r="AD22" s="387"/>
      <c r="AE22" s="388"/>
      <c r="AF22" s="388"/>
      <c r="AG22" s="388"/>
      <c r="AH22" s="379"/>
      <c r="AI22" s="387"/>
      <c r="AJ22" s="388"/>
      <c r="AK22" s="388"/>
      <c r="AL22" s="388"/>
      <c r="AM22" s="379"/>
      <c r="AN22" s="387"/>
      <c r="AO22" s="388"/>
      <c r="AP22" s="388"/>
      <c r="AQ22" s="388"/>
      <c r="AR22" s="379"/>
      <c r="AS22" s="387"/>
      <c r="AT22" s="388"/>
      <c r="AU22" s="388"/>
      <c r="AV22" s="388"/>
      <c r="AW22" s="379"/>
    </row>
    <row r="23" spans="1:49" ht="16" customHeight="1" x14ac:dyDescent="0.2">
      <c r="A23" s="365"/>
      <c r="B23" s="411"/>
      <c r="C23" s="467"/>
      <c r="D23" s="521" t="s">
        <v>133</v>
      </c>
      <c r="E23" s="522"/>
      <c r="F23" s="522"/>
      <c r="G23" s="522"/>
      <c r="H23" s="522"/>
      <c r="I23" s="523"/>
      <c r="J23" s="508">
        <v>1748.12</v>
      </c>
      <c r="K23" s="509"/>
      <c r="L23" s="509"/>
      <c r="M23" s="509"/>
      <c r="N23" s="379" t="s">
        <v>2</v>
      </c>
      <c r="O23" s="387"/>
      <c r="P23" s="388"/>
      <c r="Q23" s="388"/>
      <c r="R23" s="388"/>
      <c r="S23" s="379" t="s">
        <v>2</v>
      </c>
      <c r="T23" s="387"/>
      <c r="U23" s="388"/>
      <c r="V23" s="388"/>
      <c r="W23" s="388"/>
      <c r="X23" s="379" t="s">
        <v>2</v>
      </c>
      <c r="Y23" s="387"/>
      <c r="Z23" s="388"/>
      <c r="AA23" s="388"/>
      <c r="AB23" s="388"/>
      <c r="AC23" s="379" t="s">
        <v>2</v>
      </c>
      <c r="AD23" s="387"/>
      <c r="AE23" s="388"/>
      <c r="AF23" s="388"/>
      <c r="AG23" s="388"/>
      <c r="AH23" s="379" t="s">
        <v>2</v>
      </c>
      <c r="AI23" s="387"/>
      <c r="AJ23" s="388"/>
      <c r="AK23" s="388"/>
      <c r="AL23" s="388"/>
      <c r="AM23" s="379" t="s">
        <v>2</v>
      </c>
      <c r="AN23" s="387"/>
      <c r="AO23" s="388"/>
      <c r="AP23" s="388"/>
      <c r="AQ23" s="388"/>
      <c r="AR23" s="379" t="s">
        <v>2</v>
      </c>
      <c r="AS23" s="387"/>
      <c r="AT23" s="388"/>
      <c r="AU23" s="388"/>
      <c r="AV23" s="388"/>
      <c r="AW23" s="379" t="s">
        <v>2</v>
      </c>
    </row>
    <row r="24" spans="1:49" ht="16" customHeight="1" x14ac:dyDescent="0.2">
      <c r="A24" s="365"/>
      <c r="B24" s="411"/>
      <c r="C24" s="467"/>
      <c r="D24" s="524" t="s">
        <v>141</v>
      </c>
      <c r="E24" s="525"/>
      <c r="F24" s="525"/>
      <c r="G24" s="525"/>
      <c r="H24" s="525"/>
      <c r="I24" s="526"/>
      <c r="J24" s="508"/>
      <c r="K24" s="509"/>
      <c r="L24" s="509"/>
      <c r="M24" s="509"/>
      <c r="N24" s="379"/>
      <c r="O24" s="387"/>
      <c r="P24" s="388"/>
      <c r="Q24" s="388"/>
      <c r="R24" s="388"/>
      <c r="S24" s="379"/>
      <c r="T24" s="387"/>
      <c r="U24" s="388"/>
      <c r="V24" s="388"/>
      <c r="W24" s="388"/>
      <c r="X24" s="379"/>
      <c r="Y24" s="387"/>
      <c r="Z24" s="388"/>
      <c r="AA24" s="388"/>
      <c r="AB24" s="388"/>
      <c r="AC24" s="379"/>
      <c r="AD24" s="387"/>
      <c r="AE24" s="388"/>
      <c r="AF24" s="388"/>
      <c r="AG24" s="388"/>
      <c r="AH24" s="379"/>
      <c r="AI24" s="387"/>
      <c r="AJ24" s="388"/>
      <c r="AK24" s="388"/>
      <c r="AL24" s="388"/>
      <c r="AM24" s="379"/>
      <c r="AN24" s="387"/>
      <c r="AO24" s="388"/>
      <c r="AP24" s="388"/>
      <c r="AQ24" s="388"/>
      <c r="AR24" s="379"/>
      <c r="AS24" s="387"/>
      <c r="AT24" s="388"/>
      <c r="AU24" s="388"/>
      <c r="AV24" s="388"/>
      <c r="AW24" s="379"/>
    </row>
    <row r="25" spans="1:49" ht="16" customHeight="1" x14ac:dyDescent="0.2">
      <c r="A25" s="365"/>
      <c r="B25" s="411"/>
      <c r="C25" s="467"/>
      <c r="D25" s="521" t="s">
        <v>134</v>
      </c>
      <c r="E25" s="522"/>
      <c r="F25" s="522"/>
      <c r="G25" s="522"/>
      <c r="H25" s="522"/>
      <c r="I25" s="523"/>
      <c r="J25" s="508">
        <v>0</v>
      </c>
      <c r="K25" s="509"/>
      <c r="L25" s="509"/>
      <c r="M25" s="509"/>
      <c r="N25" s="379" t="s">
        <v>2</v>
      </c>
      <c r="O25" s="387"/>
      <c r="P25" s="388"/>
      <c r="Q25" s="388"/>
      <c r="R25" s="388"/>
      <c r="S25" s="379" t="s">
        <v>2</v>
      </c>
      <c r="T25" s="387"/>
      <c r="U25" s="388"/>
      <c r="V25" s="388"/>
      <c r="W25" s="388"/>
      <c r="X25" s="379" t="s">
        <v>2</v>
      </c>
      <c r="Y25" s="387"/>
      <c r="Z25" s="388"/>
      <c r="AA25" s="388"/>
      <c r="AB25" s="388"/>
      <c r="AC25" s="379" t="s">
        <v>2</v>
      </c>
      <c r="AD25" s="387"/>
      <c r="AE25" s="388"/>
      <c r="AF25" s="388"/>
      <c r="AG25" s="388"/>
      <c r="AH25" s="379" t="s">
        <v>2</v>
      </c>
      <c r="AI25" s="387"/>
      <c r="AJ25" s="388"/>
      <c r="AK25" s="388"/>
      <c r="AL25" s="388"/>
      <c r="AM25" s="379" t="s">
        <v>2</v>
      </c>
      <c r="AN25" s="387"/>
      <c r="AO25" s="388"/>
      <c r="AP25" s="388"/>
      <c r="AQ25" s="388"/>
      <c r="AR25" s="379" t="s">
        <v>2</v>
      </c>
      <c r="AS25" s="387"/>
      <c r="AT25" s="388"/>
      <c r="AU25" s="388"/>
      <c r="AV25" s="388"/>
      <c r="AW25" s="379" t="s">
        <v>2</v>
      </c>
    </row>
    <row r="26" spans="1:49" ht="16" customHeight="1" x14ac:dyDescent="0.2">
      <c r="A26" s="365"/>
      <c r="B26" s="411"/>
      <c r="C26" s="467"/>
      <c r="D26" s="524" t="s">
        <v>142</v>
      </c>
      <c r="E26" s="525"/>
      <c r="F26" s="525"/>
      <c r="G26" s="525"/>
      <c r="H26" s="525"/>
      <c r="I26" s="526"/>
      <c r="J26" s="508"/>
      <c r="K26" s="509"/>
      <c r="L26" s="509"/>
      <c r="M26" s="509"/>
      <c r="N26" s="379"/>
      <c r="O26" s="387"/>
      <c r="P26" s="388"/>
      <c r="Q26" s="388"/>
      <c r="R26" s="388"/>
      <c r="S26" s="379"/>
      <c r="T26" s="387"/>
      <c r="U26" s="388"/>
      <c r="V26" s="388"/>
      <c r="W26" s="388"/>
      <c r="X26" s="379"/>
      <c r="Y26" s="387"/>
      <c r="Z26" s="388"/>
      <c r="AA26" s="388"/>
      <c r="AB26" s="388"/>
      <c r="AC26" s="379"/>
      <c r="AD26" s="387"/>
      <c r="AE26" s="388"/>
      <c r="AF26" s="388"/>
      <c r="AG26" s="388"/>
      <c r="AH26" s="379"/>
      <c r="AI26" s="387"/>
      <c r="AJ26" s="388"/>
      <c r="AK26" s="388"/>
      <c r="AL26" s="388"/>
      <c r="AM26" s="379"/>
      <c r="AN26" s="387"/>
      <c r="AO26" s="388"/>
      <c r="AP26" s="388"/>
      <c r="AQ26" s="388"/>
      <c r="AR26" s="379"/>
      <c r="AS26" s="387"/>
      <c r="AT26" s="388"/>
      <c r="AU26" s="388"/>
      <c r="AV26" s="388"/>
      <c r="AW26" s="379"/>
    </row>
    <row r="27" spans="1:49" ht="11.15" customHeight="1" x14ac:dyDescent="0.2">
      <c r="A27" s="365"/>
      <c r="B27" s="411"/>
      <c r="C27" s="467"/>
      <c r="D27" s="502" t="s">
        <v>134</v>
      </c>
      <c r="E27" s="448"/>
      <c r="F27" s="448"/>
      <c r="G27" s="448"/>
      <c r="H27" s="448"/>
      <c r="I27" s="449"/>
      <c r="J27" s="508">
        <v>0</v>
      </c>
      <c r="K27" s="509"/>
      <c r="L27" s="509"/>
      <c r="M27" s="509"/>
      <c r="N27" s="379" t="s">
        <v>2</v>
      </c>
      <c r="O27" s="387"/>
      <c r="P27" s="388"/>
      <c r="Q27" s="388"/>
      <c r="R27" s="388"/>
      <c r="S27" s="379" t="s">
        <v>2</v>
      </c>
      <c r="T27" s="387"/>
      <c r="U27" s="388"/>
      <c r="V27" s="388"/>
      <c r="W27" s="388"/>
      <c r="X27" s="379" t="s">
        <v>2</v>
      </c>
      <c r="Y27" s="387"/>
      <c r="Z27" s="388"/>
      <c r="AA27" s="388"/>
      <c r="AB27" s="388"/>
      <c r="AC27" s="379" t="s">
        <v>2</v>
      </c>
      <c r="AD27" s="387"/>
      <c r="AE27" s="388"/>
      <c r="AF27" s="388"/>
      <c r="AG27" s="388"/>
      <c r="AH27" s="379" t="s">
        <v>2</v>
      </c>
      <c r="AI27" s="387"/>
      <c r="AJ27" s="388"/>
      <c r="AK27" s="388"/>
      <c r="AL27" s="388"/>
      <c r="AM27" s="379" t="s">
        <v>2</v>
      </c>
      <c r="AN27" s="387"/>
      <c r="AO27" s="388"/>
      <c r="AP27" s="388"/>
      <c r="AQ27" s="388"/>
      <c r="AR27" s="379" t="s">
        <v>2</v>
      </c>
      <c r="AS27" s="387"/>
      <c r="AT27" s="388"/>
      <c r="AU27" s="388"/>
      <c r="AV27" s="388"/>
      <c r="AW27" s="379" t="s">
        <v>2</v>
      </c>
    </row>
    <row r="28" spans="1:49" ht="11.15" customHeight="1" x14ac:dyDescent="0.2">
      <c r="A28" s="365"/>
      <c r="B28" s="411"/>
      <c r="C28" s="468"/>
      <c r="D28" s="503" t="s">
        <v>143</v>
      </c>
      <c r="E28" s="479"/>
      <c r="F28" s="479"/>
      <c r="G28" s="479"/>
      <c r="H28" s="479"/>
      <c r="I28" s="480"/>
      <c r="J28" s="516"/>
      <c r="K28" s="517"/>
      <c r="L28" s="517"/>
      <c r="M28" s="517"/>
      <c r="N28" s="463"/>
      <c r="O28" s="464"/>
      <c r="P28" s="465"/>
      <c r="Q28" s="465"/>
      <c r="R28" s="465"/>
      <c r="S28" s="463"/>
      <c r="T28" s="464"/>
      <c r="U28" s="465"/>
      <c r="V28" s="465"/>
      <c r="W28" s="465"/>
      <c r="X28" s="463"/>
      <c r="Y28" s="464"/>
      <c r="Z28" s="465"/>
      <c r="AA28" s="465"/>
      <c r="AB28" s="465"/>
      <c r="AC28" s="463"/>
      <c r="AD28" s="464"/>
      <c r="AE28" s="465"/>
      <c r="AF28" s="465"/>
      <c r="AG28" s="465"/>
      <c r="AH28" s="463"/>
      <c r="AI28" s="464"/>
      <c r="AJ28" s="465"/>
      <c r="AK28" s="465"/>
      <c r="AL28" s="465"/>
      <c r="AM28" s="463"/>
      <c r="AN28" s="464"/>
      <c r="AO28" s="465"/>
      <c r="AP28" s="465"/>
      <c r="AQ28" s="465"/>
      <c r="AR28" s="463"/>
      <c r="AS28" s="464"/>
      <c r="AT28" s="465"/>
      <c r="AU28" s="465"/>
      <c r="AV28" s="465"/>
      <c r="AW28" s="463"/>
    </row>
    <row r="29" spans="1:49" ht="11.15" customHeight="1" x14ac:dyDescent="0.2">
      <c r="A29" s="365"/>
      <c r="B29" s="411"/>
      <c r="C29" s="469"/>
      <c r="D29" s="504" t="s">
        <v>144</v>
      </c>
      <c r="E29" s="451"/>
      <c r="F29" s="451"/>
      <c r="G29" s="451"/>
      <c r="H29" s="451"/>
      <c r="I29" s="452"/>
      <c r="J29" s="518"/>
      <c r="K29" s="519"/>
      <c r="L29" s="519"/>
      <c r="M29" s="519"/>
      <c r="N29" s="380"/>
      <c r="O29" s="389"/>
      <c r="P29" s="390"/>
      <c r="Q29" s="390"/>
      <c r="R29" s="390"/>
      <c r="S29" s="380"/>
      <c r="T29" s="389"/>
      <c r="U29" s="390"/>
      <c r="V29" s="390"/>
      <c r="W29" s="390"/>
      <c r="X29" s="380"/>
      <c r="Y29" s="389"/>
      <c r="Z29" s="390"/>
      <c r="AA29" s="390"/>
      <c r="AB29" s="390"/>
      <c r="AC29" s="380"/>
      <c r="AD29" s="389"/>
      <c r="AE29" s="390"/>
      <c r="AF29" s="390"/>
      <c r="AG29" s="390"/>
      <c r="AH29" s="380"/>
      <c r="AI29" s="389"/>
      <c r="AJ29" s="390"/>
      <c r="AK29" s="390"/>
      <c r="AL29" s="390"/>
      <c r="AM29" s="380"/>
      <c r="AN29" s="389"/>
      <c r="AO29" s="390"/>
      <c r="AP29" s="390"/>
      <c r="AQ29" s="390"/>
      <c r="AR29" s="380"/>
      <c r="AS29" s="389"/>
      <c r="AT29" s="390"/>
      <c r="AU29" s="390"/>
      <c r="AV29" s="390"/>
      <c r="AW29" s="380"/>
    </row>
    <row r="30" spans="1:49" ht="16" customHeight="1" x14ac:dyDescent="0.2">
      <c r="A30" s="365"/>
      <c r="B30" s="411"/>
      <c r="C30" s="4" t="s">
        <v>20</v>
      </c>
      <c r="D30" s="5"/>
      <c r="E30" s="5"/>
      <c r="F30" s="5"/>
      <c r="G30" s="5"/>
      <c r="H30" s="5"/>
      <c r="I30" s="5"/>
      <c r="J30" s="5"/>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367"/>
      <c r="AR30" s="367"/>
      <c r="AS30" s="367"/>
      <c r="AT30" s="367"/>
      <c r="AU30" s="29"/>
      <c r="AV30" s="29"/>
      <c r="AW30" s="30"/>
    </row>
    <row r="31" spans="1:49" ht="16" customHeight="1" x14ac:dyDescent="0.2">
      <c r="A31" s="365"/>
      <c r="B31" s="411"/>
      <c r="C31" s="351" t="s">
        <v>443</v>
      </c>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52"/>
      <c r="AL31" s="352"/>
      <c r="AM31" s="352"/>
      <c r="AN31" s="352"/>
      <c r="AO31" s="352"/>
      <c r="AP31" s="352"/>
      <c r="AQ31" s="352"/>
      <c r="AR31" s="352"/>
      <c r="AS31" s="352"/>
      <c r="AT31" s="352"/>
      <c r="AU31" s="352"/>
      <c r="AV31" s="352"/>
      <c r="AW31" s="353"/>
    </row>
    <row r="32" spans="1:49" ht="16" customHeight="1" x14ac:dyDescent="0.2">
      <c r="A32" s="365"/>
      <c r="B32" s="411"/>
      <c r="C32" s="351"/>
      <c r="D32" s="352"/>
      <c r="E32" s="352"/>
      <c r="F32" s="352"/>
      <c r="G32" s="352"/>
      <c r="H32" s="352"/>
      <c r="I32" s="352"/>
      <c r="J32" s="352"/>
      <c r="K32" s="352"/>
      <c r="L32" s="352"/>
      <c r="M32" s="352"/>
      <c r="N32" s="352"/>
      <c r="O32" s="352"/>
      <c r="P32" s="352"/>
      <c r="Q32" s="352"/>
      <c r="R32" s="352"/>
      <c r="S32" s="352"/>
      <c r="T32" s="352"/>
      <c r="U32" s="352"/>
      <c r="V32" s="352"/>
      <c r="W32" s="352"/>
      <c r="X32" s="352"/>
      <c r="Y32" s="352"/>
      <c r="Z32" s="352"/>
      <c r="AA32" s="352"/>
      <c r="AB32" s="352"/>
      <c r="AC32" s="352"/>
      <c r="AD32" s="352"/>
      <c r="AE32" s="352"/>
      <c r="AF32" s="352"/>
      <c r="AG32" s="352"/>
      <c r="AH32" s="352"/>
      <c r="AI32" s="352"/>
      <c r="AJ32" s="352"/>
      <c r="AK32" s="352"/>
      <c r="AL32" s="352"/>
      <c r="AM32" s="352"/>
      <c r="AN32" s="352"/>
      <c r="AO32" s="352"/>
      <c r="AP32" s="352"/>
      <c r="AQ32" s="352"/>
      <c r="AR32" s="352"/>
      <c r="AS32" s="352"/>
      <c r="AT32" s="352"/>
      <c r="AU32" s="352"/>
      <c r="AV32" s="352"/>
      <c r="AW32" s="353"/>
    </row>
    <row r="33" spans="1:49" ht="16" customHeight="1" x14ac:dyDescent="0.2">
      <c r="A33" s="365"/>
      <c r="B33" s="411"/>
      <c r="C33" s="351"/>
      <c r="D33" s="352"/>
      <c r="E33" s="352"/>
      <c r="F33" s="352"/>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352"/>
      <c r="AL33" s="352"/>
      <c r="AM33" s="352"/>
      <c r="AN33" s="352"/>
      <c r="AO33" s="352"/>
      <c r="AP33" s="352"/>
      <c r="AQ33" s="352"/>
      <c r="AR33" s="352"/>
      <c r="AS33" s="352"/>
      <c r="AT33" s="352"/>
      <c r="AU33" s="352"/>
      <c r="AV33" s="352"/>
      <c r="AW33" s="353"/>
    </row>
    <row r="34" spans="1:49" ht="16" customHeight="1" x14ac:dyDescent="0.2">
      <c r="A34" s="365"/>
      <c r="B34" s="411"/>
      <c r="C34" s="351"/>
      <c r="D34" s="352"/>
      <c r="E34" s="352"/>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352"/>
      <c r="AL34" s="352"/>
      <c r="AM34" s="352"/>
      <c r="AN34" s="352"/>
      <c r="AO34" s="352"/>
      <c r="AP34" s="352"/>
      <c r="AQ34" s="352"/>
      <c r="AR34" s="352"/>
      <c r="AS34" s="352"/>
      <c r="AT34" s="352"/>
      <c r="AU34" s="352"/>
      <c r="AV34" s="352"/>
      <c r="AW34" s="353"/>
    </row>
    <row r="35" spans="1:49" ht="16" customHeight="1" x14ac:dyDescent="0.2">
      <c r="A35" s="365"/>
      <c r="B35" s="411"/>
      <c r="C35" s="351"/>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2"/>
      <c r="AI35" s="352"/>
      <c r="AJ35" s="352"/>
      <c r="AK35" s="352"/>
      <c r="AL35" s="352"/>
      <c r="AM35" s="352"/>
      <c r="AN35" s="352"/>
      <c r="AO35" s="352"/>
      <c r="AP35" s="352"/>
      <c r="AQ35" s="352"/>
      <c r="AR35" s="352"/>
      <c r="AS35" s="352"/>
      <c r="AT35" s="352"/>
      <c r="AU35" s="352"/>
      <c r="AV35" s="352"/>
      <c r="AW35" s="353"/>
    </row>
    <row r="36" spans="1:49" ht="16" customHeight="1" x14ac:dyDescent="0.2">
      <c r="A36" s="365"/>
      <c r="B36" s="411"/>
      <c r="C36" s="351"/>
      <c r="D36" s="352"/>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2"/>
      <c r="AI36" s="352"/>
      <c r="AJ36" s="352"/>
      <c r="AK36" s="352"/>
      <c r="AL36" s="352"/>
      <c r="AM36" s="352"/>
      <c r="AN36" s="352"/>
      <c r="AO36" s="352"/>
      <c r="AP36" s="352"/>
      <c r="AQ36" s="352"/>
      <c r="AR36" s="352"/>
      <c r="AS36" s="352"/>
      <c r="AT36" s="352"/>
      <c r="AU36" s="352"/>
      <c r="AV36" s="352"/>
      <c r="AW36" s="353"/>
    </row>
    <row r="37" spans="1:49" ht="16" customHeight="1" x14ac:dyDescent="0.2">
      <c r="A37" s="365"/>
      <c r="B37" s="411"/>
      <c r="C37" s="351"/>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2"/>
      <c r="AM37" s="352"/>
      <c r="AN37" s="352"/>
      <c r="AO37" s="352"/>
      <c r="AP37" s="352"/>
      <c r="AQ37" s="352"/>
      <c r="AR37" s="352"/>
      <c r="AS37" s="352"/>
      <c r="AT37" s="352"/>
      <c r="AU37" s="352"/>
      <c r="AV37" s="352"/>
      <c r="AW37" s="353"/>
    </row>
    <row r="38" spans="1:49" ht="16" customHeight="1" x14ac:dyDescent="0.2">
      <c r="A38" s="409"/>
      <c r="B38" s="412"/>
      <c r="C38" s="354"/>
      <c r="D38" s="355"/>
      <c r="E38" s="355"/>
      <c r="F38" s="355"/>
      <c r="G38" s="355"/>
      <c r="H38" s="355"/>
      <c r="I38" s="355"/>
      <c r="J38" s="355"/>
      <c r="K38" s="355"/>
      <c r="L38" s="355"/>
      <c r="M38" s="355"/>
      <c r="N38" s="355"/>
      <c r="O38" s="355"/>
      <c r="P38" s="355"/>
      <c r="Q38" s="355"/>
      <c r="R38" s="355"/>
      <c r="S38" s="355"/>
      <c r="T38" s="355"/>
      <c r="U38" s="355"/>
      <c r="V38" s="355"/>
      <c r="W38" s="355"/>
      <c r="X38" s="355"/>
      <c r="Y38" s="355"/>
      <c r="Z38" s="355"/>
      <c r="AA38" s="355"/>
      <c r="AB38" s="355"/>
      <c r="AC38" s="355"/>
      <c r="AD38" s="355"/>
      <c r="AE38" s="355"/>
      <c r="AF38" s="355"/>
      <c r="AG38" s="355"/>
      <c r="AH38" s="355"/>
      <c r="AI38" s="355"/>
      <c r="AJ38" s="355"/>
      <c r="AK38" s="355"/>
      <c r="AL38" s="355"/>
      <c r="AM38" s="355"/>
      <c r="AN38" s="355"/>
      <c r="AO38" s="355"/>
      <c r="AP38" s="355"/>
      <c r="AQ38" s="355"/>
      <c r="AR38" s="355"/>
      <c r="AS38" s="355"/>
      <c r="AT38" s="355"/>
      <c r="AU38" s="355"/>
      <c r="AV38" s="355"/>
      <c r="AW38" s="356"/>
    </row>
    <row r="39" spans="1:49" ht="13.5" customHeight="1" x14ac:dyDescent="0.2">
      <c r="A39" s="510" t="s">
        <v>21</v>
      </c>
      <c r="B39" s="511"/>
      <c r="C39" s="511"/>
      <c r="D39" s="511"/>
      <c r="E39" s="511"/>
      <c r="F39" s="511"/>
      <c r="G39" s="511"/>
      <c r="H39" s="511"/>
      <c r="I39" s="512"/>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30"/>
    </row>
    <row r="40" spans="1:49" ht="13.5" customHeight="1" x14ac:dyDescent="0.2">
      <c r="A40" s="513"/>
      <c r="B40" s="514"/>
      <c r="C40" s="514"/>
      <c r="D40" s="514"/>
      <c r="E40" s="514"/>
      <c r="F40" s="514"/>
      <c r="G40" s="514"/>
      <c r="H40" s="514"/>
      <c r="I40" s="515"/>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8"/>
    </row>
  </sheetData>
  <mergeCells count="209">
    <mergeCell ref="D16:I16"/>
    <mergeCell ref="C17:I18"/>
    <mergeCell ref="S21:S22"/>
    <mergeCell ref="T21:W22"/>
    <mergeCell ref="J23:M24"/>
    <mergeCell ref="N23:N24"/>
    <mergeCell ref="N21:N22"/>
    <mergeCell ref="O21:R22"/>
    <mergeCell ref="N10:N11"/>
    <mergeCell ref="O10:R11"/>
    <mergeCell ref="S10:S11"/>
    <mergeCell ref="T10:W11"/>
    <mergeCell ref="C19:I20"/>
    <mergeCell ref="J19:M20"/>
    <mergeCell ref="N19:N20"/>
    <mergeCell ref="O19:R20"/>
    <mergeCell ref="J17:N18"/>
    <mergeCell ref="O17:S18"/>
    <mergeCell ref="T17:X18"/>
    <mergeCell ref="J10:M11"/>
    <mergeCell ref="J12:M13"/>
    <mergeCell ref="X10:X11"/>
    <mergeCell ref="N12:N13"/>
    <mergeCell ref="O12:R13"/>
    <mergeCell ref="N25:N26"/>
    <mergeCell ref="D25:I25"/>
    <mergeCell ref="D26:I26"/>
    <mergeCell ref="D23:I23"/>
    <mergeCell ref="D24:I24"/>
    <mergeCell ref="D21:I21"/>
    <mergeCell ref="D22:I22"/>
    <mergeCell ref="D27:I27"/>
    <mergeCell ref="D28:I28"/>
    <mergeCell ref="D29:I29"/>
    <mergeCell ref="AW27:AW29"/>
    <mergeCell ref="AM27:AM29"/>
    <mergeCell ref="AN27:AQ29"/>
    <mergeCell ref="AR27:AR29"/>
    <mergeCell ref="AS27:AV29"/>
    <mergeCell ref="AC27:AC29"/>
    <mergeCell ref="AD27:AG29"/>
    <mergeCell ref="AH27:AH29"/>
    <mergeCell ref="J27:M29"/>
    <mergeCell ref="N27:N29"/>
    <mergeCell ref="O27:R29"/>
    <mergeCell ref="S27:S29"/>
    <mergeCell ref="T27:W29"/>
    <mergeCell ref="X27:X29"/>
    <mergeCell ref="AI27:AL29"/>
    <mergeCell ref="AW25:AW26"/>
    <mergeCell ref="Y27:AB29"/>
    <mergeCell ref="AI25:AL26"/>
    <mergeCell ref="AH25:AH26"/>
    <mergeCell ref="AW23:AW24"/>
    <mergeCell ref="AN25:AQ26"/>
    <mergeCell ref="AR25:AR26"/>
    <mergeCell ref="AD25:AG26"/>
    <mergeCell ref="O25:R26"/>
    <mergeCell ref="S25:S26"/>
    <mergeCell ref="T25:W26"/>
    <mergeCell ref="X25:X26"/>
    <mergeCell ref="Y25:AB26"/>
    <mergeCell ref="AC25:AC26"/>
    <mergeCell ref="X23:X24"/>
    <mergeCell ref="O23:R24"/>
    <mergeCell ref="S23:S24"/>
    <mergeCell ref="T23:W24"/>
    <mergeCell ref="AH23:AH24"/>
    <mergeCell ref="AW19:AW20"/>
    <mergeCell ref="AW21:AW22"/>
    <mergeCell ref="AM19:AM20"/>
    <mergeCell ref="AN19:AQ20"/>
    <mergeCell ref="AR19:AR20"/>
    <mergeCell ref="AN17:AR18"/>
    <mergeCell ref="Y17:AC18"/>
    <mergeCell ref="AD17:AH18"/>
    <mergeCell ref="AS21:AV22"/>
    <mergeCell ref="AN21:AQ22"/>
    <mergeCell ref="AR21:AR22"/>
    <mergeCell ref="Y21:AB22"/>
    <mergeCell ref="AC21:AC22"/>
    <mergeCell ref="AI21:AL22"/>
    <mergeCell ref="AM21:AM22"/>
    <mergeCell ref="AH21:AH22"/>
    <mergeCell ref="AH19:AH20"/>
    <mergeCell ref="AW10:AW11"/>
    <mergeCell ref="AS17:AW18"/>
    <mergeCell ref="AM14:AM16"/>
    <mergeCell ref="AN14:AQ16"/>
    <mergeCell ref="AN12:AQ13"/>
    <mergeCell ref="AS14:AV16"/>
    <mergeCell ref="AW14:AW16"/>
    <mergeCell ref="AW12:AW13"/>
    <mergeCell ref="AI17:AM18"/>
    <mergeCell ref="AS10:AV11"/>
    <mergeCell ref="AR10:AR11"/>
    <mergeCell ref="AI10:AL11"/>
    <mergeCell ref="AM10:AM11"/>
    <mergeCell ref="D12:I12"/>
    <mergeCell ref="D13:I13"/>
    <mergeCell ref="D14:I14"/>
    <mergeCell ref="D15:I15"/>
    <mergeCell ref="AI8:AL9"/>
    <mergeCell ref="D8:I8"/>
    <mergeCell ref="D9:I9"/>
    <mergeCell ref="D10:I10"/>
    <mergeCell ref="D11:I11"/>
    <mergeCell ref="AM8:AM9"/>
    <mergeCell ref="AN8:AQ9"/>
    <mergeCell ref="AD8:AG9"/>
    <mergeCell ref="AH8:AH9"/>
    <mergeCell ref="AR8:AR9"/>
    <mergeCell ref="Y8:AB9"/>
    <mergeCell ref="AI12:AL13"/>
    <mergeCell ref="Y14:AB16"/>
    <mergeCell ref="AC14:AC16"/>
    <mergeCell ref="AI14:AL16"/>
    <mergeCell ref="AD14:AG16"/>
    <mergeCell ref="AH14:AH16"/>
    <mergeCell ref="AH10:AH11"/>
    <mergeCell ref="AN10:AQ11"/>
    <mergeCell ref="Y10:AB11"/>
    <mergeCell ref="AC10:AC11"/>
    <mergeCell ref="AD10:AG11"/>
    <mergeCell ref="AS6:AV7"/>
    <mergeCell ref="AW6:AW7"/>
    <mergeCell ref="AN6:AQ7"/>
    <mergeCell ref="AR6:AR7"/>
    <mergeCell ref="AM6:AM7"/>
    <mergeCell ref="S6:S7"/>
    <mergeCell ref="T6:W7"/>
    <mergeCell ref="X6:X7"/>
    <mergeCell ref="Y6:AB7"/>
    <mergeCell ref="AD6:AG7"/>
    <mergeCell ref="C6:I7"/>
    <mergeCell ref="J6:M7"/>
    <mergeCell ref="N6:N7"/>
    <mergeCell ref="O6:R7"/>
    <mergeCell ref="Y4:AC5"/>
    <mergeCell ref="AI4:AM5"/>
    <mergeCell ref="AD4:AH5"/>
    <mergeCell ref="AH6:AH7"/>
    <mergeCell ref="AI6:AL7"/>
    <mergeCell ref="AC6:AC7"/>
    <mergeCell ref="AS4:AW5"/>
    <mergeCell ref="AN4:AR5"/>
    <mergeCell ref="C4:I5"/>
    <mergeCell ref="J4:N5"/>
    <mergeCell ref="O4:S5"/>
    <mergeCell ref="T4:X5"/>
    <mergeCell ref="A1:AW1"/>
    <mergeCell ref="A3:A38"/>
    <mergeCell ref="B3:B38"/>
    <mergeCell ref="C3:F3"/>
    <mergeCell ref="H3:J3"/>
    <mergeCell ref="J8:M9"/>
    <mergeCell ref="N8:N9"/>
    <mergeCell ref="O8:R9"/>
    <mergeCell ref="T19:W20"/>
    <mergeCell ref="N3:P3"/>
    <mergeCell ref="X8:X9"/>
    <mergeCell ref="S19:S20"/>
    <mergeCell ref="S12:S13"/>
    <mergeCell ref="T12:W13"/>
    <mergeCell ref="X12:X13"/>
    <mergeCell ref="T14:W16"/>
    <mergeCell ref="X14:X16"/>
    <mergeCell ref="AS8:AV9"/>
    <mergeCell ref="A39:I40"/>
    <mergeCell ref="C31:AW38"/>
    <mergeCell ref="AC23:AC24"/>
    <mergeCell ref="AD23:AG24"/>
    <mergeCell ref="AI23:AL24"/>
    <mergeCell ref="AM23:AM24"/>
    <mergeCell ref="C21:C29"/>
    <mergeCell ref="J21:M22"/>
    <mergeCell ref="C8:C16"/>
    <mergeCell ref="J14:M16"/>
    <mergeCell ref="N14:N16"/>
    <mergeCell ref="O14:R16"/>
    <mergeCell ref="S14:S16"/>
    <mergeCell ref="AD21:AG22"/>
    <mergeCell ref="Y19:AB20"/>
    <mergeCell ref="AC19:AC20"/>
    <mergeCell ref="AD19:AG20"/>
    <mergeCell ref="Y12:AB13"/>
    <mergeCell ref="AS12:AV13"/>
    <mergeCell ref="S8:S9"/>
    <mergeCell ref="T8:W9"/>
    <mergeCell ref="AW8:AW9"/>
    <mergeCell ref="AC8:AC9"/>
    <mergeCell ref="J25:M26"/>
    <mergeCell ref="AQ30:AT30"/>
    <mergeCell ref="AD12:AG13"/>
    <mergeCell ref="AR14:AR16"/>
    <mergeCell ref="X21:X22"/>
    <mergeCell ref="AI19:AL20"/>
    <mergeCell ref="AM12:AM13"/>
    <mergeCell ref="AC12:AC13"/>
    <mergeCell ref="AH12:AH13"/>
    <mergeCell ref="AR12:AR13"/>
    <mergeCell ref="AS19:AV20"/>
    <mergeCell ref="AR23:AR24"/>
    <mergeCell ref="AS23:AV24"/>
    <mergeCell ref="AN23:AQ24"/>
    <mergeCell ref="AM25:AM26"/>
    <mergeCell ref="Y23:AB24"/>
    <mergeCell ref="AS25:AV26"/>
    <mergeCell ref="X19:X20"/>
  </mergeCells>
  <phoneticPr fontId="3"/>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W31"/>
  <sheetViews>
    <sheetView showGridLines="0" view="pageBreakPreview" zoomScale="80" zoomScaleNormal="100" zoomScaleSheetLayoutView="80" workbookViewId="0">
      <selection activeCell="Z27" sqref="Z27"/>
    </sheetView>
  </sheetViews>
  <sheetFormatPr defaultColWidth="2.6328125" defaultRowHeight="16" customHeight="1" x14ac:dyDescent="0.2"/>
  <cols>
    <col min="1" max="1" width="2.6328125" style="10" customWidth="1"/>
    <col min="2" max="2" width="3.6328125" style="35" customWidth="1"/>
    <col min="3" max="13" width="2.6328125" style="10" customWidth="1"/>
    <col min="14" max="14" width="2.08984375" style="10" customWidth="1"/>
    <col min="15" max="18" width="2.6328125" style="10" customWidth="1"/>
    <col min="19" max="19" width="2.08984375" style="10" customWidth="1"/>
    <col min="20" max="23" width="2.6328125" style="10" customWidth="1"/>
    <col min="24" max="24" width="2.08984375" style="10" customWidth="1"/>
    <col min="25" max="28" width="2.6328125" style="10" customWidth="1"/>
    <col min="29" max="29" width="2.08984375" style="10" customWidth="1"/>
    <col min="30" max="33" width="2.6328125" style="10" customWidth="1"/>
    <col min="34" max="34" width="2.08984375" style="10" customWidth="1"/>
    <col min="35" max="38" width="2.6328125" style="10" customWidth="1"/>
    <col min="39" max="39" width="2.08984375" style="10" customWidth="1"/>
    <col min="40" max="43" width="2.6328125" style="10" customWidth="1"/>
    <col min="44" max="44" width="2.08984375" style="10" customWidth="1"/>
    <col min="45" max="48" width="2.6328125" style="10" customWidth="1"/>
    <col min="49" max="49" width="2.08984375" style="10" customWidth="1"/>
    <col min="50" max="16384" width="2.6328125" style="10"/>
  </cols>
  <sheetData>
    <row r="1" spans="1:49" ht="30" customHeight="1" x14ac:dyDescent="0.2">
      <c r="A1" s="364" t="s">
        <v>67</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c r="AN1" s="364"/>
      <c r="AO1" s="364"/>
      <c r="AP1" s="364"/>
      <c r="AQ1" s="364"/>
      <c r="AR1" s="364"/>
      <c r="AS1" s="364"/>
      <c r="AT1" s="364"/>
      <c r="AU1" s="364"/>
      <c r="AV1" s="364"/>
      <c r="AW1" s="364"/>
    </row>
    <row r="2" spans="1:49" ht="30" customHeight="1" x14ac:dyDescent="0.2">
      <c r="A2" s="21"/>
      <c r="B2" s="22" t="s">
        <v>94</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3"/>
    </row>
    <row r="3" spans="1:49" ht="30" customHeight="1" x14ac:dyDescent="0.2">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3"/>
    </row>
    <row r="4" spans="1:49" ht="30" customHeight="1" x14ac:dyDescent="0.2">
      <c r="A4" s="1"/>
      <c r="B4" s="364">
        <v>1</v>
      </c>
      <c r="C4" s="364"/>
      <c r="D4" s="345" t="s">
        <v>70</v>
      </c>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345"/>
      <c r="AK4" s="345"/>
      <c r="AL4" s="345"/>
      <c r="AM4" s="345"/>
      <c r="AN4" s="345"/>
      <c r="AO4" s="345"/>
      <c r="AP4" s="8"/>
      <c r="AQ4" s="8"/>
      <c r="AR4" s="8"/>
      <c r="AS4" s="8"/>
      <c r="AT4" s="8"/>
      <c r="AU4" s="8"/>
      <c r="AV4" s="8"/>
      <c r="AW4" s="3"/>
    </row>
    <row r="5" spans="1:49" ht="30" customHeight="1" x14ac:dyDescent="0.2">
      <c r="A5" s="1"/>
      <c r="B5" s="364">
        <v>2</v>
      </c>
      <c r="C5" s="364"/>
      <c r="D5" s="364" t="s">
        <v>71</v>
      </c>
      <c r="E5" s="364"/>
      <c r="F5" s="364"/>
      <c r="G5" s="364"/>
      <c r="H5" s="364"/>
      <c r="I5" s="364"/>
      <c r="J5" s="364"/>
      <c r="K5" s="364"/>
      <c r="L5" s="364"/>
      <c r="M5" s="364"/>
      <c r="N5" s="364"/>
      <c r="O5" s="364"/>
      <c r="P5" s="364"/>
      <c r="Q5" s="364"/>
      <c r="R5" s="364"/>
      <c r="S5" s="364"/>
      <c r="T5" s="364"/>
      <c r="U5" s="364"/>
      <c r="V5" s="8"/>
      <c r="W5" s="8"/>
      <c r="X5" s="8"/>
      <c r="Y5" s="8"/>
      <c r="Z5" s="8"/>
      <c r="AA5" s="8"/>
      <c r="AB5" s="8"/>
      <c r="AC5" s="8"/>
      <c r="AD5" s="8"/>
      <c r="AE5" s="8"/>
      <c r="AF5" s="8"/>
      <c r="AG5" s="8"/>
      <c r="AH5" s="8"/>
      <c r="AI5" s="8"/>
      <c r="AJ5" s="8"/>
      <c r="AK5" s="8"/>
      <c r="AL5" s="8"/>
      <c r="AM5" s="8"/>
      <c r="AN5" s="8"/>
      <c r="AO5" s="8"/>
      <c r="AP5" s="8"/>
      <c r="AQ5" s="8"/>
      <c r="AR5" s="8"/>
      <c r="AS5" s="8"/>
      <c r="AT5" s="8"/>
      <c r="AU5" s="8"/>
      <c r="AV5" s="8"/>
      <c r="AW5" s="11"/>
    </row>
    <row r="6" spans="1:49" ht="30" customHeight="1" x14ac:dyDescent="0.2">
      <c r="A6" s="1"/>
      <c r="B6" s="364">
        <v>3</v>
      </c>
      <c r="C6" s="364"/>
      <c r="D6" s="345" t="s">
        <v>72</v>
      </c>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
    </row>
    <row r="7" spans="1:49" ht="30" customHeight="1" x14ac:dyDescent="0.2">
      <c r="A7" s="1"/>
      <c r="B7" s="533" t="s">
        <v>68</v>
      </c>
      <c r="C7" s="533"/>
      <c r="D7" s="345" t="s">
        <v>73</v>
      </c>
      <c r="E7" s="345"/>
      <c r="F7" s="345"/>
      <c r="G7" s="345"/>
      <c r="H7" s="345"/>
      <c r="I7" s="345"/>
      <c r="J7" s="345"/>
      <c r="K7" s="345"/>
      <c r="L7" s="345"/>
      <c r="M7" s="345"/>
      <c r="N7" s="345"/>
      <c r="O7" s="345"/>
      <c r="P7" s="345"/>
      <c r="Q7" s="345"/>
      <c r="R7" s="345"/>
      <c r="S7" s="345"/>
      <c r="T7" s="345"/>
      <c r="U7" s="345"/>
      <c r="V7" s="345"/>
      <c r="W7" s="345"/>
      <c r="X7" s="345"/>
      <c r="Y7" s="345"/>
      <c r="Z7" s="345"/>
      <c r="AA7" s="345"/>
      <c r="AB7" s="20"/>
      <c r="AC7" s="20"/>
      <c r="AD7" s="20"/>
      <c r="AE7" s="20"/>
      <c r="AF7" s="20"/>
      <c r="AG7" s="20"/>
      <c r="AH7" s="20"/>
      <c r="AI7" s="20"/>
      <c r="AJ7" s="20"/>
      <c r="AK7" s="20"/>
      <c r="AL7" s="20"/>
      <c r="AM7" s="20"/>
      <c r="AN7" s="20"/>
      <c r="AO7" s="20"/>
      <c r="AP7" s="20"/>
      <c r="AQ7" s="20"/>
      <c r="AR7" s="20"/>
      <c r="AS7" s="20"/>
      <c r="AT7" s="20"/>
      <c r="AU7" s="20"/>
      <c r="AV7" s="20"/>
      <c r="AW7" s="3"/>
    </row>
    <row r="8" spans="1:49" ht="30" customHeight="1" x14ac:dyDescent="0.2">
      <c r="A8" s="1"/>
      <c r="B8" s="533" t="s">
        <v>69</v>
      </c>
      <c r="C8" s="533"/>
      <c r="D8" s="345" t="s">
        <v>74</v>
      </c>
      <c r="E8" s="345"/>
      <c r="F8" s="345"/>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
    </row>
    <row r="9" spans="1:49" ht="30" customHeight="1" x14ac:dyDescent="0.2">
      <c r="A9" s="1"/>
      <c r="B9" s="34"/>
      <c r="C9" s="2"/>
      <c r="D9" s="345" t="s">
        <v>75</v>
      </c>
      <c r="E9" s="345"/>
      <c r="F9" s="345"/>
      <c r="G9" s="345"/>
      <c r="H9" s="345"/>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
    </row>
    <row r="10" spans="1:49" ht="30" customHeight="1" x14ac:dyDescent="0.2">
      <c r="A10" s="1"/>
      <c r="B10" s="34"/>
      <c r="C10" s="2"/>
      <c r="D10" s="345" t="s">
        <v>95</v>
      </c>
      <c r="E10" s="345"/>
      <c r="F10" s="345"/>
      <c r="G10" s="345"/>
      <c r="H10" s="345"/>
      <c r="I10" s="345"/>
      <c r="J10" s="345"/>
      <c r="K10" s="345"/>
      <c r="L10" s="345"/>
      <c r="M10" s="345"/>
      <c r="N10" s="345"/>
      <c r="O10" s="345"/>
      <c r="P10" s="345"/>
      <c r="Q10" s="345"/>
      <c r="R10" s="345"/>
      <c r="S10" s="345"/>
      <c r="T10" s="345"/>
      <c r="U10" s="345"/>
      <c r="V10" s="345"/>
      <c r="W10" s="345"/>
      <c r="X10" s="345"/>
      <c r="Y10" s="345"/>
      <c r="Z10" s="345"/>
      <c r="AA10" s="8"/>
      <c r="AB10" s="8"/>
      <c r="AC10" s="8"/>
      <c r="AD10" s="8"/>
      <c r="AE10" s="8"/>
      <c r="AF10" s="8"/>
      <c r="AG10" s="8"/>
      <c r="AH10" s="8"/>
      <c r="AI10" s="8"/>
      <c r="AJ10" s="8"/>
      <c r="AK10" s="8"/>
      <c r="AL10" s="8"/>
      <c r="AM10" s="8"/>
      <c r="AN10" s="8"/>
      <c r="AO10" s="8"/>
      <c r="AP10" s="8"/>
      <c r="AQ10" s="8"/>
      <c r="AR10" s="8"/>
      <c r="AS10" s="8"/>
      <c r="AT10" s="8"/>
      <c r="AU10" s="8"/>
      <c r="AV10" s="8"/>
      <c r="AW10" s="3"/>
    </row>
    <row r="11" spans="1:49" ht="30" customHeight="1" x14ac:dyDescent="0.2">
      <c r="A11" s="1"/>
      <c r="B11" s="533" t="s">
        <v>77</v>
      </c>
      <c r="C11" s="533"/>
      <c r="D11" s="345" t="s">
        <v>76</v>
      </c>
      <c r="E11" s="345"/>
      <c r="F11" s="345"/>
      <c r="G11" s="345"/>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c r="AE11" s="345"/>
      <c r="AF11" s="345"/>
      <c r="AG11" s="345"/>
      <c r="AH11" s="345"/>
      <c r="AI11" s="345"/>
      <c r="AJ11" s="345"/>
      <c r="AK11" s="345"/>
      <c r="AL11" s="345"/>
      <c r="AM11" s="345"/>
      <c r="AN11" s="345"/>
      <c r="AO11" s="345"/>
      <c r="AP11" s="345"/>
      <c r="AQ11" s="345"/>
      <c r="AR11" s="345"/>
      <c r="AS11" s="345"/>
      <c r="AT11" s="345"/>
      <c r="AU11" s="345"/>
      <c r="AV11" s="345"/>
      <c r="AW11" s="3"/>
    </row>
    <row r="12" spans="1:49" ht="30" customHeight="1" x14ac:dyDescent="0.2">
      <c r="A12" s="1"/>
      <c r="B12" s="34"/>
      <c r="C12" s="2"/>
      <c r="D12" s="345" t="s">
        <v>78</v>
      </c>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5"/>
      <c r="AK12" s="345"/>
      <c r="AL12" s="345"/>
      <c r="AM12" s="345"/>
      <c r="AN12" s="345"/>
      <c r="AO12" s="345"/>
      <c r="AP12" s="345"/>
      <c r="AQ12" s="345"/>
      <c r="AR12" s="345"/>
      <c r="AS12" s="345"/>
      <c r="AT12" s="8"/>
      <c r="AU12" s="8"/>
      <c r="AV12" s="8"/>
      <c r="AW12" s="3"/>
    </row>
    <row r="13" spans="1:49" ht="30" customHeight="1" x14ac:dyDescent="0.2">
      <c r="A13" s="1"/>
      <c r="B13" s="364">
        <v>4</v>
      </c>
      <c r="C13" s="364"/>
      <c r="D13" s="345" t="s">
        <v>79</v>
      </c>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c r="AU13" s="345"/>
      <c r="AV13" s="345"/>
      <c r="AW13" s="3"/>
    </row>
    <row r="14" spans="1:49" ht="30" customHeight="1" x14ac:dyDescent="0.2">
      <c r="A14" s="1"/>
      <c r="B14" s="34"/>
      <c r="C14" s="2"/>
      <c r="D14" s="345" t="s">
        <v>80</v>
      </c>
      <c r="E14" s="345"/>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45"/>
      <c r="AL14" s="345"/>
      <c r="AM14" s="345"/>
      <c r="AN14" s="345"/>
      <c r="AO14" s="345"/>
      <c r="AP14" s="345"/>
      <c r="AQ14" s="345"/>
      <c r="AR14" s="345"/>
      <c r="AS14" s="345"/>
      <c r="AT14" s="345"/>
      <c r="AU14" s="345"/>
      <c r="AV14" s="345"/>
      <c r="AW14" s="3"/>
    </row>
    <row r="15" spans="1:49" ht="30" customHeight="1" x14ac:dyDescent="0.2">
      <c r="A15" s="1"/>
      <c r="B15" s="34"/>
      <c r="C15" s="2"/>
      <c r="D15" s="345" t="s">
        <v>81</v>
      </c>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5"/>
      <c r="AL15" s="345"/>
      <c r="AM15" s="345"/>
      <c r="AN15" s="345"/>
      <c r="AO15" s="345"/>
      <c r="AP15" s="345"/>
      <c r="AQ15" s="345"/>
      <c r="AR15" s="345"/>
      <c r="AS15" s="345"/>
      <c r="AT15" s="345"/>
      <c r="AU15" s="345"/>
      <c r="AV15" s="8"/>
      <c r="AW15" s="3"/>
    </row>
    <row r="16" spans="1:49" ht="30" customHeight="1" x14ac:dyDescent="0.2">
      <c r="A16" s="1"/>
      <c r="B16" s="364">
        <v>5</v>
      </c>
      <c r="C16" s="364"/>
      <c r="D16" s="345" t="s">
        <v>82</v>
      </c>
      <c r="E16" s="345"/>
      <c r="F16" s="345"/>
      <c r="G16" s="345"/>
      <c r="H16" s="345"/>
      <c r="I16" s="345"/>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5"/>
      <c r="AK16" s="345"/>
      <c r="AL16" s="345"/>
      <c r="AM16" s="345"/>
      <c r="AN16" s="345"/>
      <c r="AO16" s="345"/>
      <c r="AP16" s="345"/>
      <c r="AQ16" s="345"/>
      <c r="AR16" s="345"/>
      <c r="AS16" s="345"/>
      <c r="AT16" s="345"/>
      <c r="AU16" s="345"/>
      <c r="AV16" s="345"/>
      <c r="AW16" s="3"/>
    </row>
    <row r="17" spans="1:49" ht="30" customHeight="1" x14ac:dyDescent="0.2">
      <c r="A17" s="1"/>
      <c r="B17" s="34"/>
      <c r="C17" s="2"/>
      <c r="D17" s="345" t="s">
        <v>83</v>
      </c>
      <c r="E17" s="345"/>
      <c r="F17" s="345"/>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5"/>
      <c r="AL17" s="345"/>
      <c r="AM17" s="345"/>
      <c r="AN17" s="345"/>
      <c r="AO17" s="345"/>
      <c r="AP17" s="345"/>
      <c r="AQ17" s="345"/>
      <c r="AR17" s="345"/>
      <c r="AS17" s="345"/>
      <c r="AT17" s="345"/>
      <c r="AU17" s="345"/>
      <c r="AV17" s="345"/>
      <c r="AW17" s="3"/>
    </row>
    <row r="18" spans="1:49" ht="30" customHeight="1" x14ac:dyDescent="0.2">
      <c r="A18" s="1"/>
      <c r="B18" s="34"/>
      <c r="C18" s="2"/>
      <c r="D18" s="345" t="s">
        <v>84</v>
      </c>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c r="AN18" s="345"/>
      <c r="AO18" s="345"/>
      <c r="AP18" s="345"/>
      <c r="AQ18" s="345"/>
      <c r="AR18" s="345"/>
      <c r="AS18" s="345"/>
      <c r="AT18" s="345"/>
      <c r="AU18" s="345"/>
      <c r="AV18" s="345"/>
      <c r="AW18" s="3"/>
    </row>
    <row r="19" spans="1:49" ht="30" customHeight="1" x14ac:dyDescent="0.2">
      <c r="A19" s="1"/>
      <c r="B19" s="34"/>
      <c r="C19" s="2"/>
      <c r="D19" s="345" t="s">
        <v>85</v>
      </c>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c r="AN19" s="345"/>
      <c r="AO19" s="345"/>
      <c r="AP19" s="345"/>
      <c r="AQ19" s="345"/>
      <c r="AR19" s="345"/>
      <c r="AS19" s="345"/>
      <c r="AT19" s="345"/>
      <c r="AU19" s="345"/>
      <c r="AV19" s="345"/>
      <c r="AW19" s="3"/>
    </row>
    <row r="20" spans="1:49" ht="30" customHeight="1" x14ac:dyDescent="0.2">
      <c r="A20" s="1"/>
      <c r="B20" s="34"/>
      <c r="C20" s="2"/>
      <c r="D20" s="345" t="s">
        <v>86</v>
      </c>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345"/>
      <c r="AL20" s="345"/>
      <c r="AM20" s="345"/>
      <c r="AN20" s="345"/>
      <c r="AO20" s="345"/>
      <c r="AP20" s="345"/>
      <c r="AQ20" s="345"/>
      <c r="AR20" s="345"/>
      <c r="AS20" s="345"/>
      <c r="AT20" s="345"/>
      <c r="AU20" s="345"/>
      <c r="AV20" s="345"/>
      <c r="AW20" s="3"/>
    </row>
    <row r="21" spans="1:49" ht="30" customHeight="1" x14ac:dyDescent="0.2">
      <c r="A21" s="1"/>
      <c r="B21" s="34"/>
      <c r="C21" s="2"/>
      <c r="D21" s="345" t="s">
        <v>87</v>
      </c>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8"/>
      <c r="AO21" s="8"/>
      <c r="AP21" s="8"/>
      <c r="AQ21" s="8"/>
      <c r="AR21" s="8"/>
      <c r="AS21" s="8"/>
      <c r="AT21" s="8"/>
      <c r="AU21" s="8"/>
      <c r="AV21" s="8"/>
      <c r="AW21" s="3"/>
    </row>
    <row r="22" spans="1:49" ht="30" customHeight="1" x14ac:dyDescent="0.2">
      <c r="A22" s="1"/>
      <c r="B22" s="364">
        <v>6</v>
      </c>
      <c r="C22" s="364"/>
      <c r="D22" s="345" t="s">
        <v>88</v>
      </c>
      <c r="E22" s="345"/>
      <c r="F22" s="345"/>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45"/>
      <c r="AL22" s="345"/>
      <c r="AM22" s="345"/>
      <c r="AN22" s="345"/>
      <c r="AO22" s="345"/>
      <c r="AP22" s="345"/>
      <c r="AQ22" s="345"/>
      <c r="AR22" s="345"/>
      <c r="AS22" s="345"/>
      <c r="AT22" s="345"/>
      <c r="AU22" s="345"/>
      <c r="AV22" s="345"/>
      <c r="AW22" s="3"/>
    </row>
    <row r="23" spans="1:49" ht="30" customHeight="1" x14ac:dyDescent="0.2">
      <c r="A23" s="1"/>
      <c r="B23" s="34"/>
      <c r="C23" s="2"/>
      <c r="D23" s="345" t="s">
        <v>89</v>
      </c>
      <c r="E23" s="345"/>
      <c r="F23" s="345"/>
      <c r="G23" s="345"/>
      <c r="H23" s="345"/>
      <c r="I23" s="345"/>
      <c r="J23" s="345"/>
      <c r="K23" s="345"/>
      <c r="L23" s="345"/>
      <c r="M23" s="345"/>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45"/>
      <c r="AL23" s="345"/>
      <c r="AM23" s="345"/>
      <c r="AN23" s="345"/>
      <c r="AO23" s="345"/>
      <c r="AP23" s="345"/>
      <c r="AQ23" s="345"/>
      <c r="AR23" s="345"/>
      <c r="AS23" s="345"/>
      <c r="AT23" s="345"/>
      <c r="AU23" s="345"/>
      <c r="AV23" s="345"/>
      <c r="AW23" s="3"/>
    </row>
    <row r="24" spans="1:49" ht="30" customHeight="1" x14ac:dyDescent="0.2">
      <c r="A24" s="1"/>
      <c r="B24" s="34"/>
      <c r="C24" s="2"/>
      <c r="D24" s="345" t="s">
        <v>90</v>
      </c>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c r="AK24" s="345"/>
      <c r="AL24" s="345"/>
      <c r="AM24" s="345"/>
      <c r="AN24" s="345"/>
      <c r="AO24" s="345"/>
      <c r="AP24" s="345"/>
      <c r="AQ24" s="345"/>
      <c r="AR24" s="345"/>
      <c r="AS24" s="345"/>
      <c r="AT24" s="345"/>
      <c r="AU24" s="345"/>
      <c r="AV24" s="345"/>
      <c r="AW24" s="3"/>
    </row>
    <row r="25" spans="1:49" ht="30" customHeight="1" x14ac:dyDescent="0.2">
      <c r="A25" s="1"/>
      <c r="B25" s="34"/>
      <c r="C25" s="2"/>
      <c r="D25" s="345" t="s">
        <v>91</v>
      </c>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c r="AG25" s="345"/>
      <c r="AH25" s="345"/>
      <c r="AI25" s="345"/>
      <c r="AJ25" s="345"/>
      <c r="AK25" s="345"/>
      <c r="AL25" s="345"/>
      <c r="AM25" s="345"/>
      <c r="AN25" s="345"/>
      <c r="AO25" s="345"/>
      <c r="AP25" s="345"/>
      <c r="AQ25" s="345"/>
      <c r="AR25" s="345"/>
      <c r="AS25" s="345"/>
      <c r="AT25" s="345"/>
      <c r="AU25" s="345"/>
      <c r="AV25" s="345"/>
      <c r="AW25" s="3"/>
    </row>
    <row r="26" spans="1:49" ht="30" customHeight="1" x14ac:dyDescent="0.2">
      <c r="A26" s="1"/>
      <c r="B26" s="34"/>
      <c r="C26" s="2"/>
      <c r="D26" s="345" t="s">
        <v>92</v>
      </c>
      <c r="E26" s="345"/>
      <c r="F26" s="345"/>
      <c r="G26" s="345"/>
      <c r="H26" s="345"/>
      <c r="I26" s="345"/>
      <c r="J26" s="345"/>
      <c r="K26" s="345"/>
      <c r="L26" s="345"/>
      <c r="M26" s="345"/>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3"/>
    </row>
    <row r="27" spans="1:49" ht="30" customHeight="1" x14ac:dyDescent="0.2">
      <c r="A27" s="1"/>
      <c r="B27" s="364">
        <v>7</v>
      </c>
      <c r="C27" s="364"/>
      <c r="D27" s="345" t="s">
        <v>93</v>
      </c>
      <c r="E27" s="345"/>
      <c r="F27" s="345"/>
      <c r="G27" s="345"/>
      <c r="H27" s="345"/>
      <c r="I27" s="345"/>
      <c r="J27" s="345"/>
      <c r="K27" s="345"/>
      <c r="L27" s="345"/>
      <c r="M27" s="345"/>
      <c r="N27" s="345"/>
      <c r="O27" s="345"/>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3"/>
    </row>
    <row r="28" spans="1:49" ht="16" customHeight="1" x14ac:dyDescent="0.2">
      <c r="A28" s="1"/>
      <c r="B28" s="34"/>
      <c r="C28" s="2"/>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M28" s="370"/>
      <c r="AN28" s="370"/>
      <c r="AO28" s="370"/>
      <c r="AP28" s="370"/>
      <c r="AQ28" s="370"/>
      <c r="AR28" s="370"/>
      <c r="AS28" s="370"/>
      <c r="AT28" s="370"/>
      <c r="AU28" s="370"/>
      <c r="AV28" s="370"/>
      <c r="AW28" s="3"/>
    </row>
    <row r="29" spans="1:49" ht="16" customHeight="1" x14ac:dyDescent="0.2">
      <c r="A29" s="24"/>
      <c r="B29" s="36"/>
      <c r="C29" s="16"/>
      <c r="D29" s="534"/>
      <c r="E29" s="534"/>
      <c r="F29" s="534"/>
      <c r="G29" s="534"/>
      <c r="H29" s="534"/>
      <c r="I29" s="534"/>
      <c r="J29" s="534"/>
      <c r="K29" s="534"/>
      <c r="L29" s="534"/>
      <c r="M29" s="534"/>
      <c r="N29" s="534"/>
      <c r="O29" s="534"/>
      <c r="P29" s="534"/>
      <c r="Q29" s="534"/>
      <c r="R29" s="534"/>
      <c r="S29" s="534"/>
      <c r="T29" s="534"/>
      <c r="U29" s="534"/>
      <c r="V29" s="534"/>
      <c r="W29" s="534"/>
      <c r="X29" s="534"/>
      <c r="Y29" s="534"/>
      <c r="Z29" s="534"/>
      <c r="AA29" s="534"/>
      <c r="AB29" s="534"/>
      <c r="AC29" s="534"/>
      <c r="AD29" s="534"/>
      <c r="AE29" s="534"/>
      <c r="AF29" s="534"/>
      <c r="AG29" s="534"/>
      <c r="AH29" s="534"/>
      <c r="AI29" s="534"/>
      <c r="AJ29" s="534"/>
      <c r="AK29" s="534"/>
      <c r="AL29" s="534"/>
      <c r="AM29" s="534"/>
      <c r="AN29" s="534"/>
      <c r="AO29" s="534"/>
      <c r="AP29" s="534"/>
      <c r="AQ29" s="534"/>
      <c r="AR29" s="534"/>
      <c r="AS29" s="534"/>
      <c r="AT29" s="534"/>
      <c r="AU29" s="534"/>
      <c r="AV29" s="534"/>
      <c r="AW29" s="25"/>
    </row>
    <row r="30" spans="1:49" ht="16" customHeight="1" x14ac:dyDescent="0.2">
      <c r="A30" s="1"/>
      <c r="B30" s="34"/>
      <c r="C30" s="2"/>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M30" s="370"/>
      <c r="AN30" s="370"/>
      <c r="AO30" s="370"/>
      <c r="AP30" s="370"/>
      <c r="AQ30" s="370"/>
      <c r="AR30" s="370"/>
      <c r="AS30" s="370"/>
      <c r="AT30" s="370"/>
      <c r="AU30" s="370"/>
      <c r="AV30" s="370"/>
    </row>
    <row r="31" spans="1:49" ht="16" customHeight="1" x14ac:dyDescent="0.2">
      <c r="A31" s="1"/>
      <c r="B31" s="34"/>
      <c r="C31" s="2"/>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c r="AL31" s="370"/>
      <c r="AM31" s="370"/>
      <c r="AN31" s="370"/>
      <c r="AO31" s="370"/>
      <c r="AP31" s="370"/>
      <c r="AQ31" s="370"/>
      <c r="AR31" s="370"/>
      <c r="AS31" s="370"/>
      <c r="AT31" s="370"/>
      <c r="AU31" s="370"/>
      <c r="AV31" s="370"/>
      <c r="AW31" s="2"/>
    </row>
  </sheetData>
  <mergeCells count="39">
    <mergeCell ref="A1:AW1"/>
    <mergeCell ref="D29:AV29"/>
    <mergeCell ref="D30:AV30"/>
    <mergeCell ref="D31:AV31"/>
    <mergeCell ref="B11:C11"/>
    <mergeCell ref="B13:C13"/>
    <mergeCell ref="B16:C16"/>
    <mergeCell ref="B22:C22"/>
    <mergeCell ref="B27:C27"/>
    <mergeCell ref="D25:AV25"/>
    <mergeCell ref="D28:AV28"/>
    <mergeCell ref="D26:M26"/>
    <mergeCell ref="D27:O27"/>
    <mergeCell ref="D22:AV22"/>
    <mergeCell ref="D23:AV23"/>
    <mergeCell ref="D24:AV24"/>
    <mergeCell ref="D21:AM21"/>
    <mergeCell ref="D17:AV17"/>
    <mergeCell ref="D18:AV18"/>
    <mergeCell ref="D19:AV19"/>
    <mergeCell ref="D20:AV20"/>
    <mergeCell ref="D13:AV13"/>
    <mergeCell ref="D14:AV14"/>
    <mergeCell ref="D16:AV16"/>
    <mergeCell ref="D15:AU15"/>
    <mergeCell ref="D9:AV9"/>
    <mergeCell ref="D11:AV11"/>
    <mergeCell ref="D10:Z10"/>
    <mergeCell ref="D12:AS12"/>
    <mergeCell ref="B8:C8"/>
    <mergeCell ref="D6:AV6"/>
    <mergeCell ref="D8:AV8"/>
    <mergeCell ref="D4:AO4"/>
    <mergeCell ref="D5:U5"/>
    <mergeCell ref="D7:AA7"/>
    <mergeCell ref="B4:C4"/>
    <mergeCell ref="B5:C5"/>
    <mergeCell ref="B6:C6"/>
    <mergeCell ref="B7:C7"/>
  </mergeCells>
  <phoneticPr fontId="3"/>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46"/>
  <sheetViews>
    <sheetView view="pageBreakPreview" topLeftCell="A4" zoomScaleNormal="100" zoomScaleSheetLayoutView="100" workbookViewId="0">
      <selection activeCell="H12" sqref="H12"/>
    </sheetView>
  </sheetViews>
  <sheetFormatPr defaultColWidth="6.36328125" defaultRowHeight="13" x14ac:dyDescent="0.2"/>
  <cols>
    <col min="1" max="1" width="26.6328125" style="44" customWidth="1"/>
    <col min="2" max="2" width="6.6328125" style="44" customWidth="1"/>
    <col min="3" max="12" width="9.08984375" style="44" customWidth="1"/>
    <col min="13" max="13" width="6.26953125" style="44" customWidth="1"/>
    <col min="14" max="16384" width="6.36328125" style="44"/>
  </cols>
  <sheetData>
    <row r="1" spans="1:13" s="37" customFormat="1" ht="18.75" customHeight="1" x14ac:dyDescent="0.2">
      <c r="A1" s="547" t="s">
        <v>154</v>
      </c>
      <c r="B1" s="547"/>
      <c r="C1" s="547"/>
      <c r="D1" s="547"/>
      <c r="E1" s="547"/>
      <c r="F1" s="547"/>
      <c r="G1" s="547"/>
      <c r="H1" s="547"/>
      <c r="I1" s="547"/>
      <c r="J1" s="547"/>
      <c r="K1" s="547"/>
      <c r="L1" s="547"/>
      <c r="M1" s="38"/>
    </row>
    <row r="2" spans="1:13" s="39" customFormat="1" ht="22" customHeight="1" x14ac:dyDescent="0.2">
      <c r="A2" s="55" t="s">
        <v>151</v>
      </c>
      <c r="B2" s="542" t="str">
        <f>IF(第１面!AG15="","",第１面!AG15&amp;第１面!AG16)</f>
        <v>サントリー（株）九州熊本工場
工場長　高尾　修司</v>
      </c>
      <c r="C2" s="543"/>
      <c r="D2" s="543"/>
      <c r="E2" s="544"/>
      <c r="F2" s="545" t="s">
        <v>153</v>
      </c>
      <c r="G2" s="546"/>
      <c r="H2" s="537" t="str">
        <f>IF(第１面!AG13="","",第１面!AG13&amp;第１面!AG14)</f>
        <v>熊本県上益城郡嘉島町北甘木４７８</v>
      </c>
      <c r="I2" s="537"/>
      <c r="J2" s="537"/>
      <c r="K2" s="537"/>
      <c r="L2" s="537"/>
    </row>
    <row r="3" spans="1:13" s="39" customFormat="1" ht="22" customHeight="1" x14ac:dyDescent="0.2">
      <c r="A3" s="55" t="s">
        <v>98</v>
      </c>
      <c r="B3" s="542" t="str">
        <f>IF(第１面!J24="","",第１面!J24)</f>
        <v>サントリー株式会社　九州熊本工場</v>
      </c>
      <c r="C3" s="543"/>
      <c r="D3" s="543"/>
      <c r="E3" s="544"/>
      <c r="F3" s="545" t="s">
        <v>43</v>
      </c>
      <c r="G3" s="546"/>
      <c r="H3" s="537" t="str">
        <f>IF(第１面!J27="","",第１面!J27)</f>
        <v>熊本県上益城郡嘉島町北甘木４７８</v>
      </c>
      <c r="I3" s="537"/>
      <c r="J3" s="537"/>
      <c r="K3" s="537"/>
      <c r="L3" s="537"/>
    </row>
    <row r="4" spans="1:13" s="39" customFormat="1" ht="22" customHeight="1" x14ac:dyDescent="0.2">
      <c r="A4" s="55" t="s">
        <v>152</v>
      </c>
      <c r="B4" s="55" t="s">
        <v>28</v>
      </c>
      <c r="C4" s="68">
        <f>IF(第１面!M31="","",第１面!M31)</f>
        <v>7</v>
      </c>
      <c r="D4" s="71" t="s">
        <v>6</v>
      </c>
      <c r="E4" s="72"/>
      <c r="F4" s="72"/>
      <c r="G4" s="69"/>
      <c r="H4" s="540"/>
      <c r="I4" s="540"/>
      <c r="J4" s="70"/>
      <c r="K4" s="70"/>
      <c r="L4" s="70"/>
    </row>
    <row r="5" spans="1:13" s="40" customFormat="1" x14ac:dyDescent="0.2">
      <c r="L5" s="41" t="s">
        <v>99</v>
      </c>
      <c r="M5" s="41"/>
    </row>
    <row r="6" spans="1:13" s="42" customFormat="1" ht="20.149999999999999" customHeight="1" x14ac:dyDescent="0.2">
      <c r="A6" s="554" t="s">
        <v>100</v>
      </c>
      <c r="B6" s="535" t="s">
        <v>101</v>
      </c>
      <c r="C6" s="535" t="s">
        <v>23</v>
      </c>
      <c r="D6" s="549" t="s">
        <v>102</v>
      </c>
      <c r="E6" s="550"/>
      <c r="F6" s="550"/>
      <c r="G6" s="550"/>
      <c r="H6" s="551" t="s">
        <v>103</v>
      </c>
      <c r="I6" s="552"/>
      <c r="J6" s="552"/>
      <c r="K6" s="552"/>
      <c r="L6" s="553"/>
    </row>
    <row r="7" spans="1:13" s="42" customFormat="1" ht="20.149999999999999" customHeight="1" x14ac:dyDescent="0.2">
      <c r="A7" s="555"/>
      <c r="B7" s="556"/>
      <c r="C7" s="538"/>
      <c r="D7" s="535" t="s">
        <v>104</v>
      </c>
      <c r="E7" s="56"/>
      <c r="F7" s="539" t="s">
        <v>105</v>
      </c>
      <c r="G7" s="535" t="s">
        <v>112</v>
      </c>
      <c r="H7" s="538" t="s">
        <v>116</v>
      </c>
      <c r="I7" s="548" t="s">
        <v>106</v>
      </c>
      <c r="J7" s="548"/>
      <c r="K7" s="548"/>
      <c r="L7" s="548"/>
    </row>
    <row r="8" spans="1:13" s="42" customFormat="1" ht="20.149999999999999" customHeight="1" x14ac:dyDescent="0.2">
      <c r="A8" s="555"/>
      <c r="B8" s="556"/>
      <c r="C8" s="538"/>
      <c r="D8" s="538"/>
      <c r="E8" s="541" t="s">
        <v>107</v>
      </c>
      <c r="F8" s="539"/>
      <c r="G8" s="538"/>
      <c r="H8" s="538"/>
      <c r="I8" s="535" t="s">
        <v>108</v>
      </c>
      <c r="J8" s="535" t="s">
        <v>109</v>
      </c>
      <c r="K8" s="535" t="s">
        <v>110</v>
      </c>
      <c r="L8" s="535" t="s">
        <v>111</v>
      </c>
    </row>
    <row r="9" spans="1:13" s="42" customFormat="1" ht="80.150000000000006" customHeight="1" x14ac:dyDescent="0.2">
      <c r="A9" s="555"/>
      <c r="B9" s="556"/>
      <c r="C9" s="538"/>
      <c r="D9" s="538"/>
      <c r="E9" s="462"/>
      <c r="F9" s="535"/>
      <c r="G9" s="538"/>
      <c r="H9" s="538"/>
      <c r="I9" s="538"/>
      <c r="J9" s="538"/>
      <c r="K9" s="538"/>
      <c r="L9" s="538"/>
    </row>
    <row r="10" spans="1:13" s="43" customFormat="1" ht="15" customHeight="1" x14ac:dyDescent="0.2">
      <c r="A10" s="57"/>
      <c r="B10" s="58"/>
      <c r="C10" s="59" t="s">
        <v>96</v>
      </c>
      <c r="D10" s="59" t="s">
        <v>97</v>
      </c>
      <c r="E10" s="59" t="s">
        <v>155</v>
      </c>
      <c r="F10" s="59" t="s">
        <v>117</v>
      </c>
      <c r="G10" s="59" t="s">
        <v>118</v>
      </c>
      <c r="H10" s="59" t="s">
        <v>119</v>
      </c>
      <c r="I10" s="59" t="s">
        <v>120</v>
      </c>
      <c r="J10" s="59" t="s">
        <v>121</v>
      </c>
      <c r="K10" s="59" t="s">
        <v>122</v>
      </c>
      <c r="L10" s="59" t="s">
        <v>123</v>
      </c>
    </row>
    <row r="11" spans="1:13" s="43" customFormat="1" ht="15" customHeight="1" x14ac:dyDescent="0.2">
      <c r="A11" s="57"/>
      <c r="B11" s="58"/>
      <c r="C11" s="59"/>
      <c r="D11" s="59"/>
      <c r="E11" s="59"/>
      <c r="F11" s="59"/>
      <c r="G11" s="59"/>
      <c r="H11" s="59"/>
      <c r="I11" s="59"/>
      <c r="J11" s="59"/>
      <c r="K11" s="59"/>
      <c r="L11" s="59"/>
    </row>
    <row r="12" spans="1:13" s="42" customFormat="1" ht="15" customHeight="1" x14ac:dyDescent="0.2">
      <c r="A12" s="535" t="str">
        <f>IF(第２面!J27="","",第２面!J27)</f>
        <v>汚泥</v>
      </c>
      <c r="B12" s="60" t="s">
        <v>113</v>
      </c>
      <c r="C12" s="61">
        <f>第２面!J29</f>
        <v>28886</v>
      </c>
      <c r="D12" s="61">
        <f>第３面!J8</f>
        <v>28886</v>
      </c>
      <c r="E12" s="61">
        <f>第３面!J38</f>
        <v>0</v>
      </c>
      <c r="F12" s="61">
        <f>第３面!J40</f>
        <v>26777.47</v>
      </c>
      <c r="G12" s="61">
        <f>第４面!J8</f>
        <v>0</v>
      </c>
      <c r="H12" s="61">
        <f>第４面!J44</f>
        <v>2110.2800000000002</v>
      </c>
      <c r="I12" s="61">
        <f>第４面!J46</f>
        <v>0</v>
      </c>
      <c r="J12" s="61">
        <f>第４面!J48</f>
        <v>2110.2800000000002</v>
      </c>
      <c r="K12" s="61">
        <f>第４面!J50</f>
        <v>0</v>
      </c>
      <c r="L12" s="61">
        <f>第４面!J52</f>
        <v>0</v>
      </c>
    </row>
    <row r="13" spans="1:13" s="42" customFormat="1" ht="15" customHeight="1" x14ac:dyDescent="0.2">
      <c r="A13" s="536"/>
      <c r="B13" s="62" t="s">
        <v>114</v>
      </c>
      <c r="C13" s="63">
        <f>第２面!J43</f>
        <v>28597.14</v>
      </c>
      <c r="D13" s="63">
        <f>第３面!J22</f>
        <v>0</v>
      </c>
      <c r="E13" s="63">
        <f>第３面!J56</f>
        <v>0</v>
      </c>
      <c r="F13" s="63">
        <f>第３面!J58</f>
        <v>26507.962800000001</v>
      </c>
      <c r="G13" s="63">
        <f>第４面!J25</f>
        <v>0</v>
      </c>
      <c r="H13" s="63">
        <f>第５面!J6</f>
        <v>2089.13</v>
      </c>
      <c r="I13" s="63">
        <f>第５面!J8</f>
        <v>0</v>
      </c>
      <c r="J13" s="63">
        <f>第５面!J10</f>
        <v>2089.13</v>
      </c>
      <c r="K13" s="63">
        <f>第５面!J12</f>
        <v>0</v>
      </c>
      <c r="L13" s="63">
        <f>第５面!J14</f>
        <v>0</v>
      </c>
    </row>
    <row r="14" spans="1:13" s="42" customFormat="1" ht="15" customHeight="1" x14ac:dyDescent="0.2">
      <c r="A14" s="535" t="str">
        <f>IF(第２面!O27="","",第２面!O27)</f>
        <v>廃油</v>
      </c>
      <c r="B14" s="60" t="s">
        <v>113</v>
      </c>
      <c r="C14" s="61">
        <f>第２面!O29</f>
        <v>0.17</v>
      </c>
      <c r="D14" s="61">
        <f>第３面!O8</f>
        <v>0.17</v>
      </c>
      <c r="E14" s="61">
        <f>第３面!O38</f>
        <v>0</v>
      </c>
      <c r="F14" s="61">
        <f>第３面!O40</f>
        <v>0</v>
      </c>
      <c r="G14" s="61">
        <f>第４面!O8</f>
        <v>0</v>
      </c>
      <c r="H14" s="61">
        <f>第４面!O44</f>
        <v>0.17</v>
      </c>
      <c r="I14" s="61">
        <f>第４面!O46</f>
        <v>0.17</v>
      </c>
      <c r="J14" s="61">
        <f>第４面!O48</f>
        <v>0.17</v>
      </c>
      <c r="K14" s="61">
        <f>第４面!O50</f>
        <v>0</v>
      </c>
      <c r="L14" s="61">
        <f>第４面!O52</f>
        <v>0</v>
      </c>
    </row>
    <row r="15" spans="1:13" s="42" customFormat="1" ht="15" customHeight="1" x14ac:dyDescent="0.2">
      <c r="A15" s="536"/>
      <c r="B15" s="62" t="s">
        <v>114</v>
      </c>
      <c r="C15" s="63">
        <f>第２面!O43</f>
        <v>0</v>
      </c>
      <c r="D15" s="63">
        <f>第３面!O22</f>
        <v>0</v>
      </c>
      <c r="E15" s="63">
        <f>第３面!O56</f>
        <v>0</v>
      </c>
      <c r="F15" s="63">
        <f>第３面!O58</f>
        <v>0</v>
      </c>
      <c r="G15" s="63">
        <f>第４面!O25</f>
        <v>0</v>
      </c>
      <c r="H15" s="63">
        <f>第５面!O6</f>
        <v>0.16800000000000001</v>
      </c>
      <c r="I15" s="63">
        <f>第５面!O8</f>
        <v>0.16800000000000001</v>
      </c>
      <c r="J15" s="63">
        <f>第５面!O10</f>
        <v>0.16800000000000001</v>
      </c>
      <c r="K15" s="63">
        <f>第５面!O12</f>
        <v>0</v>
      </c>
      <c r="L15" s="63">
        <f>第５面!O14</f>
        <v>0</v>
      </c>
    </row>
    <row r="16" spans="1:13" s="42" customFormat="1" ht="15" customHeight="1" x14ac:dyDescent="0.2">
      <c r="A16" s="535" t="str">
        <f>IF(第２面!T27="","",第２面!T27)</f>
        <v>廃酸</v>
      </c>
      <c r="B16" s="60" t="s">
        <v>113</v>
      </c>
      <c r="C16" s="61">
        <f>第２面!T29</f>
        <v>0</v>
      </c>
      <c r="D16" s="61">
        <f>第３面!T8</f>
        <v>0</v>
      </c>
      <c r="E16" s="61">
        <f>第３面!T38</f>
        <v>0</v>
      </c>
      <c r="F16" s="61">
        <f>第３面!T40</f>
        <v>0</v>
      </c>
      <c r="G16" s="61">
        <f>第４面!T8</f>
        <v>0</v>
      </c>
      <c r="H16" s="61">
        <f>第４面!T44</f>
        <v>0</v>
      </c>
      <c r="I16" s="61">
        <f>第４面!T46</f>
        <v>0</v>
      </c>
      <c r="J16" s="61">
        <f>第４面!T48</f>
        <v>0</v>
      </c>
      <c r="K16" s="61">
        <f>第４面!T50</f>
        <v>0</v>
      </c>
      <c r="L16" s="61">
        <f>第４面!T52</f>
        <v>0</v>
      </c>
    </row>
    <row r="17" spans="1:12" s="42" customFormat="1" ht="15" customHeight="1" x14ac:dyDescent="0.2">
      <c r="A17" s="536"/>
      <c r="B17" s="62" t="s">
        <v>114</v>
      </c>
      <c r="C17" s="63">
        <f>第２面!T43</f>
        <v>0</v>
      </c>
      <c r="D17" s="63">
        <f>第３面!T22</f>
        <v>0</v>
      </c>
      <c r="E17" s="63">
        <f>第３面!T56</f>
        <v>0</v>
      </c>
      <c r="F17" s="63">
        <f>第３面!T58</f>
        <v>0</v>
      </c>
      <c r="G17" s="63">
        <f>第４面!T25</f>
        <v>0</v>
      </c>
      <c r="H17" s="63">
        <f>第５面!T6</f>
        <v>0</v>
      </c>
      <c r="I17" s="63">
        <f>第５面!T8</f>
        <v>0</v>
      </c>
      <c r="J17" s="63">
        <f>第５面!T10</f>
        <v>0</v>
      </c>
      <c r="K17" s="63">
        <f>第５面!T12</f>
        <v>0</v>
      </c>
      <c r="L17" s="63">
        <f>第５面!T14</f>
        <v>0</v>
      </c>
    </row>
    <row r="18" spans="1:12" s="42" customFormat="1" ht="15" customHeight="1" x14ac:dyDescent="0.2">
      <c r="A18" s="535" t="str">
        <f>IF(第２面!Y27="","",第２面!Y27)</f>
        <v>廃アルカリ</v>
      </c>
      <c r="B18" s="60" t="s">
        <v>113</v>
      </c>
      <c r="C18" s="61">
        <f>第２面!Y29</f>
        <v>0</v>
      </c>
      <c r="D18" s="61">
        <f>第３面!Y8</f>
        <v>0</v>
      </c>
      <c r="E18" s="61">
        <f>第３面!Y38</f>
        <v>0</v>
      </c>
      <c r="F18" s="61">
        <f>第３面!Y40</f>
        <v>0</v>
      </c>
      <c r="G18" s="61">
        <f>第４面!Y8</f>
        <v>0</v>
      </c>
      <c r="H18" s="61">
        <f>第４面!Y44</f>
        <v>0</v>
      </c>
      <c r="I18" s="61">
        <f>第４面!Y46</f>
        <v>0</v>
      </c>
      <c r="J18" s="61">
        <f>第４面!Y48</f>
        <v>0</v>
      </c>
      <c r="K18" s="61">
        <f>第４面!Y50</f>
        <v>0</v>
      </c>
      <c r="L18" s="61">
        <f>第４面!Y52</f>
        <v>0</v>
      </c>
    </row>
    <row r="19" spans="1:12" s="42" customFormat="1" ht="15" customHeight="1" x14ac:dyDescent="0.2">
      <c r="A19" s="536"/>
      <c r="B19" s="62" t="s">
        <v>114</v>
      </c>
      <c r="C19" s="63">
        <f>第２面!Y43</f>
        <v>0</v>
      </c>
      <c r="D19" s="63">
        <f>第３面!Y22</f>
        <v>0</v>
      </c>
      <c r="E19" s="63">
        <f>第３面!Y56</f>
        <v>0</v>
      </c>
      <c r="F19" s="63">
        <f>第３面!Y58</f>
        <v>0</v>
      </c>
      <c r="G19" s="63">
        <f>第４面!Y25</f>
        <v>0</v>
      </c>
      <c r="H19" s="63">
        <f>第５面!Y6</f>
        <v>0</v>
      </c>
      <c r="I19" s="63">
        <f>第５面!Y8</f>
        <v>0</v>
      </c>
      <c r="J19" s="63">
        <f>第５面!Y10</f>
        <v>0</v>
      </c>
      <c r="K19" s="63">
        <f>第５面!Y12</f>
        <v>0</v>
      </c>
      <c r="L19" s="63">
        <f>第５面!Y14</f>
        <v>0</v>
      </c>
    </row>
    <row r="20" spans="1:12" s="42" customFormat="1" ht="15" customHeight="1" x14ac:dyDescent="0.2">
      <c r="A20" s="535" t="str">
        <f>IF(第２面!AD27="","",第２面!AD27)</f>
        <v>廃プラスチック類</v>
      </c>
      <c r="B20" s="60" t="s">
        <v>113</v>
      </c>
      <c r="C20" s="61">
        <f>第２面!AD29</f>
        <v>224.66</v>
      </c>
      <c r="D20" s="61">
        <f>第３面!AD8</f>
        <v>224.66</v>
      </c>
      <c r="E20" s="61">
        <f>第３面!AD38</f>
        <v>0</v>
      </c>
      <c r="F20" s="61">
        <f>第３面!AD40</f>
        <v>0</v>
      </c>
      <c r="G20" s="61">
        <f>第４面!AD8</f>
        <v>0</v>
      </c>
      <c r="H20" s="61">
        <f>第４面!AD44</f>
        <v>224.66</v>
      </c>
      <c r="I20" s="61">
        <f>第４面!AD46</f>
        <v>4.3</v>
      </c>
      <c r="J20" s="61">
        <f>第４面!AD48</f>
        <v>224.66</v>
      </c>
      <c r="K20" s="61">
        <f>第４面!AD50</f>
        <v>0</v>
      </c>
      <c r="L20" s="61">
        <f>第４面!AD52</f>
        <v>0</v>
      </c>
    </row>
    <row r="21" spans="1:12" s="42" customFormat="1" ht="15" customHeight="1" x14ac:dyDescent="0.2">
      <c r="A21" s="536"/>
      <c r="B21" s="62" t="s">
        <v>114</v>
      </c>
      <c r="C21" s="63">
        <f>第２面!AD43</f>
        <v>0</v>
      </c>
      <c r="D21" s="63">
        <f>第３面!AD22</f>
        <v>0</v>
      </c>
      <c r="E21" s="63">
        <f>第３面!AD56</f>
        <v>0</v>
      </c>
      <c r="F21" s="63">
        <f>第３面!AD58</f>
        <v>0</v>
      </c>
      <c r="G21" s="63">
        <f>第４面!AD25</f>
        <v>0</v>
      </c>
      <c r="H21" s="63">
        <f>第５面!AD6</f>
        <v>221.23</v>
      </c>
      <c r="I21" s="63">
        <f>第５面!AD8</f>
        <v>4</v>
      </c>
      <c r="J21" s="63">
        <f>第５面!AD10</f>
        <v>221.23</v>
      </c>
      <c r="K21" s="63">
        <f>第５面!AD12</f>
        <v>0</v>
      </c>
      <c r="L21" s="63">
        <f>第５面!AD14</f>
        <v>0</v>
      </c>
    </row>
    <row r="22" spans="1:12" s="42" customFormat="1" ht="15" customHeight="1" x14ac:dyDescent="0.2">
      <c r="A22" s="535" t="str">
        <f>IF(第２面!AI27="","",第２面!AI27)</f>
        <v>金属くず</v>
      </c>
      <c r="B22" s="60" t="s">
        <v>113</v>
      </c>
      <c r="C22" s="61">
        <f>第２面!AI29</f>
        <v>54.91</v>
      </c>
      <c r="D22" s="61">
        <f>第３面!AI8</f>
        <v>54.91</v>
      </c>
      <c r="E22" s="61">
        <f>第３面!AI38</f>
        <v>0</v>
      </c>
      <c r="F22" s="61">
        <f>第３面!AI40</f>
        <v>0</v>
      </c>
      <c r="G22" s="61">
        <f>第４面!AI8</f>
        <v>0</v>
      </c>
      <c r="H22" s="61">
        <f>第４面!AI44</f>
        <v>54.91</v>
      </c>
      <c r="I22" s="61">
        <f>第４面!AI46</f>
        <v>0.73</v>
      </c>
      <c r="J22" s="61">
        <f>第４面!AI48</f>
        <v>54.91</v>
      </c>
      <c r="K22" s="61">
        <f>第４面!AI50</f>
        <v>0</v>
      </c>
      <c r="L22" s="61">
        <f>第４面!AI52</f>
        <v>0</v>
      </c>
    </row>
    <row r="23" spans="1:12" s="42" customFormat="1" ht="15" customHeight="1" x14ac:dyDescent="0.2">
      <c r="A23" s="536"/>
      <c r="B23" s="62" t="s">
        <v>114</v>
      </c>
      <c r="C23" s="63">
        <f>第２面!AI43</f>
        <v>0</v>
      </c>
      <c r="D23" s="63">
        <f>第３面!AI22</f>
        <v>0</v>
      </c>
      <c r="E23" s="63">
        <f>第３面!AI56</f>
        <v>0</v>
      </c>
      <c r="F23" s="63">
        <f>第３面!AI58</f>
        <v>0</v>
      </c>
      <c r="G23" s="63">
        <f>第４面!AI25</f>
        <v>0</v>
      </c>
      <c r="H23" s="63">
        <f>第５面!AI6</f>
        <v>55.47</v>
      </c>
      <c r="I23" s="63">
        <f>第５面!AI8</f>
        <v>0.73</v>
      </c>
      <c r="J23" s="63">
        <f>第５面!AI10</f>
        <v>55.47</v>
      </c>
      <c r="K23" s="63">
        <f>第５面!AI12</f>
        <v>0</v>
      </c>
      <c r="L23" s="63">
        <f>第５面!AI14</f>
        <v>0</v>
      </c>
    </row>
    <row r="24" spans="1:12" s="42" customFormat="1" ht="15" customHeight="1" x14ac:dyDescent="0.2">
      <c r="A24" s="535" t="str">
        <f>IF(第２面!AN27="","",第２面!AN27)</f>
        <v>ガラス、コン、陶くず</v>
      </c>
      <c r="B24" s="60" t="s">
        <v>113</v>
      </c>
      <c r="C24" s="61">
        <f>第２面!AN29</f>
        <v>27.58</v>
      </c>
      <c r="D24" s="61">
        <f>第３面!AN8</f>
        <v>27.58</v>
      </c>
      <c r="E24" s="61">
        <f>第３面!AN38</f>
        <v>0</v>
      </c>
      <c r="F24" s="61">
        <f>第３面!AN40</f>
        <v>0</v>
      </c>
      <c r="G24" s="61">
        <f>第４面!AN8</f>
        <v>0</v>
      </c>
      <c r="H24" s="61">
        <f>第４面!AN44</f>
        <v>27.58</v>
      </c>
      <c r="I24" s="61">
        <f>第４面!AN46</f>
        <v>0.18</v>
      </c>
      <c r="J24" s="61">
        <f>第４面!AN48</f>
        <v>27.58</v>
      </c>
      <c r="K24" s="61">
        <f>第４面!AN50</f>
        <v>0</v>
      </c>
      <c r="L24" s="61">
        <f>第４面!AN52</f>
        <v>0</v>
      </c>
    </row>
    <row r="25" spans="1:12" s="42" customFormat="1" ht="15" customHeight="1" x14ac:dyDescent="0.2">
      <c r="A25" s="536"/>
      <c r="B25" s="62" t="s">
        <v>114</v>
      </c>
      <c r="C25" s="63">
        <f>第２面!AN43</f>
        <v>0</v>
      </c>
      <c r="D25" s="63">
        <f>第３面!AN22</f>
        <v>0</v>
      </c>
      <c r="E25" s="63">
        <f>第３面!AN56</f>
        <v>0</v>
      </c>
      <c r="F25" s="63">
        <f>第３面!AN58</f>
        <v>0</v>
      </c>
      <c r="G25" s="63">
        <f>第４面!AN25</f>
        <v>0</v>
      </c>
      <c r="H25" s="63">
        <f>第５面!AN6</f>
        <v>27.3</v>
      </c>
      <c r="I25" s="63">
        <f>第５面!AN8</f>
        <v>0.18</v>
      </c>
      <c r="J25" s="63">
        <f>第５面!AN10</f>
        <v>27.3</v>
      </c>
      <c r="K25" s="63">
        <f>第５面!AN12</f>
        <v>0</v>
      </c>
      <c r="L25" s="63">
        <f>第５面!AN14</f>
        <v>0</v>
      </c>
    </row>
    <row r="26" spans="1:12" s="42" customFormat="1" ht="15" customHeight="1" x14ac:dyDescent="0.2">
      <c r="A26" s="535" t="str">
        <f>IF(第２面!AS27="","",第２面!AS27)</f>
        <v>木くず</v>
      </c>
      <c r="B26" s="60" t="s">
        <v>113</v>
      </c>
      <c r="C26" s="61">
        <f>第２面!AS29</f>
        <v>17.190000000000001</v>
      </c>
      <c r="D26" s="61">
        <f>第３面!AS8</f>
        <v>17.190000000000001</v>
      </c>
      <c r="E26" s="61">
        <f>第３面!AS38</f>
        <v>0</v>
      </c>
      <c r="F26" s="61">
        <f>第３面!AS40</f>
        <v>0</v>
      </c>
      <c r="G26" s="61">
        <f>第４面!AS8</f>
        <v>0</v>
      </c>
      <c r="H26" s="61">
        <f>第４面!AS44</f>
        <v>17.190000000000001</v>
      </c>
      <c r="I26" s="61">
        <f>第４面!AS46</f>
        <v>17.190000000000001</v>
      </c>
      <c r="J26" s="61">
        <f>第４面!AS48</f>
        <v>17.190000000000001</v>
      </c>
      <c r="K26" s="61">
        <f>第４面!AS50</f>
        <v>0</v>
      </c>
      <c r="L26" s="61">
        <f>第４面!AS52</f>
        <v>0</v>
      </c>
    </row>
    <row r="27" spans="1:12" s="42" customFormat="1" ht="15" customHeight="1" x14ac:dyDescent="0.2">
      <c r="A27" s="536"/>
      <c r="B27" s="62" t="s">
        <v>114</v>
      </c>
      <c r="C27" s="63">
        <f>第２面!AS43</f>
        <v>0</v>
      </c>
      <c r="D27" s="63">
        <f>第３面!AS22</f>
        <v>0</v>
      </c>
      <c r="E27" s="63">
        <f>第３面!AS56</f>
        <v>0</v>
      </c>
      <c r="F27" s="63">
        <f>第３面!AS58</f>
        <v>0</v>
      </c>
      <c r="G27" s="63">
        <f>第４面!AS25</f>
        <v>0</v>
      </c>
      <c r="H27" s="63">
        <f>第５面!AS6</f>
        <v>17.02</v>
      </c>
      <c r="I27" s="63">
        <f>第５面!AS8</f>
        <v>17.02</v>
      </c>
      <c r="J27" s="63">
        <f>第５面!AS10</f>
        <v>17.02</v>
      </c>
      <c r="K27" s="63">
        <f>第５面!AS12</f>
        <v>0</v>
      </c>
      <c r="L27" s="63">
        <f>第５面!AS14</f>
        <v>0</v>
      </c>
    </row>
    <row r="28" spans="1:12" s="42" customFormat="1" ht="15" customHeight="1" x14ac:dyDescent="0.2">
      <c r="A28" s="535" t="str">
        <f>IF(第２面!J31="","",第２面!J31)</f>
        <v>動植物性残さ</v>
      </c>
      <c r="B28" s="60" t="s">
        <v>113</v>
      </c>
      <c r="C28" s="61">
        <f>第２面!J33</f>
        <v>1463.14</v>
      </c>
      <c r="D28" s="61">
        <f>第３面!J12</f>
        <v>1463.14</v>
      </c>
      <c r="E28" s="61">
        <f>第３面!J44</f>
        <v>0</v>
      </c>
      <c r="F28" s="61">
        <f>第３面!J46</f>
        <v>0</v>
      </c>
      <c r="G28" s="61">
        <f>第４面!J13</f>
        <v>0</v>
      </c>
      <c r="H28" s="61">
        <f>第４面!J57</f>
        <v>1463.14</v>
      </c>
      <c r="I28" s="61">
        <f>第４面!J59</f>
        <v>0</v>
      </c>
      <c r="J28" s="61">
        <f>第４面!J61</f>
        <v>1463.14</v>
      </c>
      <c r="K28" s="61">
        <f>第４面!J63</f>
        <v>0</v>
      </c>
      <c r="L28" s="61">
        <f>第４面!J65</f>
        <v>0</v>
      </c>
    </row>
    <row r="29" spans="1:12" s="42" customFormat="1" ht="15" customHeight="1" x14ac:dyDescent="0.2">
      <c r="A29" s="536"/>
      <c r="B29" s="62" t="s">
        <v>114</v>
      </c>
      <c r="C29" s="63">
        <f>第２面!J47</f>
        <v>0</v>
      </c>
      <c r="D29" s="63">
        <f>第３面!J26</f>
        <v>0</v>
      </c>
      <c r="E29" s="63">
        <f>第３面!J62</f>
        <v>0</v>
      </c>
      <c r="F29" s="63">
        <f>第３面!J64</f>
        <v>0</v>
      </c>
      <c r="G29" s="63">
        <f>第４面!J30</f>
        <v>0</v>
      </c>
      <c r="H29" s="63">
        <f>第５面!J19</f>
        <v>1748.12</v>
      </c>
      <c r="I29" s="63">
        <f>第５面!J21</f>
        <v>0</v>
      </c>
      <c r="J29" s="63">
        <f>第５面!J23</f>
        <v>1748.12</v>
      </c>
      <c r="K29" s="63">
        <f>第５面!J25</f>
        <v>0</v>
      </c>
      <c r="L29" s="63">
        <f>第５面!J27</f>
        <v>0</v>
      </c>
    </row>
    <row r="30" spans="1:12" s="42" customFormat="1" ht="15" customHeight="1" x14ac:dyDescent="0.2">
      <c r="A30" s="535" t="str">
        <f>IF(第２面!O31="","",第２面!O31)</f>
        <v/>
      </c>
      <c r="B30" s="60" t="s">
        <v>113</v>
      </c>
      <c r="C30" s="61">
        <f>第２面!O33</f>
        <v>0</v>
      </c>
      <c r="D30" s="61">
        <f>第３面!O12</f>
        <v>0</v>
      </c>
      <c r="E30" s="61">
        <f>第３面!O44</f>
        <v>0</v>
      </c>
      <c r="F30" s="61">
        <f>第３面!O46</f>
        <v>0</v>
      </c>
      <c r="G30" s="61">
        <f>第４面!O13</f>
        <v>0</v>
      </c>
      <c r="H30" s="61">
        <f>第４面!O57</f>
        <v>0</v>
      </c>
      <c r="I30" s="61">
        <f>第４面!O59</f>
        <v>0</v>
      </c>
      <c r="J30" s="61">
        <f>第４面!O61</f>
        <v>0</v>
      </c>
      <c r="K30" s="61">
        <f>第４面!O63</f>
        <v>0</v>
      </c>
      <c r="L30" s="61">
        <f>第４面!O65</f>
        <v>0</v>
      </c>
    </row>
    <row r="31" spans="1:12" s="42" customFormat="1" ht="15" customHeight="1" x14ac:dyDescent="0.2">
      <c r="A31" s="536"/>
      <c r="B31" s="62" t="s">
        <v>114</v>
      </c>
      <c r="C31" s="63">
        <f>第２面!O47</f>
        <v>0</v>
      </c>
      <c r="D31" s="63">
        <f>第３面!O26</f>
        <v>0</v>
      </c>
      <c r="E31" s="63">
        <f>第３面!O62</f>
        <v>0</v>
      </c>
      <c r="F31" s="63">
        <f>第３面!O64</f>
        <v>0</v>
      </c>
      <c r="G31" s="63">
        <f>第４面!O30</f>
        <v>0</v>
      </c>
      <c r="H31" s="63">
        <f>第５面!O19</f>
        <v>0</v>
      </c>
      <c r="I31" s="63">
        <f>第５面!O21</f>
        <v>0</v>
      </c>
      <c r="J31" s="63">
        <f>第５面!O23</f>
        <v>0</v>
      </c>
      <c r="K31" s="63">
        <f>第５面!O25</f>
        <v>0</v>
      </c>
      <c r="L31" s="63">
        <f>第５面!O27</f>
        <v>0</v>
      </c>
    </row>
    <row r="32" spans="1:12" s="42" customFormat="1" ht="15" customHeight="1" x14ac:dyDescent="0.2">
      <c r="A32" s="535" t="str">
        <f>IF(第２面!T31="","",第２面!T31)</f>
        <v/>
      </c>
      <c r="B32" s="60" t="s">
        <v>113</v>
      </c>
      <c r="C32" s="61">
        <f>第２面!T33</f>
        <v>0</v>
      </c>
      <c r="D32" s="61">
        <f>第３面!T12</f>
        <v>0</v>
      </c>
      <c r="E32" s="61">
        <f>第３面!T44</f>
        <v>0</v>
      </c>
      <c r="F32" s="61">
        <f>第３面!T46</f>
        <v>0</v>
      </c>
      <c r="G32" s="61">
        <f>第４面!T13</f>
        <v>0</v>
      </c>
      <c r="H32" s="61">
        <f>第４面!T57</f>
        <v>0</v>
      </c>
      <c r="I32" s="61">
        <f>第４面!T59</f>
        <v>0</v>
      </c>
      <c r="J32" s="61">
        <f>第４面!T61</f>
        <v>0</v>
      </c>
      <c r="K32" s="61">
        <f>第４面!T63</f>
        <v>0</v>
      </c>
      <c r="L32" s="61">
        <f>第４面!T65</f>
        <v>0</v>
      </c>
    </row>
    <row r="33" spans="1:12" s="42" customFormat="1" ht="15" customHeight="1" x14ac:dyDescent="0.2">
      <c r="A33" s="536"/>
      <c r="B33" s="62" t="s">
        <v>114</v>
      </c>
      <c r="C33" s="63">
        <f>第２面!T47</f>
        <v>0</v>
      </c>
      <c r="D33" s="63">
        <f>第３面!T26</f>
        <v>0</v>
      </c>
      <c r="E33" s="63">
        <f>第３面!T62</f>
        <v>0</v>
      </c>
      <c r="F33" s="63">
        <f>第３面!T64</f>
        <v>0</v>
      </c>
      <c r="G33" s="63">
        <f>第４面!T30</f>
        <v>0</v>
      </c>
      <c r="H33" s="63">
        <f>第５面!T19</f>
        <v>0</v>
      </c>
      <c r="I33" s="63">
        <f>第５面!T21</f>
        <v>0</v>
      </c>
      <c r="J33" s="63">
        <f>第５面!T23</f>
        <v>0</v>
      </c>
      <c r="K33" s="63">
        <f>第５面!T25</f>
        <v>0</v>
      </c>
      <c r="L33" s="63">
        <f>第５面!T27</f>
        <v>0</v>
      </c>
    </row>
    <row r="34" spans="1:12" s="42" customFormat="1" ht="15" customHeight="1" x14ac:dyDescent="0.2">
      <c r="A34" s="535" t="str">
        <f>IF(第２面!Y31="","",第２面!Y31)</f>
        <v/>
      </c>
      <c r="B34" s="60" t="s">
        <v>113</v>
      </c>
      <c r="C34" s="61">
        <f>第２面!Y33</f>
        <v>0</v>
      </c>
      <c r="D34" s="61">
        <f>第３面!Y12</f>
        <v>0</v>
      </c>
      <c r="E34" s="61">
        <f>第３面!Y44</f>
        <v>0</v>
      </c>
      <c r="F34" s="61">
        <f>第３面!Y46</f>
        <v>0</v>
      </c>
      <c r="G34" s="61">
        <f>第４面!Y13</f>
        <v>0</v>
      </c>
      <c r="H34" s="61">
        <f>第４面!Y57</f>
        <v>0</v>
      </c>
      <c r="I34" s="61">
        <f>第４面!Y59</f>
        <v>0</v>
      </c>
      <c r="J34" s="61">
        <f>第４面!Y61</f>
        <v>0</v>
      </c>
      <c r="K34" s="61">
        <f>第４面!Y63</f>
        <v>0</v>
      </c>
      <c r="L34" s="61">
        <f>第４面!Y65</f>
        <v>0</v>
      </c>
    </row>
    <row r="35" spans="1:12" s="42" customFormat="1" ht="15" customHeight="1" x14ac:dyDescent="0.2">
      <c r="A35" s="536"/>
      <c r="B35" s="62" t="s">
        <v>114</v>
      </c>
      <c r="C35" s="63">
        <f>第２面!Y47</f>
        <v>0</v>
      </c>
      <c r="D35" s="63">
        <f>第３面!Y26</f>
        <v>0</v>
      </c>
      <c r="E35" s="63">
        <f>第３面!Y62</f>
        <v>0</v>
      </c>
      <c r="F35" s="63">
        <f>第３面!Y64</f>
        <v>0</v>
      </c>
      <c r="G35" s="63">
        <f>第４面!Y30</f>
        <v>0</v>
      </c>
      <c r="H35" s="63">
        <f>第５面!Y19</f>
        <v>0</v>
      </c>
      <c r="I35" s="63">
        <f>第５面!Y21</f>
        <v>0</v>
      </c>
      <c r="J35" s="63">
        <f>第５面!Y23</f>
        <v>0</v>
      </c>
      <c r="K35" s="63">
        <f>第５面!Y25</f>
        <v>0</v>
      </c>
      <c r="L35" s="63">
        <f>第５面!Y27</f>
        <v>0</v>
      </c>
    </row>
    <row r="36" spans="1:12" s="42" customFormat="1" ht="15" customHeight="1" x14ac:dyDescent="0.2">
      <c r="A36" s="535" t="str">
        <f>IF(第２面!AD31="","",第２面!AD31)</f>
        <v/>
      </c>
      <c r="B36" s="60" t="s">
        <v>113</v>
      </c>
      <c r="C36" s="61">
        <f>第２面!AD33</f>
        <v>0</v>
      </c>
      <c r="D36" s="61">
        <f>第３面!AD12</f>
        <v>0</v>
      </c>
      <c r="E36" s="61">
        <f>第３面!AD44</f>
        <v>0</v>
      </c>
      <c r="F36" s="61">
        <f>第３面!AD46</f>
        <v>0</v>
      </c>
      <c r="G36" s="61">
        <f>第４面!AD13</f>
        <v>0</v>
      </c>
      <c r="H36" s="61">
        <f>第４面!AD57</f>
        <v>0</v>
      </c>
      <c r="I36" s="61">
        <f>第４面!AD59</f>
        <v>0</v>
      </c>
      <c r="J36" s="61">
        <f>第４面!AD61</f>
        <v>0</v>
      </c>
      <c r="K36" s="61">
        <f>第４面!AD63</f>
        <v>0</v>
      </c>
      <c r="L36" s="61">
        <f>第４面!AD65</f>
        <v>0</v>
      </c>
    </row>
    <row r="37" spans="1:12" s="42" customFormat="1" ht="15" customHeight="1" x14ac:dyDescent="0.2">
      <c r="A37" s="536"/>
      <c r="B37" s="62" t="s">
        <v>114</v>
      </c>
      <c r="C37" s="63">
        <f>第２面!AD47</f>
        <v>0</v>
      </c>
      <c r="D37" s="63">
        <f>第３面!AD26</f>
        <v>0</v>
      </c>
      <c r="E37" s="63">
        <f>第３面!AD62</f>
        <v>0</v>
      </c>
      <c r="F37" s="63">
        <f>第３面!AD64</f>
        <v>0</v>
      </c>
      <c r="G37" s="63">
        <f>第４面!AD30</f>
        <v>0</v>
      </c>
      <c r="H37" s="63">
        <f>第５面!AD19</f>
        <v>0</v>
      </c>
      <c r="I37" s="63">
        <f>第５面!AD21</f>
        <v>0</v>
      </c>
      <c r="J37" s="63">
        <f>第５面!AD23</f>
        <v>0</v>
      </c>
      <c r="K37" s="63">
        <f>第５面!AD25</f>
        <v>0</v>
      </c>
      <c r="L37" s="63">
        <f>第５面!AD27</f>
        <v>0</v>
      </c>
    </row>
    <row r="38" spans="1:12" s="42" customFormat="1" ht="15" customHeight="1" x14ac:dyDescent="0.2">
      <c r="A38" s="535" t="str">
        <f>IF(第２面!AI31="","",第２面!AI31)</f>
        <v/>
      </c>
      <c r="B38" s="60" t="s">
        <v>113</v>
      </c>
      <c r="C38" s="61">
        <f>第２面!AI33</f>
        <v>0</v>
      </c>
      <c r="D38" s="61">
        <f>第３面!AI12</f>
        <v>0</v>
      </c>
      <c r="E38" s="61">
        <f>第３面!AI44</f>
        <v>0</v>
      </c>
      <c r="F38" s="61">
        <f>第３面!AI46</f>
        <v>0</v>
      </c>
      <c r="G38" s="61">
        <f>第４面!AI13</f>
        <v>0</v>
      </c>
      <c r="H38" s="61">
        <f>第４面!AI57</f>
        <v>0</v>
      </c>
      <c r="I38" s="61">
        <f>第４面!AI59</f>
        <v>0</v>
      </c>
      <c r="J38" s="61">
        <f>第４面!AI61</f>
        <v>0</v>
      </c>
      <c r="K38" s="61">
        <f>第４面!AI63</f>
        <v>0</v>
      </c>
      <c r="L38" s="61">
        <f>第４面!AI65</f>
        <v>0</v>
      </c>
    </row>
    <row r="39" spans="1:12" s="42" customFormat="1" ht="15" customHeight="1" x14ac:dyDescent="0.2">
      <c r="A39" s="536"/>
      <c r="B39" s="62" t="s">
        <v>114</v>
      </c>
      <c r="C39" s="63">
        <f>第２面!AI47</f>
        <v>0</v>
      </c>
      <c r="D39" s="63">
        <f>第３面!AI26</f>
        <v>0</v>
      </c>
      <c r="E39" s="63">
        <f>第３面!AI62</f>
        <v>0</v>
      </c>
      <c r="F39" s="63">
        <f>第３面!AI64</f>
        <v>0</v>
      </c>
      <c r="G39" s="63">
        <f>第４面!AI30</f>
        <v>0</v>
      </c>
      <c r="H39" s="63">
        <f>第５面!AI19</f>
        <v>0</v>
      </c>
      <c r="I39" s="63">
        <f>第５面!AI21</f>
        <v>0</v>
      </c>
      <c r="J39" s="63">
        <f>第５面!AI23</f>
        <v>0</v>
      </c>
      <c r="K39" s="63">
        <f>第５面!AI25</f>
        <v>0</v>
      </c>
      <c r="L39" s="63">
        <f>第５面!AI27</f>
        <v>0</v>
      </c>
    </row>
    <row r="40" spans="1:12" s="42" customFormat="1" ht="15" customHeight="1" x14ac:dyDescent="0.2">
      <c r="A40" s="535" t="str">
        <f>IF(第２面!AN31="","",第２面!AN31)</f>
        <v/>
      </c>
      <c r="B40" s="60" t="s">
        <v>113</v>
      </c>
      <c r="C40" s="61">
        <f>第２面!AN33</f>
        <v>0</v>
      </c>
      <c r="D40" s="61">
        <f>第３面!AN12</f>
        <v>0</v>
      </c>
      <c r="E40" s="61">
        <f>第３面!AN44</f>
        <v>0</v>
      </c>
      <c r="F40" s="61">
        <f>第３面!AN46</f>
        <v>0</v>
      </c>
      <c r="G40" s="61">
        <f>第４面!AN13</f>
        <v>0</v>
      </c>
      <c r="H40" s="61">
        <f>第４面!AN57</f>
        <v>0</v>
      </c>
      <c r="I40" s="61">
        <f>第４面!AN59</f>
        <v>0</v>
      </c>
      <c r="J40" s="61">
        <f>第４面!AN61</f>
        <v>0</v>
      </c>
      <c r="K40" s="61">
        <f>第４面!AN63</f>
        <v>0</v>
      </c>
      <c r="L40" s="61">
        <f>第４面!AN65</f>
        <v>0</v>
      </c>
    </row>
    <row r="41" spans="1:12" s="42" customFormat="1" ht="15" customHeight="1" x14ac:dyDescent="0.2">
      <c r="A41" s="536"/>
      <c r="B41" s="62" t="s">
        <v>114</v>
      </c>
      <c r="C41" s="63">
        <f>第２面!AN47</f>
        <v>0</v>
      </c>
      <c r="D41" s="63">
        <f>第３面!AN26</f>
        <v>0</v>
      </c>
      <c r="E41" s="63">
        <f>第３面!AN62</f>
        <v>0</v>
      </c>
      <c r="F41" s="63">
        <f>第３面!AN64</f>
        <v>0</v>
      </c>
      <c r="G41" s="63">
        <f>第４面!AN30</f>
        <v>0</v>
      </c>
      <c r="H41" s="63">
        <f>第５面!AN19</f>
        <v>0</v>
      </c>
      <c r="I41" s="63">
        <f>第５面!AN21</f>
        <v>0</v>
      </c>
      <c r="J41" s="63">
        <f>第５面!AN23</f>
        <v>0</v>
      </c>
      <c r="K41" s="63">
        <f>第５面!AN25</f>
        <v>0</v>
      </c>
      <c r="L41" s="63">
        <f>第５面!AN27</f>
        <v>0</v>
      </c>
    </row>
    <row r="42" spans="1:12" s="42" customFormat="1" ht="15" customHeight="1" x14ac:dyDescent="0.2">
      <c r="A42" s="535" t="str">
        <f>IF(第２面!AS31="","",第２面!AS31)</f>
        <v/>
      </c>
      <c r="B42" s="60" t="s">
        <v>113</v>
      </c>
      <c r="C42" s="61">
        <f>第２面!AS33</f>
        <v>0</v>
      </c>
      <c r="D42" s="61">
        <f>第３面!AS12</f>
        <v>0</v>
      </c>
      <c r="E42" s="61">
        <f>第３面!AS44</f>
        <v>0</v>
      </c>
      <c r="F42" s="61">
        <f>第３面!AS46</f>
        <v>0</v>
      </c>
      <c r="G42" s="61">
        <f>第４面!AS13</f>
        <v>0</v>
      </c>
      <c r="H42" s="61">
        <f>第４面!AS57</f>
        <v>0</v>
      </c>
      <c r="I42" s="61">
        <f>第４面!AS59</f>
        <v>0</v>
      </c>
      <c r="J42" s="61">
        <f>第４面!AS61</f>
        <v>0</v>
      </c>
      <c r="K42" s="61">
        <f>第４面!AS63</f>
        <v>0</v>
      </c>
      <c r="L42" s="61">
        <f>第４面!AS65</f>
        <v>0</v>
      </c>
    </row>
    <row r="43" spans="1:12" s="42" customFormat="1" ht="15" customHeight="1" x14ac:dyDescent="0.2">
      <c r="A43" s="536"/>
      <c r="B43" s="62" t="s">
        <v>114</v>
      </c>
      <c r="C43" s="63">
        <f>第２面!AS47</f>
        <v>0</v>
      </c>
      <c r="D43" s="63">
        <f>第３面!AS26</f>
        <v>0</v>
      </c>
      <c r="E43" s="63">
        <f>第３面!AS62</f>
        <v>0</v>
      </c>
      <c r="F43" s="63">
        <f>第３面!AS64</f>
        <v>0</v>
      </c>
      <c r="G43" s="63">
        <f>第４面!AS30</f>
        <v>0</v>
      </c>
      <c r="H43" s="63">
        <f>第５面!AS19</f>
        <v>0</v>
      </c>
      <c r="I43" s="63">
        <f>第５面!AS21</f>
        <v>0</v>
      </c>
      <c r="J43" s="63">
        <f>第５面!AS23</f>
        <v>0</v>
      </c>
      <c r="K43" s="63">
        <f>第５面!AS25</f>
        <v>0</v>
      </c>
      <c r="L43" s="63">
        <f>第５面!AS27</f>
        <v>0</v>
      </c>
    </row>
    <row r="44" spans="1:12" s="42" customFormat="1" ht="15" customHeight="1" x14ac:dyDescent="0.2">
      <c r="A44" s="557" t="s">
        <v>115</v>
      </c>
      <c r="B44" s="64" t="s">
        <v>113</v>
      </c>
      <c r="C44" s="65">
        <f>SUM(C12,C14,C16,C18,C20,C22,C24,C26,C28,C30,C32,C34,C36,C38,C40,C42)</f>
        <v>30673.649999999998</v>
      </c>
      <c r="D44" s="65">
        <f t="shared" ref="D44:L44" si="0">SUM(D12,D14,D16,D18,D20,D22,D24,D26,D28,D30,D32,D34,D36,D38,D40,D42)</f>
        <v>30673.649999999998</v>
      </c>
      <c r="E44" s="65">
        <f t="shared" si="0"/>
        <v>0</v>
      </c>
      <c r="F44" s="65">
        <f>SUM(F12,F14,F16,F18,F20,F22,F24,F26,F28,F30,F32,F34,F36,F38,F40,F42)</f>
        <v>26777.47</v>
      </c>
      <c r="G44" s="65">
        <f t="shared" si="0"/>
        <v>0</v>
      </c>
      <c r="H44" s="65">
        <f t="shared" si="0"/>
        <v>3897.9300000000003</v>
      </c>
      <c r="I44" s="65">
        <f t="shared" si="0"/>
        <v>22.57</v>
      </c>
      <c r="J44" s="65">
        <f t="shared" si="0"/>
        <v>3897.9300000000003</v>
      </c>
      <c r="K44" s="65">
        <f t="shared" si="0"/>
        <v>0</v>
      </c>
      <c r="L44" s="65">
        <f t="shared" si="0"/>
        <v>0</v>
      </c>
    </row>
    <row r="45" spans="1:12" s="42" customFormat="1" ht="15" customHeight="1" x14ac:dyDescent="0.2">
      <c r="A45" s="558"/>
      <c r="B45" s="66" t="s">
        <v>114</v>
      </c>
      <c r="C45" s="67">
        <f t="shared" ref="C45:L45" si="1">SUM(C13,C15,C17,C19,C21,C23,C25,C27,C29,C31,C33,C35,C37,C39,C41,C43)</f>
        <v>28597.14</v>
      </c>
      <c r="D45" s="67">
        <f t="shared" si="1"/>
        <v>0</v>
      </c>
      <c r="E45" s="67">
        <f t="shared" si="1"/>
        <v>0</v>
      </c>
      <c r="F45" s="67">
        <f>SUM(F13,F15,F17,F19,F21,F23,F25,F27,F29,F31,F33,F35,F37,F39,F41,F43)</f>
        <v>26507.962800000001</v>
      </c>
      <c r="G45" s="67">
        <f t="shared" si="1"/>
        <v>0</v>
      </c>
      <c r="H45" s="67">
        <f t="shared" si="1"/>
        <v>4158.4380000000001</v>
      </c>
      <c r="I45" s="67">
        <f t="shared" si="1"/>
        <v>22.097999999999999</v>
      </c>
      <c r="J45" s="67">
        <f t="shared" si="1"/>
        <v>4158.4380000000001</v>
      </c>
      <c r="K45" s="67">
        <f t="shared" si="1"/>
        <v>0</v>
      </c>
      <c r="L45" s="67">
        <f t="shared" si="1"/>
        <v>0</v>
      </c>
    </row>
    <row r="46" spans="1:12" ht="15" customHeight="1" x14ac:dyDescent="0.2">
      <c r="A46" s="40"/>
      <c r="C46" s="40"/>
    </row>
  </sheetData>
  <mergeCells count="40">
    <mergeCell ref="A44:A45"/>
    <mergeCell ref="A12:A13"/>
    <mergeCell ref="A24:A25"/>
    <mergeCell ref="A26:A27"/>
    <mergeCell ref="A14:A15"/>
    <mergeCell ref="A16:A17"/>
    <mergeCell ref="A18:A19"/>
    <mergeCell ref="A20:A21"/>
    <mergeCell ref="A22:A23"/>
    <mergeCell ref="A42:A43"/>
    <mergeCell ref="A28:A29"/>
    <mergeCell ref="A40:A41"/>
    <mergeCell ref="A30:A31"/>
    <mergeCell ref="A32:A33"/>
    <mergeCell ref="A34:A35"/>
    <mergeCell ref="A36:A37"/>
    <mergeCell ref="A1:L1"/>
    <mergeCell ref="I7:L7"/>
    <mergeCell ref="I8:I9"/>
    <mergeCell ref="K8:K9"/>
    <mergeCell ref="L8:L9"/>
    <mergeCell ref="D6:G6"/>
    <mergeCell ref="G7:G9"/>
    <mergeCell ref="H6:L6"/>
    <mergeCell ref="A6:A9"/>
    <mergeCell ref="B6:B9"/>
    <mergeCell ref="A38:A39"/>
    <mergeCell ref="H2:L2"/>
    <mergeCell ref="J8:J9"/>
    <mergeCell ref="F7:F9"/>
    <mergeCell ref="H3:L3"/>
    <mergeCell ref="H7:H9"/>
    <mergeCell ref="H4:I4"/>
    <mergeCell ref="C6:C9"/>
    <mergeCell ref="D7:D9"/>
    <mergeCell ref="E8:E9"/>
    <mergeCell ref="B2:E2"/>
    <mergeCell ref="B3:E3"/>
    <mergeCell ref="F2:G2"/>
    <mergeCell ref="F3:G3"/>
  </mergeCells>
  <phoneticPr fontId="3"/>
  <printOptions horizontalCentered="1"/>
  <pageMargins left="0.70866141732283472" right="0.51181102362204722" top="0.74803149606299213" bottom="0.55118110236220474" header="0.31496062992125984" footer="0.31496062992125984"/>
  <pageSetup paperSize="9" scale="73"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39"/>
  <sheetViews>
    <sheetView view="pageBreakPreview" topLeftCell="A71" zoomScaleNormal="100" zoomScaleSheetLayoutView="100" workbookViewId="0">
      <selection activeCell="J3" sqref="J3"/>
    </sheetView>
  </sheetViews>
  <sheetFormatPr defaultColWidth="8.90625" defaultRowHeight="18" customHeight="1" x14ac:dyDescent="0.2"/>
  <cols>
    <col min="1" max="1" width="3.7265625" style="120" customWidth="1"/>
    <col min="2" max="3" width="3.7265625" style="96" customWidth="1"/>
    <col min="4" max="10" width="9.453125" style="96" customWidth="1"/>
    <col min="11" max="11" width="6.36328125" style="96" customWidth="1"/>
    <col min="12" max="12" width="2.6328125" style="96" customWidth="1"/>
    <col min="13" max="16384" width="8.90625" style="96"/>
  </cols>
  <sheetData>
    <row r="1" spans="1:11" ht="18" customHeight="1" x14ac:dyDescent="0.2">
      <c r="A1" s="95" t="s">
        <v>376</v>
      </c>
    </row>
    <row r="2" spans="1:11" ht="18" customHeight="1" x14ac:dyDescent="0.2">
      <c r="A2"/>
    </row>
    <row r="3" spans="1:11" ht="18" customHeight="1" x14ac:dyDescent="0.2">
      <c r="A3" s="97" t="s">
        <v>159</v>
      </c>
    </row>
    <row r="4" spans="1:11" ht="18" customHeight="1" x14ac:dyDescent="0.2">
      <c r="A4" s="97"/>
    </row>
    <row r="5" spans="1:11" s="99" customFormat="1" ht="18" customHeight="1" x14ac:dyDescent="0.2">
      <c r="A5" s="98"/>
      <c r="B5" s="99" t="s">
        <v>160</v>
      </c>
    </row>
    <row r="6" spans="1:11" s="99" customFormat="1" ht="18" customHeight="1" x14ac:dyDescent="0.2">
      <c r="A6" s="98"/>
    </row>
    <row r="7" spans="1:11" s="99" customFormat="1" ht="18" customHeight="1" thickBot="1" x14ac:dyDescent="0.25">
      <c r="A7" s="98"/>
      <c r="C7" s="100" t="s">
        <v>161</v>
      </c>
      <c r="E7" s="100"/>
    </row>
    <row r="8" spans="1:11" s="99" customFormat="1" ht="13.9" customHeight="1" x14ac:dyDescent="0.2">
      <c r="A8" s="98"/>
      <c r="B8" s="101"/>
      <c r="C8" s="102"/>
      <c r="D8" s="103"/>
      <c r="E8" s="102"/>
      <c r="F8" s="102"/>
      <c r="G8" s="102"/>
      <c r="H8" s="102"/>
      <c r="I8" s="102"/>
      <c r="J8" s="102"/>
      <c r="K8" s="104"/>
    </row>
    <row r="9" spans="1:11" s="99" customFormat="1" ht="18" customHeight="1" x14ac:dyDescent="0.2">
      <c r="A9" s="98"/>
      <c r="B9" s="105"/>
      <c r="D9" s="106"/>
      <c r="K9" s="107"/>
    </row>
    <row r="10" spans="1:11" s="99" customFormat="1" ht="18" customHeight="1" x14ac:dyDescent="0.2">
      <c r="A10" s="98"/>
      <c r="B10" s="105"/>
      <c r="D10" s="106"/>
      <c r="K10" s="107"/>
    </row>
    <row r="11" spans="1:11" s="99" customFormat="1" ht="18" customHeight="1" x14ac:dyDescent="0.2">
      <c r="A11" s="98"/>
      <c r="B11" s="105"/>
      <c r="D11" s="106"/>
      <c r="K11" s="107"/>
    </row>
    <row r="12" spans="1:11" s="99" customFormat="1" ht="18" customHeight="1" x14ac:dyDescent="0.2">
      <c r="A12" s="98"/>
      <c r="B12" s="105"/>
      <c r="D12" s="106"/>
      <c r="K12" s="107"/>
    </row>
    <row r="13" spans="1:11" s="99" customFormat="1" ht="18" customHeight="1" x14ac:dyDescent="0.2">
      <c r="A13" s="98"/>
      <c r="B13" s="105"/>
      <c r="D13" s="106"/>
      <c r="K13" s="107"/>
    </row>
    <row r="14" spans="1:11" s="99" customFormat="1" ht="18" customHeight="1" x14ac:dyDescent="0.2">
      <c r="A14" s="98"/>
      <c r="B14" s="105"/>
      <c r="D14" s="106"/>
      <c r="K14" s="107"/>
    </row>
    <row r="15" spans="1:11" s="99" customFormat="1" ht="18" customHeight="1" thickBot="1" x14ac:dyDescent="0.25">
      <c r="A15" s="98"/>
      <c r="B15" s="559" t="s">
        <v>162</v>
      </c>
      <c r="C15" s="560"/>
      <c r="D15" s="560"/>
      <c r="E15" s="560"/>
      <c r="F15" s="560"/>
      <c r="G15" s="560"/>
      <c r="H15" s="560"/>
      <c r="I15" s="560"/>
      <c r="J15" s="560"/>
      <c r="K15" s="561"/>
    </row>
    <row r="16" spans="1:11" s="99" customFormat="1" ht="18" customHeight="1" x14ac:dyDescent="0.2">
      <c r="A16" s="98"/>
      <c r="B16" s="108"/>
      <c r="C16" s="108"/>
      <c r="D16" s="108"/>
      <c r="E16" s="108"/>
      <c r="F16" s="108"/>
      <c r="G16" s="108"/>
      <c r="H16" s="108"/>
      <c r="I16" s="108"/>
      <c r="J16" s="108"/>
      <c r="K16" s="108"/>
    </row>
    <row r="17" spans="1:11" s="99" customFormat="1" ht="18" customHeight="1" thickBot="1" x14ac:dyDescent="0.25">
      <c r="A17" s="98"/>
      <c r="C17" s="100" t="s">
        <v>163</v>
      </c>
    </row>
    <row r="18" spans="1:11" s="99" customFormat="1" ht="15" customHeight="1" x14ac:dyDescent="0.2">
      <c r="A18" s="98"/>
      <c r="B18" s="101"/>
      <c r="C18" s="102"/>
      <c r="D18" s="103"/>
      <c r="E18" s="102"/>
      <c r="F18" s="102"/>
      <c r="G18" s="102"/>
      <c r="H18" s="102"/>
      <c r="I18" s="102"/>
      <c r="J18" s="102"/>
      <c r="K18" s="104"/>
    </row>
    <row r="19" spans="1:11" s="99" customFormat="1" ht="15" customHeight="1" x14ac:dyDescent="0.2">
      <c r="A19" s="98"/>
      <c r="B19" s="105"/>
      <c r="D19" s="106"/>
      <c r="K19" s="107"/>
    </row>
    <row r="20" spans="1:11" s="99" customFormat="1" ht="18" customHeight="1" x14ac:dyDescent="0.2">
      <c r="A20" s="98"/>
      <c r="B20" s="105"/>
      <c r="D20" s="106"/>
      <c r="K20" s="107"/>
    </row>
    <row r="21" spans="1:11" s="99" customFormat="1" ht="18" customHeight="1" x14ac:dyDescent="0.2">
      <c r="A21" s="98"/>
      <c r="B21" s="105"/>
      <c r="D21" s="106"/>
      <c r="K21" s="107"/>
    </row>
    <row r="22" spans="1:11" s="99" customFormat="1" ht="18" customHeight="1" x14ac:dyDescent="0.2">
      <c r="A22" s="98"/>
      <c r="B22" s="105"/>
      <c r="D22" s="106"/>
      <c r="K22" s="107"/>
    </row>
    <row r="23" spans="1:11" s="99" customFormat="1" ht="18" customHeight="1" x14ac:dyDescent="0.2">
      <c r="A23" s="98"/>
      <c r="B23" s="105"/>
      <c r="D23" s="106"/>
      <c r="K23" s="107"/>
    </row>
    <row r="24" spans="1:11" s="99" customFormat="1" ht="18" customHeight="1" x14ac:dyDescent="0.2">
      <c r="A24" s="98"/>
      <c r="B24" s="105"/>
      <c r="D24" s="106"/>
      <c r="K24" s="107"/>
    </row>
    <row r="25" spans="1:11" s="99" customFormat="1" ht="18" customHeight="1" x14ac:dyDescent="0.2">
      <c r="A25" s="98"/>
      <c r="B25" s="105"/>
      <c r="D25" s="106"/>
      <c r="K25" s="107"/>
    </row>
    <row r="26" spans="1:11" s="99" customFormat="1" ht="18" customHeight="1" thickBot="1" x14ac:dyDescent="0.25">
      <c r="A26" s="98"/>
      <c r="B26" s="559" t="s">
        <v>162</v>
      </c>
      <c r="C26" s="560"/>
      <c r="D26" s="560"/>
      <c r="E26" s="560"/>
      <c r="F26" s="560"/>
      <c r="G26" s="560"/>
      <c r="H26" s="560"/>
      <c r="I26" s="560"/>
      <c r="J26" s="560"/>
      <c r="K26" s="561"/>
    </row>
    <row r="27" spans="1:11" s="99" customFormat="1" ht="18" customHeight="1" x14ac:dyDescent="0.2">
      <c r="A27" s="98"/>
      <c r="B27" s="108"/>
      <c r="C27" s="108"/>
      <c r="D27" s="108"/>
      <c r="E27" s="108"/>
      <c r="F27" s="108"/>
      <c r="G27" s="108"/>
      <c r="H27" s="108"/>
      <c r="I27" s="108"/>
      <c r="J27" s="108"/>
      <c r="K27" s="108"/>
    </row>
    <row r="28" spans="1:11" s="99" customFormat="1" ht="18" customHeight="1" thickBot="1" x14ac:dyDescent="0.25">
      <c r="A28" s="98"/>
      <c r="C28" s="100" t="s">
        <v>164</v>
      </c>
    </row>
    <row r="29" spans="1:11" s="99" customFormat="1" ht="18" customHeight="1" x14ac:dyDescent="0.2">
      <c r="A29" s="98"/>
      <c r="B29" s="101"/>
      <c r="C29" s="102"/>
      <c r="D29" s="103"/>
      <c r="E29" s="102"/>
      <c r="F29" s="102"/>
      <c r="G29" s="102"/>
      <c r="H29" s="102"/>
      <c r="I29" s="102"/>
      <c r="J29" s="102"/>
      <c r="K29" s="104"/>
    </row>
    <row r="30" spans="1:11" s="99" customFormat="1" ht="18" customHeight="1" x14ac:dyDescent="0.2">
      <c r="A30" s="98"/>
      <c r="B30" s="105"/>
      <c r="D30" s="106"/>
      <c r="K30" s="107"/>
    </row>
    <row r="31" spans="1:11" s="99" customFormat="1" ht="18" customHeight="1" x14ac:dyDescent="0.2">
      <c r="A31" s="98"/>
      <c r="B31" s="105"/>
      <c r="D31" s="106"/>
      <c r="K31" s="107"/>
    </row>
    <row r="32" spans="1:11" s="99" customFormat="1" ht="18" customHeight="1" x14ac:dyDescent="0.2">
      <c r="A32" s="98"/>
      <c r="B32" s="105"/>
      <c r="D32" s="106"/>
      <c r="K32" s="107"/>
    </row>
    <row r="33" spans="1:11" s="99" customFormat="1" ht="18" customHeight="1" thickBot="1" x14ac:dyDescent="0.25">
      <c r="A33" s="98"/>
      <c r="B33" s="109"/>
      <c r="C33" s="110"/>
      <c r="D33" s="111"/>
      <c r="E33" s="110"/>
      <c r="F33" s="110"/>
      <c r="G33" s="110"/>
      <c r="H33" s="110"/>
      <c r="I33" s="112"/>
      <c r="J33" s="110"/>
      <c r="K33" s="113"/>
    </row>
    <row r="34" spans="1:11" s="99" customFormat="1" ht="18" customHeight="1" x14ac:dyDescent="0.2">
      <c r="A34" s="98"/>
      <c r="D34" s="106"/>
      <c r="I34" s="114"/>
    </row>
    <row r="35" spans="1:11" s="99" customFormat="1" ht="18" customHeight="1" thickBot="1" x14ac:dyDescent="0.25">
      <c r="A35" s="98"/>
      <c r="C35" s="100" t="s">
        <v>165</v>
      </c>
    </row>
    <row r="36" spans="1:11" s="99" customFormat="1" ht="18" customHeight="1" x14ac:dyDescent="0.2">
      <c r="A36" s="98"/>
      <c r="B36" s="101"/>
      <c r="C36" s="102"/>
      <c r="D36" s="103"/>
      <c r="E36" s="102"/>
      <c r="F36" s="102"/>
      <c r="G36" s="102"/>
      <c r="H36" s="102"/>
      <c r="I36" s="102"/>
      <c r="J36" s="102"/>
      <c r="K36" s="104"/>
    </row>
    <row r="37" spans="1:11" s="99" customFormat="1" ht="18" customHeight="1" x14ac:dyDescent="0.2">
      <c r="A37" s="98"/>
      <c r="B37" s="105"/>
      <c r="D37" s="106"/>
      <c r="K37" s="107"/>
    </row>
    <row r="38" spans="1:11" s="99" customFormat="1" ht="18" customHeight="1" x14ac:dyDescent="0.2">
      <c r="A38" s="98"/>
      <c r="B38" s="105"/>
      <c r="D38" s="106"/>
      <c r="K38" s="107"/>
    </row>
    <row r="39" spans="1:11" s="99" customFormat="1" ht="18" customHeight="1" x14ac:dyDescent="0.2">
      <c r="A39" s="98"/>
      <c r="B39" s="105"/>
      <c r="D39" s="106"/>
      <c r="K39" s="107"/>
    </row>
    <row r="40" spans="1:11" s="99" customFormat="1" ht="18" customHeight="1" thickBot="1" x14ac:dyDescent="0.25">
      <c r="A40" s="98"/>
      <c r="B40" s="559" t="s">
        <v>162</v>
      </c>
      <c r="C40" s="560"/>
      <c r="D40" s="560"/>
      <c r="E40" s="560"/>
      <c r="F40" s="560"/>
      <c r="G40" s="560"/>
      <c r="H40" s="560"/>
      <c r="I40" s="560"/>
      <c r="J40" s="560"/>
      <c r="K40" s="561"/>
    </row>
    <row r="41" spans="1:11" s="99" customFormat="1" ht="18" customHeight="1" x14ac:dyDescent="0.2">
      <c r="A41" s="98"/>
      <c r="D41" s="106"/>
    </row>
    <row r="42" spans="1:11" s="99" customFormat="1" ht="18" customHeight="1" x14ac:dyDescent="0.2">
      <c r="A42" s="98"/>
      <c r="D42" s="106"/>
    </row>
    <row r="43" spans="1:11" s="99" customFormat="1" ht="18" customHeight="1" x14ac:dyDescent="0.2">
      <c r="A43" s="98"/>
      <c r="D43" s="106"/>
    </row>
    <row r="44" spans="1:11" s="99" customFormat="1" ht="18" customHeight="1" x14ac:dyDescent="0.2">
      <c r="A44" s="98"/>
      <c r="D44" s="106"/>
    </row>
    <row r="45" spans="1:11" s="99" customFormat="1" ht="18" customHeight="1" x14ac:dyDescent="0.2">
      <c r="A45" s="98"/>
      <c r="D45" s="106"/>
    </row>
    <row r="46" spans="1:11" s="99" customFormat="1" ht="18" customHeight="1" x14ac:dyDescent="0.2">
      <c r="A46" s="98"/>
      <c r="D46" s="106"/>
    </row>
    <row r="47" spans="1:11" s="99" customFormat="1" ht="18" customHeight="1" thickBot="1" x14ac:dyDescent="0.25">
      <c r="A47" s="98"/>
      <c r="C47" s="99" t="s">
        <v>166</v>
      </c>
    </row>
    <row r="48" spans="1:11" s="99" customFormat="1" ht="15" customHeight="1" x14ac:dyDescent="0.2">
      <c r="A48" s="98"/>
      <c r="B48" s="101"/>
      <c r="C48" s="102"/>
      <c r="D48" s="103"/>
      <c r="E48" s="102"/>
      <c r="F48" s="102"/>
      <c r="G48" s="102"/>
      <c r="H48" s="102"/>
      <c r="I48" s="102"/>
      <c r="J48" s="102"/>
      <c r="K48" s="104"/>
    </row>
    <row r="49" spans="1:11" s="99" customFormat="1" ht="15" customHeight="1" x14ac:dyDescent="0.2">
      <c r="A49" s="98"/>
      <c r="B49" s="105"/>
      <c r="D49" s="106"/>
      <c r="K49" s="107"/>
    </row>
    <row r="50" spans="1:11" s="99" customFormat="1" ht="15" customHeight="1" x14ac:dyDescent="0.2">
      <c r="A50" s="98"/>
      <c r="B50" s="105"/>
      <c r="D50" s="106"/>
      <c r="K50" s="107"/>
    </row>
    <row r="51" spans="1:11" s="99" customFormat="1" ht="18" customHeight="1" x14ac:dyDescent="0.2">
      <c r="A51" s="98"/>
      <c r="B51" s="105"/>
      <c r="D51" s="106"/>
      <c r="K51" s="107"/>
    </row>
    <row r="52" spans="1:11" s="99" customFormat="1" ht="18" customHeight="1" x14ac:dyDescent="0.2">
      <c r="A52" s="98"/>
      <c r="B52" s="105"/>
      <c r="D52" s="106"/>
      <c r="K52" s="107"/>
    </row>
    <row r="53" spans="1:11" s="99" customFormat="1" ht="18" customHeight="1" x14ac:dyDescent="0.2">
      <c r="A53" s="98"/>
      <c r="B53" s="105"/>
      <c r="D53" s="106"/>
      <c r="K53" s="107"/>
    </row>
    <row r="54" spans="1:11" s="99" customFormat="1" ht="18" customHeight="1" x14ac:dyDescent="0.2">
      <c r="A54" s="98"/>
      <c r="B54" s="105"/>
      <c r="D54" s="106"/>
      <c r="K54" s="107"/>
    </row>
    <row r="55" spans="1:11" s="99" customFormat="1" ht="18" customHeight="1" thickBot="1" x14ac:dyDescent="0.25">
      <c r="A55" s="98"/>
      <c r="B55" s="109"/>
      <c r="C55" s="110"/>
      <c r="D55" s="111"/>
      <c r="E55" s="110"/>
      <c r="F55" s="110"/>
      <c r="G55" s="110"/>
      <c r="H55" s="110"/>
      <c r="I55" s="110"/>
      <c r="J55" s="110"/>
      <c r="K55" s="113"/>
    </row>
    <row r="56" spans="1:11" s="99" customFormat="1" ht="18" customHeight="1" x14ac:dyDescent="0.2">
      <c r="A56" s="98"/>
      <c r="D56" s="106"/>
      <c r="I56" s="115"/>
    </row>
    <row r="57" spans="1:11" s="99" customFormat="1" ht="18" customHeight="1" x14ac:dyDescent="0.2">
      <c r="A57" s="98"/>
    </row>
    <row r="58" spans="1:11" s="99" customFormat="1" ht="18" customHeight="1" x14ac:dyDescent="0.2">
      <c r="A58" s="98"/>
      <c r="B58" s="106"/>
      <c r="C58" s="99" t="s">
        <v>167</v>
      </c>
    </row>
    <row r="59" spans="1:11" s="99" customFormat="1" ht="18" customHeight="1" x14ac:dyDescent="0.2">
      <c r="A59" s="98"/>
    </row>
    <row r="60" spans="1:11" s="99" customFormat="1" ht="18" customHeight="1" x14ac:dyDescent="0.2">
      <c r="A60" s="98"/>
    </row>
    <row r="61" spans="1:11" s="99" customFormat="1" ht="18" customHeight="1" x14ac:dyDescent="0.2">
      <c r="A61" s="98"/>
    </row>
    <row r="62" spans="1:11" s="99" customFormat="1" ht="18" customHeight="1" x14ac:dyDescent="0.2">
      <c r="A62" s="98"/>
    </row>
    <row r="63" spans="1:11" s="99" customFormat="1" ht="18" customHeight="1" x14ac:dyDescent="0.2">
      <c r="A63" s="98"/>
    </row>
    <row r="64" spans="1:11" s="99" customFormat="1" ht="18" customHeight="1" x14ac:dyDescent="0.2">
      <c r="A64" s="98"/>
    </row>
    <row r="65" spans="1:1" s="99" customFormat="1" ht="18" customHeight="1" x14ac:dyDescent="0.2">
      <c r="A65" s="98"/>
    </row>
    <row r="66" spans="1:1" s="99" customFormat="1" ht="18" customHeight="1" x14ac:dyDescent="0.2">
      <c r="A66" s="98"/>
    </row>
    <row r="67" spans="1:1" s="99" customFormat="1" ht="18" customHeight="1" x14ac:dyDescent="0.2">
      <c r="A67" s="98"/>
    </row>
    <row r="68" spans="1:1" s="99" customFormat="1" ht="18" customHeight="1" x14ac:dyDescent="0.2">
      <c r="A68" s="98"/>
    </row>
    <row r="69" spans="1:1" s="99" customFormat="1" ht="18" customHeight="1" x14ac:dyDescent="0.2">
      <c r="A69" s="98"/>
    </row>
    <row r="70" spans="1:1" s="99" customFormat="1" ht="18" customHeight="1" x14ac:dyDescent="0.2">
      <c r="A70" s="98"/>
    </row>
    <row r="71" spans="1:1" s="99" customFormat="1" ht="18" customHeight="1" x14ac:dyDescent="0.2">
      <c r="A71" s="98"/>
    </row>
    <row r="72" spans="1:1" s="99" customFormat="1" ht="18" customHeight="1" x14ac:dyDescent="0.2">
      <c r="A72" s="98"/>
    </row>
    <row r="73" spans="1:1" s="99" customFormat="1" ht="18" customHeight="1" x14ac:dyDescent="0.2">
      <c r="A73" s="98"/>
    </row>
    <row r="74" spans="1:1" s="99" customFormat="1" ht="18" customHeight="1" x14ac:dyDescent="0.2">
      <c r="A74" s="98"/>
    </row>
    <row r="75" spans="1:1" s="99" customFormat="1" ht="18" customHeight="1" x14ac:dyDescent="0.2">
      <c r="A75" s="98"/>
    </row>
    <row r="76" spans="1:1" s="99" customFormat="1" ht="18" customHeight="1" x14ac:dyDescent="0.2">
      <c r="A76" s="98"/>
    </row>
    <row r="77" spans="1:1" s="99" customFormat="1" ht="18" customHeight="1" x14ac:dyDescent="0.2">
      <c r="A77" s="98"/>
    </row>
    <row r="78" spans="1:1" s="99" customFormat="1" ht="18" customHeight="1" x14ac:dyDescent="0.2">
      <c r="A78" s="98"/>
    </row>
    <row r="79" spans="1:1" s="99" customFormat="1" ht="18" customHeight="1" x14ac:dyDescent="0.2">
      <c r="A79" s="98"/>
    </row>
    <row r="80" spans="1:1" s="99" customFormat="1" ht="18" customHeight="1" x14ac:dyDescent="0.2">
      <c r="A80" s="98"/>
    </row>
    <row r="81" spans="1:11" s="99" customFormat="1" ht="18" customHeight="1" x14ac:dyDescent="0.2">
      <c r="A81" s="98"/>
    </row>
    <row r="82" spans="1:11" s="99" customFormat="1" ht="18" customHeight="1" x14ac:dyDescent="0.2">
      <c r="A82" s="98"/>
    </row>
    <row r="83" spans="1:11" s="99" customFormat="1" ht="18" customHeight="1" x14ac:dyDescent="0.2">
      <c r="A83" s="98"/>
    </row>
    <row r="84" spans="1:11" s="99" customFormat="1" ht="18" customHeight="1" x14ac:dyDescent="0.2">
      <c r="A84" s="98"/>
    </row>
    <row r="85" spans="1:11" s="99" customFormat="1" ht="18" customHeight="1" x14ac:dyDescent="0.2">
      <c r="A85" s="98"/>
    </row>
    <row r="86" spans="1:11" s="99" customFormat="1" ht="18" customHeight="1" x14ac:dyDescent="0.2">
      <c r="A86" s="98"/>
    </row>
    <row r="87" spans="1:11" s="99" customFormat="1" ht="18" customHeight="1" x14ac:dyDescent="0.2">
      <c r="A87" s="98"/>
    </row>
    <row r="88" spans="1:11" s="99" customFormat="1" ht="18" customHeight="1" x14ac:dyDescent="0.2">
      <c r="A88" s="98"/>
    </row>
    <row r="89" spans="1:11" s="99" customFormat="1" ht="18" customHeight="1" x14ac:dyDescent="0.2">
      <c r="A89" s="98"/>
    </row>
    <row r="90" spans="1:11" s="99" customFormat="1" ht="18" customHeight="1" x14ac:dyDescent="0.2">
      <c r="A90" s="98"/>
    </row>
    <row r="91" spans="1:11" s="99" customFormat="1" ht="18" customHeight="1" x14ac:dyDescent="0.2">
      <c r="A91" s="98"/>
    </row>
    <row r="92" spans="1:11" s="99" customFormat="1" ht="18" customHeight="1" x14ac:dyDescent="0.2">
      <c r="A92" s="98"/>
    </row>
    <row r="93" spans="1:11" s="99" customFormat="1" ht="18" customHeight="1" thickBot="1" x14ac:dyDescent="0.25">
      <c r="A93" s="98"/>
      <c r="B93" s="100" t="s">
        <v>168</v>
      </c>
      <c r="C93" s="100"/>
    </row>
    <row r="94" spans="1:11" s="99" customFormat="1" ht="18" customHeight="1" x14ac:dyDescent="0.2">
      <c r="A94" s="98"/>
      <c r="B94" s="116"/>
      <c r="C94" s="103"/>
      <c r="D94" s="117"/>
      <c r="E94" s="102"/>
      <c r="F94" s="102"/>
      <c r="G94" s="102"/>
      <c r="H94" s="102"/>
      <c r="I94" s="102"/>
      <c r="J94" s="102"/>
      <c r="K94" s="104"/>
    </row>
    <row r="95" spans="1:11" s="99" customFormat="1" ht="18" customHeight="1" x14ac:dyDescent="0.2">
      <c r="A95" s="98"/>
      <c r="B95" s="118"/>
      <c r="C95" s="106"/>
      <c r="D95" s="100"/>
      <c r="K95" s="107"/>
    </row>
    <row r="96" spans="1:11" s="99" customFormat="1" ht="18" customHeight="1" x14ac:dyDescent="0.2">
      <c r="A96" s="98"/>
      <c r="B96" s="118"/>
      <c r="C96" s="106"/>
      <c r="K96" s="107"/>
    </row>
    <row r="97" spans="1:11" s="99" customFormat="1" ht="18" customHeight="1" x14ac:dyDescent="0.2">
      <c r="A97" s="98"/>
      <c r="B97" s="118"/>
      <c r="C97" s="106"/>
      <c r="K97" s="107"/>
    </row>
    <row r="98" spans="1:11" s="99" customFormat="1" ht="18" customHeight="1" x14ac:dyDescent="0.2">
      <c r="A98" s="98"/>
      <c r="B98" s="118"/>
      <c r="C98" s="106"/>
      <c r="K98" s="107"/>
    </row>
    <row r="99" spans="1:11" s="99" customFormat="1" ht="18" customHeight="1" x14ac:dyDescent="0.2">
      <c r="A99" s="98"/>
      <c r="B99" s="118"/>
      <c r="C99" s="106"/>
      <c r="K99" s="107"/>
    </row>
    <row r="100" spans="1:11" s="99" customFormat="1" ht="18" customHeight="1" x14ac:dyDescent="0.2">
      <c r="A100" s="98"/>
      <c r="B100" s="118"/>
      <c r="C100" s="106"/>
      <c r="K100" s="107"/>
    </row>
    <row r="101" spans="1:11" s="99" customFormat="1" ht="18" customHeight="1" x14ac:dyDescent="0.2">
      <c r="A101" s="98"/>
      <c r="B101" s="118"/>
      <c r="C101" s="106"/>
      <c r="K101" s="107"/>
    </row>
    <row r="102" spans="1:11" s="99" customFormat="1" ht="18" customHeight="1" x14ac:dyDescent="0.2">
      <c r="A102" s="98"/>
      <c r="B102" s="118"/>
      <c r="C102" s="106"/>
      <c r="K102" s="107"/>
    </row>
    <row r="103" spans="1:11" s="99" customFormat="1" ht="18" customHeight="1" x14ac:dyDescent="0.2">
      <c r="A103" s="98"/>
      <c r="B103" s="118"/>
      <c r="C103" s="106"/>
      <c r="K103" s="107"/>
    </row>
    <row r="104" spans="1:11" s="99" customFormat="1" ht="18" customHeight="1" x14ac:dyDescent="0.2">
      <c r="A104" s="98"/>
      <c r="B104" s="118"/>
      <c r="C104" s="106"/>
      <c r="K104" s="107"/>
    </row>
    <row r="105" spans="1:11" s="99" customFormat="1" ht="18" customHeight="1" x14ac:dyDescent="0.2">
      <c r="A105" s="98"/>
      <c r="B105" s="118"/>
      <c r="C105" s="106"/>
      <c r="K105" s="107"/>
    </row>
    <row r="106" spans="1:11" s="99" customFormat="1" ht="18" customHeight="1" x14ac:dyDescent="0.2">
      <c r="A106" s="98"/>
      <c r="B106" s="118"/>
      <c r="C106" s="106"/>
      <c r="K106" s="107"/>
    </row>
    <row r="107" spans="1:11" s="99" customFormat="1" ht="18" customHeight="1" x14ac:dyDescent="0.2">
      <c r="A107" s="98"/>
      <c r="B107" s="118"/>
      <c r="C107" s="106"/>
      <c r="K107" s="107"/>
    </row>
    <row r="108" spans="1:11" s="99" customFormat="1" ht="18" customHeight="1" x14ac:dyDescent="0.2">
      <c r="A108" s="98"/>
      <c r="B108" s="118"/>
      <c r="C108" s="106"/>
      <c r="K108" s="107"/>
    </row>
    <row r="109" spans="1:11" s="99" customFormat="1" ht="18" customHeight="1" x14ac:dyDescent="0.2">
      <c r="A109" s="98"/>
      <c r="B109" s="118"/>
      <c r="C109" s="106"/>
      <c r="K109" s="107"/>
    </row>
    <row r="110" spans="1:11" s="99" customFormat="1" ht="18" customHeight="1" x14ac:dyDescent="0.2">
      <c r="A110" s="98"/>
      <c r="B110" s="118"/>
      <c r="C110" s="106"/>
      <c r="K110" s="107"/>
    </row>
    <row r="111" spans="1:11" s="99" customFormat="1" ht="18" customHeight="1" x14ac:dyDescent="0.2">
      <c r="A111" s="98"/>
      <c r="B111" s="118"/>
      <c r="C111" s="106"/>
      <c r="K111" s="107"/>
    </row>
    <row r="112" spans="1:11" s="99" customFormat="1" ht="18" customHeight="1" x14ac:dyDescent="0.2">
      <c r="A112" s="98"/>
      <c r="B112" s="118"/>
      <c r="C112" s="106"/>
      <c r="K112" s="107"/>
    </row>
    <row r="113" spans="1:11" s="99" customFormat="1" ht="18" customHeight="1" x14ac:dyDescent="0.2">
      <c r="A113" s="98"/>
      <c r="B113" s="118"/>
      <c r="K113" s="107"/>
    </row>
    <row r="114" spans="1:11" s="99" customFormat="1" ht="18" customHeight="1" x14ac:dyDescent="0.2">
      <c r="A114" s="98"/>
      <c r="B114" s="118"/>
      <c r="K114" s="107"/>
    </row>
    <row r="115" spans="1:11" s="99" customFormat="1" ht="18" customHeight="1" x14ac:dyDescent="0.2">
      <c r="A115" s="98"/>
      <c r="B115" s="118"/>
      <c r="K115" s="107"/>
    </row>
    <row r="116" spans="1:11" s="99" customFormat="1" ht="18" customHeight="1" x14ac:dyDescent="0.2">
      <c r="A116" s="98"/>
      <c r="B116" s="118"/>
      <c r="K116" s="107"/>
    </row>
    <row r="117" spans="1:11" s="99" customFormat="1" ht="18" customHeight="1" x14ac:dyDescent="0.2">
      <c r="A117" s="98"/>
      <c r="B117" s="118"/>
      <c r="K117" s="107"/>
    </row>
    <row r="118" spans="1:11" s="99" customFormat="1" ht="18" customHeight="1" x14ac:dyDescent="0.2">
      <c r="A118" s="98"/>
      <c r="B118" s="118"/>
      <c r="K118" s="107"/>
    </row>
    <row r="119" spans="1:11" s="99" customFormat="1" ht="18" customHeight="1" x14ac:dyDescent="0.2">
      <c r="A119" s="98"/>
      <c r="B119" s="118"/>
      <c r="K119" s="107"/>
    </row>
    <row r="120" spans="1:11" s="99" customFormat="1" ht="18" customHeight="1" x14ac:dyDescent="0.2">
      <c r="A120" s="98"/>
      <c r="B120" s="118"/>
      <c r="K120" s="107"/>
    </row>
    <row r="121" spans="1:11" s="99" customFormat="1" ht="18" customHeight="1" x14ac:dyDescent="0.2">
      <c r="A121" s="98"/>
      <c r="B121" s="118"/>
      <c r="F121" s="106"/>
      <c r="K121" s="107"/>
    </row>
    <row r="122" spans="1:11" s="99" customFormat="1" ht="18" customHeight="1" x14ac:dyDescent="0.2">
      <c r="A122" s="98"/>
      <c r="B122" s="118"/>
      <c r="F122" s="106"/>
      <c r="K122" s="107"/>
    </row>
    <row r="123" spans="1:11" s="99" customFormat="1" ht="18" customHeight="1" x14ac:dyDescent="0.2">
      <c r="A123" s="98"/>
      <c r="B123" s="118"/>
      <c r="F123" s="106"/>
      <c r="K123" s="107"/>
    </row>
    <row r="124" spans="1:11" s="99" customFormat="1" ht="18" customHeight="1" x14ac:dyDescent="0.2">
      <c r="A124" s="98"/>
      <c r="B124" s="118"/>
      <c r="F124" s="106"/>
      <c r="K124" s="107"/>
    </row>
    <row r="125" spans="1:11" s="99" customFormat="1" ht="18" customHeight="1" x14ac:dyDescent="0.2">
      <c r="A125" s="98"/>
      <c r="B125" s="118"/>
      <c r="K125" s="107"/>
    </row>
    <row r="126" spans="1:11" s="99" customFormat="1" ht="18" customHeight="1" x14ac:dyDescent="0.2">
      <c r="A126" s="98"/>
      <c r="B126" s="118"/>
      <c r="F126" s="106"/>
      <c r="K126" s="107"/>
    </row>
    <row r="127" spans="1:11" s="99" customFormat="1" ht="18" customHeight="1" x14ac:dyDescent="0.2">
      <c r="A127" s="98"/>
      <c r="B127" s="118"/>
      <c r="C127" s="106"/>
      <c r="K127" s="107"/>
    </row>
    <row r="128" spans="1:11" s="99" customFormat="1" ht="18" customHeight="1" x14ac:dyDescent="0.2">
      <c r="A128" s="98"/>
      <c r="B128" s="118"/>
      <c r="C128" s="106"/>
      <c r="K128" s="107"/>
    </row>
    <row r="129" spans="1:11" s="99" customFormat="1" ht="18" customHeight="1" x14ac:dyDescent="0.2">
      <c r="A129" s="98"/>
      <c r="B129" s="118"/>
      <c r="C129" s="106"/>
      <c r="K129" s="107"/>
    </row>
    <row r="130" spans="1:11" s="99" customFormat="1" ht="18" customHeight="1" x14ac:dyDescent="0.2">
      <c r="A130" s="98"/>
      <c r="B130" s="118"/>
      <c r="C130" s="106"/>
      <c r="K130" s="107"/>
    </row>
    <row r="131" spans="1:11" s="99" customFormat="1" ht="18" customHeight="1" x14ac:dyDescent="0.2">
      <c r="A131" s="98"/>
      <c r="B131" s="118"/>
      <c r="C131" s="106"/>
      <c r="K131" s="107"/>
    </row>
    <row r="132" spans="1:11" s="99" customFormat="1" ht="18" customHeight="1" x14ac:dyDescent="0.2">
      <c r="A132" s="98"/>
      <c r="B132" s="118"/>
      <c r="C132" s="106"/>
      <c r="K132" s="107"/>
    </row>
    <row r="133" spans="1:11" s="99" customFormat="1" ht="18" customHeight="1" x14ac:dyDescent="0.2">
      <c r="A133" s="98"/>
      <c r="B133" s="118"/>
      <c r="C133" s="106"/>
      <c r="K133" s="107"/>
    </row>
    <row r="134" spans="1:11" s="99" customFormat="1" ht="18" customHeight="1" x14ac:dyDescent="0.2">
      <c r="A134" s="98"/>
      <c r="B134" s="118"/>
      <c r="C134" s="106"/>
      <c r="K134" s="107"/>
    </row>
    <row r="135" spans="1:11" s="99" customFormat="1" ht="18" customHeight="1" thickBot="1" x14ac:dyDescent="0.25">
      <c r="A135" s="98"/>
      <c r="B135" s="119"/>
      <c r="C135" s="111"/>
      <c r="D135" s="110"/>
      <c r="E135" s="110"/>
      <c r="F135" s="110"/>
      <c r="G135" s="110"/>
      <c r="H135" s="110"/>
      <c r="I135" s="110"/>
      <c r="J135" s="110"/>
      <c r="K135" s="113"/>
    </row>
    <row r="136" spans="1:11" s="99" customFormat="1" ht="18" customHeight="1" x14ac:dyDescent="0.2">
      <c r="A136" s="98"/>
      <c r="B136" s="106"/>
      <c r="C136" s="106"/>
    </row>
    <row r="137" spans="1:11" s="99" customFormat="1" ht="18" customHeight="1" x14ac:dyDescent="0.2">
      <c r="A137" s="98"/>
    </row>
    <row r="138" spans="1:11" s="99" customFormat="1" ht="18" customHeight="1" x14ac:dyDescent="0.2">
      <c r="A138" s="98"/>
    </row>
    <row r="139" spans="1:11" s="99" customFormat="1" ht="18" customHeight="1" x14ac:dyDescent="0.2">
      <c r="A139" s="98"/>
    </row>
    <row r="140" spans="1:11" s="99" customFormat="1" ht="18" customHeight="1" x14ac:dyDescent="0.2">
      <c r="A140" s="98"/>
    </row>
    <row r="141" spans="1:11" s="99" customFormat="1" ht="18" customHeight="1" x14ac:dyDescent="0.2">
      <c r="A141" s="98"/>
    </row>
    <row r="142" spans="1:11" s="99" customFormat="1" ht="18" customHeight="1" x14ac:dyDescent="0.2">
      <c r="A142" s="98"/>
    </row>
    <row r="143" spans="1:11" s="99" customFormat="1" ht="18" customHeight="1" x14ac:dyDescent="0.2">
      <c r="A143" s="98"/>
    </row>
    <row r="144" spans="1:11" s="99" customFormat="1" ht="18" customHeight="1" x14ac:dyDescent="0.2">
      <c r="A144" s="98"/>
    </row>
    <row r="145" spans="1:1" s="99" customFormat="1" ht="18" customHeight="1" x14ac:dyDescent="0.2">
      <c r="A145" s="98"/>
    </row>
    <row r="146" spans="1:1" s="99" customFormat="1" ht="18" customHeight="1" x14ac:dyDescent="0.2">
      <c r="A146" s="98"/>
    </row>
    <row r="147" spans="1:1" s="99" customFormat="1" ht="18" customHeight="1" x14ac:dyDescent="0.2">
      <c r="A147" s="98"/>
    </row>
    <row r="148" spans="1:1" s="99" customFormat="1" ht="18" customHeight="1" x14ac:dyDescent="0.2">
      <c r="A148" s="98"/>
    </row>
    <row r="149" spans="1:1" s="99" customFormat="1" ht="18" customHeight="1" x14ac:dyDescent="0.2">
      <c r="A149" s="98"/>
    </row>
    <row r="150" spans="1:1" s="99" customFormat="1" ht="18" customHeight="1" x14ac:dyDescent="0.2">
      <c r="A150" s="98"/>
    </row>
    <row r="151" spans="1:1" s="99" customFormat="1" ht="18" customHeight="1" x14ac:dyDescent="0.2">
      <c r="A151" s="98"/>
    </row>
    <row r="152" spans="1:1" s="99" customFormat="1" ht="18" customHeight="1" x14ac:dyDescent="0.2">
      <c r="A152" s="98"/>
    </row>
    <row r="153" spans="1:1" s="99" customFormat="1" ht="18" customHeight="1" x14ac:dyDescent="0.2">
      <c r="A153" s="98"/>
    </row>
    <row r="154" spans="1:1" s="99" customFormat="1" ht="18" customHeight="1" x14ac:dyDescent="0.2">
      <c r="A154" s="98"/>
    </row>
    <row r="155" spans="1:1" s="99" customFormat="1" ht="18" customHeight="1" x14ac:dyDescent="0.2">
      <c r="A155" s="98"/>
    </row>
    <row r="156" spans="1:1" s="99" customFormat="1" ht="18" customHeight="1" x14ac:dyDescent="0.2">
      <c r="A156" s="98"/>
    </row>
    <row r="157" spans="1:1" s="99" customFormat="1" ht="18" customHeight="1" x14ac:dyDescent="0.2">
      <c r="A157" s="98"/>
    </row>
    <row r="158" spans="1:1" s="99" customFormat="1" ht="18" customHeight="1" x14ac:dyDescent="0.2">
      <c r="A158" s="98"/>
    </row>
    <row r="159" spans="1:1" s="99" customFormat="1" ht="18" customHeight="1" x14ac:dyDescent="0.2">
      <c r="A159" s="98"/>
    </row>
    <row r="160" spans="1:1" s="99" customFormat="1" ht="18" customHeight="1" x14ac:dyDescent="0.2">
      <c r="A160" s="98"/>
    </row>
    <row r="161" spans="1:1" s="99" customFormat="1" ht="18" customHeight="1" x14ac:dyDescent="0.2">
      <c r="A161" s="98"/>
    </row>
    <row r="162" spans="1:1" s="99" customFormat="1" ht="18" customHeight="1" x14ac:dyDescent="0.2">
      <c r="A162" s="98"/>
    </row>
    <row r="163" spans="1:1" s="99" customFormat="1" ht="18" customHeight="1" x14ac:dyDescent="0.2">
      <c r="A163" s="98"/>
    </row>
    <row r="164" spans="1:1" s="99" customFormat="1" ht="18" customHeight="1" x14ac:dyDescent="0.2">
      <c r="A164" s="98"/>
    </row>
    <row r="165" spans="1:1" s="99" customFormat="1" ht="18" customHeight="1" x14ac:dyDescent="0.2">
      <c r="A165" s="98"/>
    </row>
    <row r="166" spans="1:1" s="99" customFormat="1" ht="18" customHeight="1" x14ac:dyDescent="0.2">
      <c r="A166" s="98"/>
    </row>
    <row r="167" spans="1:1" s="99" customFormat="1" ht="18" customHeight="1" x14ac:dyDescent="0.2">
      <c r="A167" s="98"/>
    </row>
    <row r="168" spans="1:1" s="99" customFormat="1" ht="18" customHeight="1" x14ac:dyDescent="0.2">
      <c r="A168" s="98"/>
    </row>
    <row r="169" spans="1:1" s="99" customFormat="1" ht="18" customHeight="1" x14ac:dyDescent="0.2">
      <c r="A169" s="98"/>
    </row>
    <row r="170" spans="1:1" s="99" customFormat="1" ht="18" customHeight="1" x14ac:dyDescent="0.2">
      <c r="A170" s="98"/>
    </row>
    <row r="171" spans="1:1" s="99" customFormat="1" ht="18" customHeight="1" x14ac:dyDescent="0.2">
      <c r="A171" s="98"/>
    </row>
    <row r="172" spans="1:1" s="99" customFormat="1" ht="18" customHeight="1" x14ac:dyDescent="0.2">
      <c r="A172" s="98"/>
    </row>
    <row r="173" spans="1:1" s="99" customFormat="1" ht="18" customHeight="1" x14ac:dyDescent="0.2">
      <c r="A173" s="98"/>
    </row>
    <row r="174" spans="1:1" s="99" customFormat="1" ht="18" customHeight="1" x14ac:dyDescent="0.2">
      <c r="A174" s="98"/>
    </row>
    <row r="175" spans="1:1" s="99" customFormat="1" ht="18" customHeight="1" x14ac:dyDescent="0.2">
      <c r="A175" s="98"/>
    </row>
    <row r="176" spans="1:1" s="99" customFormat="1" ht="18" customHeight="1" x14ac:dyDescent="0.2">
      <c r="A176" s="98"/>
    </row>
    <row r="177" spans="1:1" s="99" customFormat="1" ht="18" customHeight="1" x14ac:dyDescent="0.2">
      <c r="A177" s="98"/>
    </row>
    <row r="178" spans="1:1" s="99" customFormat="1" ht="18" customHeight="1" x14ac:dyDescent="0.2">
      <c r="A178" s="98"/>
    </row>
    <row r="179" spans="1:1" s="99" customFormat="1" ht="18" customHeight="1" x14ac:dyDescent="0.2">
      <c r="A179" s="98"/>
    </row>
    <row r="180" spans="1:1" s="99" customFormat="1" ht="18" customHeight="1" x14ac:dyDescent="0.2">
      <c r="A180" s="98"/>
    </row>
    <row r="181" spans="1:1" s="99" customFormat="1" ht="18" customHeight="1" x14ac:dyDescent="0.2">
      <c r="A181" s="98"/>
    </row>
    <row r="182" spans="1:1" s="99" customFormat="1" ht="18" customHeight="1" x14ac:dyDescent="0.2">
      <c r="A182" s="98"/>
    </row>
    <row r="183" spans="1:1" s="99" customFormat="1" ht="18" customHeight="1" x14ac:dyDescent="0.2">
      <c r="A183" s="98"/>
    </row>
    <row r="184" spans="1:1" s="99" customFormat="1" ht="18" customHeight="1" x14ac:dyDescent="0.2">
      <c r="A184" s="98"/>
    </row>
    <row r="185" spans="1:1" s="99" customFormat="1" ht="18" customHeight="1" x14ac:dyDescent="0.2">
      <c r="A185" s="98"/>
    </row>
    <row r="186" spans="1:1" s="99" customFormat="1" ht="18" customHeight="1" x14ac:dyDescent="0.2">
      <c r="A186" s="98"/>
    </row>
    <row r="187" spans="1:1" s="99" customFormat="1" ht="18" customHeight="1" x14ac:dyDescent="0.2">
      <c r="A187" s="98"/>
    </row>
    <row r="188" spans="1:1" s="99" customFormat="1" ht="18" customHeight="1" x14ac:dyDescent="0.2">
      <c r="A188" s="98"/>
    </row>
    <row r="189" spans="1:1" s="99" customFormat="1" ht="18" customHeight="1" x14ac:dyDescent="0.2">
      <c r="A189" s="98"/>
    </row>
    <row r="190" spans="1:1" s="99" customFormat="1" ht="18" customHeight="1" x14ac:dyDescent="0.2">
      <c r="A190" s="98"/>
    </row>
    <row r="191" spans="1:1" s="99" customFormat="1" ht="18" customHeight="1" x14ac:dyDescent="0.2">
      <c r="A191" s="98"/>
    </row>
    <row r="192" spans="1:1" s="99" customFormat="1" ht="18" customHeight="1" x14ac:dyDescent="0.2">
      <c r="A192" s="98"/>
    </row>
    <row r="193" spans="1:1" s="99" customFormat="1" ht="18" customHeight="1" x14ac:dyDescent="0.2">
      <c r="A193" s="98"/>
    </row>
    <row r="194" spans="1:1" s="99" customFormat="1" ht="18" customHeight="1" x14ac:dyDescent="0.2">
      <c r="A194" s="98"/>
    </row>
    <row r="195" spans="1:1" s="99" customFormat="1" ht="18" customHeight="1" x14ac:dyDescent="0.2">
      <c r="A195" s="98"/>
    </row>
    <row r="196" spans="1:1" s="99" customFormat="1" ht="18" customHeight="1" x14ac:dyDescent="0.2">
      <c r="A196" s="98"/>
    </row>
    <row r="197" spans="1:1" s="99" customFormat="1" ht="18" customHeight="1" x14ac:dyDescent="0.2">
      <c r="A197" s="98"/>
    </row>
    <row r="198" spans="1:1" s="99" customFormat="1" ht="18" customHeight="1" x14ac:dyDescent="0.2">
      <c r="A198" s="98"/>
    </row>
    <row r="199" spans="1:1" s="99" customFormat="1" ht="18" customHeight="1" x14ac:dyDescent="0.2">
      <c r="A199" s="98"/>
    </row>
    <row r="200" spans="1:1" s="99" customFormat="1" ht="18" customHeight="1" x14ac:dyDescent="0.2">
      <c r="A200" s="98"/>
    </row>
    <row r="201" spans="1:1" s="99" customFormat="1" ht="18" customHeight="1" x14ac:dyDescent="0.2">
      <c r="A201" s="98"/>
    </row>
    <row r="202" spans="1:1" s="99" customFormat="1" ht="18" customHeight="1" x14ac:dyDescent="0.2">
      <c r="A202" s="98"/>
    </row>
    <row r="203" spans="1:1" s="99" customFormat="1" ht="18" customHeight="1" x14ac:dyDescent="0.2">
      <c r="A203" s="98"/>
    </row>
    <row r="204" spans="1:1" s="99" customFormat="1" ht="18" customHeight="1" x14ac:dyDescent="0.2">
      <c r="A204" s="98"/>
    </row>
    <row r="205" spans="1:1" s="99" customFormat="1" ht="18" customHeight="1" x14ac:dyDescent="0.2">
      <c r="A205" s="98"/>
    </row>
    <row r="206" spans="1:1" s="99" customFormat="1" ht="18" customHeight="1" x14ac:dyDescent="0.2">
      <c r="A206" s="98"/>
    </row>
    <row r="207" spans="1:1" s="99" customFormat="1" ht="18" customHeight="1" x14ac:dyDescent="0.2">
      <c r="A207" s="98"/>
    </row>
    <row r="208" spans="1:1" s="99" customFormat="1" ht="18" customHeight="1" x14ac:dyDescent="0.2">
      <c r="A208" s="98"/>
    </row>
    <row r="209" spans="1:1" s="99" customFormat="1" ht="18" customHeight="1" x14ac:dyDescent="0.2">
      <c r="A209" s="98"/>
    </row>
    <row r="210" spans="1:1" s="99" customFormat="1" ht="18" customHeight="1" x14ac:dyDescent="0.2">
      <c r="A210" s="98"/>
    </row>
    <row r="211" spans="1:1" s="99" customFormat="1" ht="18" customHeight="1" x14ac:dyDescent="0.2">
      <c r="A211" s="98"/>
    </row>
    <row r="212" spans="1:1" s="99" customFormat="1" ht="18" customHeight="1" x14ac:dyDescent="0.2">
      <c r="A212" s="98"/>
    </row>
    <row r="213" spans="1:1" s="99" customFormat="1" ht="18" customHeight="1" x14ac:dyDescent="0.2">
      <c r="A213" s="98"/>
    </row>
    <row r="214" spans="1:1" s="99" customFormat="1" ht="18" customHeight="1" x14ac:dyDescent="0.2">
      <c r="A214" s="98"/>
    </row>
    <row r="215" spans="1:1" s="99" customFormat="1" ht="18" customHeight="1" x14ac:dyDescent="0.2">
      <c r="A215" s="98"/>
    </row>
    <row r="216" spans="1:1" s="99" customFormat="1" ht="18" customHeight="1" x14ac:dyDescent="0.2">
      <c r="A216" s="98"/>
    </row>
    <row r="217" spans="1:1" s="99" customFormat="1" ht="18" customHeight="1" x14ac:dyDescent="0.2">
      <c r="A217" s="98"/>
    </row>
    <row r="218" spans="1:1" s="99" customFormat="1" ht="18" customHeight="1" x14ac:dyDescent="0.2">
      <c r="A218" s="98"/>
    </row>
    <row r="219" spans="1:1" s="99" customFormat="1" ht="18" customHeight="1" x14ac:dyDescent="0.2">
      <c r="A219" s="98"/>
    </row>
    <row r="220" spans="1:1" s="99" customFormat="1" ht="18" customHeight="1" x14ac:dyDescent="0.2">
      <c r="A220" s="98"/>
    </row>
    <row r="221" spans="1:1" s="99" customFormat="1" ht="18" customHeight="1" x14ac:dyDescent="0.2">
      <c r="A221" s="98"/>
    </row>
    <row r="222" spans="1:1" s="99" customFormat="1" ht="18" customHeight="1" x14ac:dyDescent="0.2">
      <c r="A222" s="98"/>
    </row>
    <row r="223" spans="1:1" s="99" customFormat="1" ht="18" customHeight="1" x14ac:dyDescent="0.2">
      <c r="A223" s="98"/>
    </row>
    <row r="224" spans="1:1" s="99" customFormat="1" ht="18" customHeight="1" x14ac:dyDescent="0.2">
      <c r="A224" s="98"/>
    </row>
    <row r="225" spans="1:1" s="99" customFormat="1" ht="18" customHeight="1" x14ac:dyDescent="0.2">
      <c r="A225" s="98"/>
    </row>
    <row r="226" spans="1:1" s="99" customFormat="1" ht="18" customHeight="1" x14ac:dyDescent="0.2">
      <c r="A226" s="98"/>
    </row>
    <row r="227" spans="1:1" s="99" customFormat="1" ht="18" customHeight="1" x14ac:dyDescent="0.2">
      <c r="A227" s="98"/>
    </row>
    <row r="228" spans="1:1" s="99" customFormat="1" ht="18" customHeight="1" x14ac:dyDescent="0.2">
      <c r="A228" s="98"/>
    </row>
    <row r="229" spans="1:1" s="99" customFormat="1" ht="18" customHeight="1" x14ac:dyDescent="0.2">
      <c r="A229" s="98"/>
    </row>
    <row r="230" spans="1:1" s="99" customFormat="1" ht="18" customHeight="1" x14ac:dyDescent="0.2">
      <c r="A230" s="98"/>
    </row>
    <row r="231" spans="1:1" s="99" customFormat="1" ht="18" customHeight="1" x14ac:dyDescent="0.2">
      <c r="A231" s="98"/>
    </row>
    <row r="232" spans="1:1" s="99" customFormat="1" ht="18" customHeight="1" x14ac:dyDescent="0.2">
      <c r="A232" s="98"/>
    </row>
    <row r="233" spans="1:1" s="99" customFormat="1" ht="18" customHeight="1" x14ac:dyDescent="0.2">
      <c r="A233" s="98"/>
    </row>
    <row r="234" spans="1:1" s="99" customFormat="1" ht="18" customHeight="1" x14ac:dyDescent="0.2">
      <c r="A234" s="98"/>
    </row>
    <row r="235" spans="1:1" s="99" customFormat="1" ht="18" customHeight="1" x14ac:dyDescent="0.2">
      <c r="A235" s="98"/>
    </row>
    <row r="236" spans="1:1" s="99" customFormat="1" ht="18" customHeight="1" x14ac:dyDescent="0.2">
      <c r="A236" s="98"/>
    </row>
    <row r="237" spans="1:1" s="99" customFormat="1" ht="18" customHeight="1" x14ac:dyDescent="0.2">
      <c r="A237" s="98"/>
    </row>
    <row r="238" spans="1:1" s="99" customFormat="1" ht="18" customHeight="1" x14ac:dyDescent="0.2">
      <c r="A238" s="98"/>
    </row>
    <row r="239" spans="1:1" s="99" customFormat="1" ht="18" customHeight="1" x14ac:dyDescent="0.2">
      <c r="A239" s="98"/>
    </row>
    <row r="240" spans="1:1" s="99" customFormat="1" ht="18" customHeight="1" x14ac:dyDescent="0.2">
      <c r="A240" s="98"/>
    </row>
    <row r="241" spans="1:1" s="99" customFormat="1" ht="18" customHeight="1" x14ac:dyDescent="0.2">
      <c r="A241" s="98"/>
    </row>
    <row r="242" spans="1:1" s="99" customFormat="1" ht="18" customHeight="1" x14ac:dyDescent="0.2">
      <c r="A242" s="98"/>
    </row>
    <row r="243" spans="1:1" s="99" customFormat="1" ht="18" customHeight="1" x14ac:dyDescent="0.2">
      <c r="A243" s="98"/>
    </row>
    <row r="244" spans="1:1" s="99" customFormat="1" ht="18" customHeight="1" x14ac:dyDescent="0.2">
      <c r="A244" s="98"/>
    </row>
    <row r="245" spans="1:1" s="99" customFormat="1" ht="18" customHeight="1" x14ac:dyDescent="0.2">
      <c r="A245" s="98"/>
    </row>
    <row r="246" spans="1:1" s="99" customFormat="1" ht="18" customHeight="1" x14ac:dyDescent="0.2">
      <c r="A246" s="98"/>
    </row>
    <row r="247" spans="1:1" s="99" customFormat="1" ht="18" customHeight="1" x14ac:dyDescent="0.2">
      <c r="A247" s="98"/>
    </row>
    <row r="248" spans="1:1" s="99" customFormat="1" ht="18" customHeight="1" x14ac:dyDescent="0.2">
      <c r="A248" s="98"/>
    </row>
    <row r="249" spans="1:1" s="99" customFormat="1" ht="18" customHeight="1" x14ac:dyDescent="0.2">
      <c r="A249" s="98"/>
    </row>
    <row r="250" spans="1:1" s="99" customFormat="1" ht="18" customHeight="1" x14ac:dyDescent="0.2">
      <c r="A250" s="98"/>
    </row>
    <row r="251" spans="1:1" s="99" customFormat="1" ht="18" customHeight="1" x14ac:dyDescent="0.2">
      <c r="A251" s="98"/>
    </row>
    <row r="252" spans="1:1" s="99" customFormat="1" ht="18" customHeight="1" x14ac:dyDescent="0.2">
      <c r="A252" s="98"/>
    </row>
    <row r="253" spans="1:1" s="99" customFormat="1" ht="18" customHeight="1" x14ac:dyDescent="0.2">
      <c r="A253" s="98"/>
    </row>
    <row r="254" spans="1:1" s="99" customFormat="1" ht="18" customHeight="1" x14ac:dyDescent="0.2">
      <c r="A254" s="98"/>
    </row>
    <row r="255" spans="1:1" s="99" customFormat="1" ht="18" customHeight="1" x14ac:dyDescent="0.2">
      <c r="A255" s="98"/>
    </row>
    <row r="256" spans="1:1" s="99" customFormat="1" ht="18" customHeight="1" x14ac:dyDescent="0.2">
      <c r="A256" s="98"/>
    </row>
    <row r="257" spans="1:1" s="99" customFormat="1" ht="18" customHeight="1" x14ac:dyDescent="0.2">
      <c r="A257" s="98"/>
    </row>
    <row r="258" spans="1:1" s="99" customFormat="1" ht="18" customHeight="1" x14ac:dyDescent="0.2">
      <c r="A258" s="98"/>
    </row>
    <row r="259" spans="1:1" s="99" customFormat="1" ht="18" customHeight="1" x14ac:dyDescent="0.2">
      <c r="A259" s="98"/>
    </row>
    <row r="260" spans="1:1" s="99" customFormat="1" ht="18" customHeight="1" x14ac:dyDescent="0.2">
      <c r="A260" s="98"/>
    </row>
    <row r="261" spans="1:1" s="99" customFormat="1" ht="18" customHeight="1" x14ac:dyDescent="0.2">
      <c r="A261" s="98"/>
    </row>
    <row r="262" spans="1:1" s="99" customFormat="1" ht="18" customHeight="1" x14ac:dyDescent="0.2">
      <c r="A262" s="98"/>
    </row>
    <row r="263" spans="1:1" s="99" customFormat="1" ht="18" customHeight="1" x14ac:dyDescent="0.2">
      <c r="A263" s="98"/>
    </row>
    <row r="264" spans="1:1" s="99" customFormat="1" ht="18" customHeight="1" x14ac:dyDescent="0.2">
      <c r="A264" s="98"/>
    </row>
    <row r="265" spans="1:1" s="99" customFormat="1" ht="18" customHeight="1" x14ac:dyDescent="0.2">
      <c r="A265" s="98"/>
    </row>
    <row r="266" spans="1:1" s="99" customFormat="1" ht="18" customHeight="1" x14ac:dyDescent="0.2">
      <c r="A266" s="98"/>
    </row>
    <row r="267" spans="1:1" s="99" customFormat="1" ht="18" customHeight="1" x14ac:dyDescent="0.2">
      <c r="A267" s="98"/>
    </row>
    <row r="268" spans="1:1" s="99" customFormat="1" ht="18" customHeight="1" x14ac:dyDescent="0.2">
      <c r="A268" s="98"/>
    </row>
    <row r="269" spans="1:1" s="99" customFormat="1" ht="18" customHeight="1" x14ac:dyDescent="0.2">
      <c r="A269" s="98"/>
    </row>
    <row r="270" spans="1:1" s="99" customFormat="1" ht="18" customHeight="1" x14ac:dyDescent="0.2">
      <c r="A270" s="98"/>
    </row>
    <row r="271" spans="1:1" s="99" customFormat="1" ht="18" customHeight="1" x14ac:dyDescent="0.2">
      <c r="A271" s="98"/>
    </row>
    <row r="272" spans="1:1" s="99" customFormat="1" ht="18" customHeight="1" x14ac:dyDescent="0.2">
      <c r="A272" s="98"/>
    </row>
    <row r="273" spans="1:1" s="99" customFormat="1" ht="18" customHeight="1" x14ac:dyDescent="0.2">
      <c r="A273" s="98"/>
    </row>
    <row r="274" spans="1:1" s="99" customFormat="1" ht="18" customHeight="1" x14ac:dyDescent="0.2">
      <c r="A274" s="98"/>
    </row>
    <row r="275" spans="1:1" s="99" customFormat="1" ht="18" customHeight="1" x14ac:dyDescent="0.2">
      <c r="A275" s="98"/>
    </row>
    <row r="276" spans="1:1" s="99" customFormat="1" ht="18" customHeight="1" x14ac:dyDescent="0.2">
      <c r="A276" s="98"/>
    </row>
    <row r="277" spans="1:1" s="99" customFormat="1" ht="18" customHeight="1" x14ac:dyDescent="0.2">
      <c r="A277" s="98"/>
    </row>
    <row r="278" spans="1:1" s="99" customFormat="1" ht="18" customHeight="1" x14ac:dyDescent="0.2">
      <c r="A278" s="98"/>
    </row>
    <row r="279" spans="1:1" s="99" customFormat="1" ht="18" customHeight="1" x14ac:dyDescent="0.2">
      <c r="A279" s="98"/>
    </row>
    <row r="280" spans="1:1" s="99" customFormat="1" ht="18" customHeight="1" x14ac:dyDescent="0.2">
      <c r="A280" s="98"/>
    </row>
    <row r="281" spans="1:1" s="99" customFormat="1" ht="18" customHeight="1" x14ac:dyDescent="0.2">
      <c r="A281" s="98"/>
    </row>
    <row r="282" spans="1:1" s="99" customFormat="1" ht="18" customHeight="1" x14ac:dyDescent="0.2">
      <c r="A282" s="98"/>
    </row>
    <row r="283" spans="1:1" s="99" customFormat="1" ht="18" customHeight="1" x14ac:dyDescent="0.2">
      <c r="A283" s="98"/>
    </row>
    <row r="284" spans="1:1" s="99" customFormat="1" ht="18" customHeight="1" x14ac:dyDescent="0.2">
      <c r="A284" s="98"/>
    </row>
    <row r="285" spans="1:1" s="99" customFormat="1" ht="18" customHeight="1" x14ac:dyDescent="0.2">
      <c r="A285" s="98"/>
    </row>
    <row r="286" spans="1:1" s="99" customFormat="1" ht="18" customHeight="1" x14ac:dyDescent="0.2">
      <c r="A286" s="98"/>
    </row>
    <row r="287" spans="1:1" s="99" customFormat="1" ht="18" customHeight="1" x14ac:dyDescent="0.2">
      <c r="A287" s="98"/>
    </row>
    <row r="288" spans="1:1" s="99" customFormat="1" ht="18" customHeight="1" x14ac:dyDescent="0.2">
      <c r="A288" s="98"/>
    </row>
    <row r="289" spans="1:1" s="99" customFormat="1" ht="18" customHeight="1" x14ac:dyDescent="0.2">
      <c r="A289" s="98"/>
    </row>
    <row r="290" spans="1:1" s="99" customFormat="1" ht="18" customHeight="1" x14ac:dyDescent="0.2">
      <c r="A290" s="98"/>
    </row>
    <row r="291" spans="1:1" s="99" customFormat="1" ht="18" customHeight="1" x14ac:dyDescent="0.2">
      <c r="A291" s="98"/>
    </row>
    <row r="292" spans="1:1" s="99" customFormat="1" ht="18" customHeight="1" x14ac:dyDescent="0.2">
      <c r="A292" s="98"/>
    </row>
    <row r="293" spans="1:1" s="99" customFormat="1" ht="18" customHeight="1" x14ac:dyDescent="0.2">
      <c r="A293" s="98"/>
    </row>
    <row r="294" spans="1:1" s="99" customFormat="1" ht="18" customHeight="1" x14ac:dyDescent="0.2">
      <c r="A294" s="98"/>
    </row>
    <row r="295" spans="1:1" s="99" customFormat="1" ht="18" customHeight="1" x14ac:dyDescent="0.2">
      <c r="A295" s="98"/>
    </row>
    <row r="296" spans="1:1" s="99" customFormat="1" ht="18" customHeight="1" x14ac:dyDescent="0.2">
      <c r="A296" s="98"/>
    </row>
    <row r="297" spans="1:1" s="99" customFormat="1" ht="18" customHeight="1" x14ac:dyDescent="0.2">
      <c r="A297" s="98"/>
    </row>
    <row r="298" spans="1:1" s="99" customFormat="1" ht="18" customHeight="1" x14ac:dyDescent="0.2">
      <c r="A298" s="98"/>
    </row>
    <row r="299" spans="1:1" s="99" customFormat="1" ht="18" customHeight="1" x14ac:dyDescent="0.2">
      <c r="A299" s="98"/>
    </row>
    <row r="300" spans="1:1" s="99" customFormat="1" ht="18" customHeight="1" x14ac:dyDescent="0.2">
      <c r="A300" s="98"/>
    </row>
    <row r="301" spans="1:1" s="99" customFormat="1" ht="18" customHeight="1" x14ac:dyDescent="0.2">
      <c r="A301" s="98"/>
    </row>
    <row r="302" spans="1:1" s="99" customFormat="1" ht="18" customHeight="1" x14ac:dyDescent="0.2">
      <c r="A302" s="98"/>
    </row>
    <row r="303" spans="1:1" s="99" customFormat="1" ht="18" customHeight="1" x14ac:dyDescent="0.2">
      <c r="A303" s="98"/>
    </row>
    <row r="304" spans="1:1" s="99" customFormat="1" ht="18" customHeight="1" x14ac:dyDescent="0.2">
      <c r="A304" s="98"/>
    </row>
    <row r="305" spans="1:1" s="99" customFormat="1" ht="18" customHeight="1" x14ac:dyDescent="0.2">
      <c r="A305" s="98"/>
    </row>
    <row r="306" spans="1:1" s="99" customFormat="1" ht="18" customHeight="1" x14ac:dyDescent="0.2">
      <c r="A306" s="98"/>
    </row>
    <row r="307" spans="1:1" s="99" customFormat="1" ht="18" customHeight="1" x14ac:dyDescent="0.2">
      <c r="A307" s="98"/>
    </row>
    <row r="308" spans="1:1" s="99" customFormat="1" ht="18" customHeight="1" x14ac:dyDescent="0.2">
      <c r="A308" s="98"/>
    </row>
    <row r="309" spans="1:1" s="99" customFormat="1" ht="18" customHeight="1" x14ac:dyDescent="0.2">
      <c r="A309" s="98"/>
    </row>
    <row r="310" spans="1:1" s="99" customFormat="1" ht="18" customHeight="1" x14ac:dyDescent="0.2">
      <c r="A310" s="98"/>
    </row>
    <row r="311" spans="1:1" s="99" customFormat="1" ht="18" customHeight="1" x14ac:dyDescent="0.2">
      <c r="A311" s="98"/>
    </row>
    <row r="312" spans="1:1" s="99" customFormat="1" ht="18" customHeight="1" x14ac:dyDescent="0.2">
      <c r="A312" s="98"/>
    </row>
    <row r="313" spans="1:1" s="99" customFormat="1" ht="18" customHeight="1" x14ac:dyDescent="0.2">
      <c r="A313" s="98"/>
    </row>
    <row r="314" spans="1:1" s="99" customFormat="1" ht="18" customHeight="1" x14ac:dyDescent="0.2">
      <c r="A314" s="98"/>
    </row>
    <row r="315" spans="1:1" s="99" customFormat="1" ht="18" customHeight="1" x14ac:dyDescent="0.2">
      <c r="A315" s="98"/>
    </row>
    <row r="316" spans="1:1" s="99" customFormat="1" ht="18" customHeight="1" x14ac:dyDescent="0.2">
      <c r="A316" s="98"/>
    </row>
    <row r="317" spans="1:1" s="99" customFormat="1" ht="18" customHeight="1" x14ac:dyDescent="0.2">
      <c r="A317" s="98"/>
    </row>
    <row r="318" spans="1:1" s="99" customFormat="1" ht="18" customHeight="1" x14ac:dyDescent="0.2">
      <c r="A318" s="98"/>
    </row>
    <row r="319" spans="1:1" s="99" customFormat="1" ht="18" customHeight="1" x14ac:dyDescent="0.2">
      <c r="A319" s="98"/>
    </row>
    <row r="320" spans="1:1" s="99" customFormat="1" ht="18" customHeight="1" x14ac:dyDescent="0.2">
      <c r="A320" s="98"/>
    </row>
    <row r="321" spans="1:1" s="99" customFormat="1" ht="18" customHeight="1" x14ac:dyDescent="0.2">
      <c r="A321" s="98"/>
    </row>
    <row r="322" spans="1:1" s="99" customFormat="1" ht="18" customHeight="1" x14ac:dyDescent="0.2">
      <c r="A322" s="98"/>
    </row>
    <row r="323" spans="1:1" s="99" customFormat="1" ht="18" customHeight="1" x14ac:dyDescent="0.2">
      <c r="A323" s="98"/>
    </row>
    <row r="324" spans="1:1" s="99" customFormat="1" ht="18" customHeight="1" x14ac:dyDescent="0.2">
      <c r="A324" s="98"/>
    </row>
    <row r="325" spans="1:1" s="99" customFormat="1" ht="18" customHeight="1" x14ac:dyDescent="0.2">
      <c r="A325" s="98"/>
    </row>
    <row r="326" spans="1:1" s="99" customFormat="1" ht="18" customHeight="1" x14ac:dyDescent="0.2">
      <c r="A326" s="98"/>
    </row>
    <row r="327" spans="1:1" s="99" customFormat="1" ht="18" customHeight="1" x14ac:dyDescent="0.2">
      <c r="A327" s="98"/>
    </row>
    <row r="328" spans="1:1" s="99" customFormat="1" ht="18" customHeight="1" x14ac:dyDescent="0.2">
      <c r="A328" s="98"/>
    </row>
    <row r="329" spans="1:1" s="99" customFormat="1" ht="18" customHeight="1" x14ac:dyDescent="0.2">
      <c r="A329" s="98"/>
    </row>
    <row r="330" spans="1:1" s="99" customFormat="1" ht="18" customHeight="1" x14ac:dyDescent="0.2">
      <c r="A330" s="98"/>
    </row>
    <row r="331" spans="1:1" s="99" customFormat="1" ht="18" customHeight="1" x14ac:dyDescent="0.2">
      <c r="A331" s="98"/>
    </row>
    <row r="332" spans="1:1" s="99" customFormat="1" ht="18" customHeight="1" x14ac:dyDescent="0.2">
      <c r="A332" s="98"/>
    </row>
    <row r="333" spans="1:1" s="99" customFormat="1" ht="18" customHeight="1" x14ac:dyDescent="0.2">
      <c r="A333" s="98"/>
    </row>
    <row r="334" spans="1:1" s="99" customFormat="1" ht="18" customHeight="1" x14ac:dyDescent="0.2">
      <c r="A334" s="98"/>
    </row>
    <row r="335" spans="1:1" s="99" customFormat="1" ht="18" customHeight="1" x14ac:dyDescent="0.2">
      <c r="A335" s="98"/>
    </row>
    <row r="336" spans="1:1" s="99" customFormat="1" ht="18" customHeight="1" x14ac:dyDescent="0.2">
      <c r="A336" s="98"/>
    </row>
    <row r="337" spans="1:1" s="99" customFormat="1" ht="18" customHeight="1" x14ac:dyDescent="0.2">
      <c r="A337" s="98"/>
    </row>
    <row r="338" spans="1:1" s="99" customFormat="1" ht="18" customHeight="1" x14ac:dyDescent="0.2">
      <c r="A338" s="98"/>
    </row>
    <row r="339" spans="1:1" s="99" customFormat="1" ht="18" customHeight="1" x14ac:dyDescent="0.2">
      <c r="A339" s="98"/>
    </row>
  </sheetData>
  <mergeCells count="3">
    <mergeCell ref="B15:K15"/>
    <mergeCell ref="B26:K26"/>
    <mergeCell ref="B40:K40"/>
  </mergeCells>
  <phoneticPr fontId="3"/>
  <printOptions horizontalCentered="1"/>
  <pageMargins left="0.70866141732283472" right="0.70866141732283472" top="0.74803149606299213" bottom="0.74803149606299213" header="0.31496062992125984" footer="0.31496062992125984"/>
  <pageSetup paperSize="9" scale="9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13"/>
  <sheetViews>
    <sheetView showGridLines="0" zoomScaleNormal="100" zoomScaleSheetLayoutView="115" workbookViewId="0">
      <selection activeCell="E6" sqref="E6:T6"/>
    </sheetView>
  </sheetViews>
  <sheetFormatPr defaultColWidth="8.90625" defaultRowHeight="19.899999999999999" customHeight="1" x14ac:dyDescent="0.2"/>
  <cols>
    <col min="1" max="3" width="3.7265625" style="139" customWidth="1"/>
    <col min="4" max="4" width="9.453125" style="139" customWidth="1"/>
    <col min="5" max="5" width="1.90625" style="139" customWidth="1"/>
    <col min="6" max="6" width="6.26953125" style="139" customWidth="1"/>
    <col min="7" max="7" width="8.453125" style="139" customWidth="1"/>
    <col min="8" max="9" width="2.36328125" style="139" customWidth="1"/>
    <col min="10" max="10" width="8.453125" style="139" customWidth="1"/>
    <col min="11" max="11" width="1.26953125" style="139" customWidth="1"/>
    <col min="12" max="12" width="6.26953125" style="139" customWidth="1"/>
    <col min="13" max="13" width="1.26953125" style="139" customWidth="1"/>
    <col min="14" max="14" width="6.26953125" style="139" customWidth="1"/>
    <col min="15" max="15" width="1.26953125" style="139" customWidth="1"/>
    <col min="16" max="16" width="6.26953125" style="139" customWidth="1"/>
    <col min="17" max="17" width="1.26953125" style="139" customWidth="1"/>
    <col min="18" max="18" width="6.26953125" style="139" customWidth="1"/>
    <col min="19" max="20" width="2" style="139" customWidth="1"/>
    <col min="21" max="16384" width="8.90625" style="139"/>
  </cols>
  <sheetData>
    <row r="1" spans="1:22" s="123" customFormat="1" ht="19.899999999999999" customHeight="1" x14ac:dyDescent="0.2">
      <c r="A1" s="121" t="s">
        <v>377</v>
      </c>
      <c r="B1" s="122"/>
    </row>
    <row r="2" spans="1:22" s="123" customFormat="1" ht="19.899999999999999" customHeight="1" x14ac:dyDescent="0.2">
      <c r="A2" s="124"/>
      <c r="B2" s="122"/>
    </row>
    <row r="3" spans="1:22" s="123" customFormat="1" ht="19.899999999999999" customHeight="1" x14ac:dyDescent="0.2">
      <c r="A3" s="124" t="s">
        <v>169</v>
      </c>
      <c r="B3" s="122"/>
    </row>
    <row r="4" spans="1:22" s="126" customFormat="1" ht="19.899999999999999" customHeight="1" thickBot="1" x14ac:dyDescent="0.25">
      <c r="A4" s="125"/>
      <c r="B4" s="121" t="s">
        <v>170</v>
      </c>
    </row>
    <row r="5" spans="1:22" s="126" customFormat="1" ht="16.149999999999999" customHeight="1" x14ac:dyDescent="0.2">
      <c r="C5" s="599" t="s">
        <v>171</v>
      </c>
      <c r="D5" s="600"/>
      <c r="E5" s="603" t="s">
        <v>457</v>
      </c>
      <c r="F5" s="604"/>
      <c r="G5" s="604"/>
      <c r="H5" s="604"/>
      <c r="I5" s="604"/>
      <c r="J5" s="604"/>
      <c r="K5" s="604"/>
      <c r="L5" s="604"/>
      <c r="M5" s="604"/>
      <c r="N5" s="604"/>
      <c r="O5" s="604"/>
      <c r="P5" s="604"/>
      <c r="Q5" s="604"/>
      <c r="R5" s="604"/>
      <c r="S5" s="604"/>
      <c r="T5" s="605"/>
    </row>
    <row r="6" spans="1:22" s="126" customFormat="1" ht="16.149999999999999" customHeight="1" x14ac:dyDescent="0.2">
      <c r="C6" s="601" t="s">
        <v>172</v>
      </c>
      <c r="D6" s="602"/>
      <c r="E6" s="606" t="s">
        <v>452</v>
      </c>
      <c r="F6" s="607"/>
      <c r="G6" s="607"/>
      <c r="H6" s="607"/>
      <c r="I6" s="607"/>
      <c r="J6" s="607"/>
      <c r="K6" s="607"/>
      <c r="L6" s="607"/>
      <c r="M6" s="607"/>
      <c r="N6" s="607"/>
      <c r="O6" s="607"/>
      <c r="P6" s="607"/>
      <c r="Q6" s="607"/>
      <c r="R6" s="607"/>
      <c r="S6" s="607"/>
      <c r="T6" s="608"/>
    </row>
    <row r="7" spans="1:22" s="126" customFormat="1" ht="16.149999999999999" customHeight="1" x14ac:dyDescent="0.2">
      <c r="C7" s="609"/>
      <c r="D7" s="610"/>
      <c r="E7" s="611"/>
      <c r="F7" s="612"/>
      <c r="G7" s="612"/>
      <c r="H7" s="612"/>
      <c r="I7" s="612"/>
      <c r="J7" s="612"/>
      <c r="K7" s="612"/>
      <c r="L7" s="612"/>
      <c r="M7" s="612"/>
      <c r="N7" s="612"/>
      <c r="O7" s="612"/>
      <c r="P7" s="612"/>
      <c r="Q7" s="612"/>
      <c r="R7" s="612"/>
      <c r="S7" s="612"/>
      <c r="T7" s="613"/>
      <c r="V7" s="126" t="s">
        <v>173</v>
      </c>
    </row>
    <row r="8" spans="1:22" s="126" customFormat="1" ht="16.149999999999999" customHeight="1" x14ac:dyDescent="0.2">
      <c r="C8" s="583" t="s">
        <v>174</v>
      </c>
      <c r="D8" s="585" t="s">
        <v>175</v>
      </c>
      <c r="E8" s="568" t="s">
        <v>176</v>
      </c>
      <c r="F8" s="569"/>
      <c r="G8" s="569"/>
      <c r="H8" s="569"/>
      <c r="I8" s="569"/>
      <c r="J8" s="570"/>
      <c r="K8" s="570"/>
      <c r="L8" s="570"/>
      <c r="M8" s="570"/>
      <c r="N8" s="570"/>
      <c r="O8" s="570"/>
      <c r="P8" s="570"/>
      <c r="Q8" s="570"/>
      <c r="R8" s="570"/>
      <c r="S8" s="571"/>
      <c r="T8" s="572"/>
    </row>
    <row r="9" spans="1:22" s="126" customFormat="1" ht="16.149999999999999" customHeight="1" x14ac:dyDescent="0.2">
      <c r="C9" s="583"/>
      <c r="D9" s="586"/>
      <c r="E9" s="587" t="s">
        <v>177</v>
      </c>
      <c r="F9" s="588"/>
      <c r="G9" s="588"/>
      <c r="H9" s="588"/>
      <c r="I9" s="588"/>
      <c r="J9" s="589"/>
      <c r="K9" s="589"/>
      <c r="L9" s="589"/>
      <c r="M9" s="589"/>
      <c r="N9" s="589"/>
      <c r="O9" s="589"/>
      <c r="P9" s="589"/>
      <c r="Q9" s="589"/>
      <c r="R9" s="589"/>
      <c r="S9" s="590"/>
      <c r="T9" s="591"/>
    </row>
    <row r="10" spans="1:22" s="126" customFormat="1" ht="16.149999999999999" customHeight="1" x14ac:dyDescent="0.2">
      <c r="C10" s="583"/>
      <c r="D10" s="586"/>
      <c r="E10" s="587" t="s">
        <v>178</v>
      </c>
      <c r="F10" s="588"/>
      <c r="G10" s="588"/>
      <c r="H10" s="588"/>
      <c r="I10" s="588"/>
      <c r="J10" s="589"/>
      <c r="K10" s="589"/>
      <c r="L10" s="589"/>
      <c r="M10" s="589"/>
      <c r="N10" s="589"/>
      <c r="O10" s="589"/>
      <c r="P10" s="589"/>
      <c r="Q10" s="589"/>
      <c r="R10" s="589"/>
      <c r="S10" s="590"/>
      <c r="T10" s="591"/>
    </row>
    <row r="11" spans="1:22" s="126" customFormat="1" ht="16.149999999999999" customHeight="1" x14ac:dyDescent="0.2">
      <c r="C11" s="583"/>
      <c r="D11" s="586"/>
      <c r="E11" s="587" t="s">
        <v>179</v>
      </c>
      <c r="F11" s="588"/>
      <c r="G11" s="588"/>
      <c r="H11" s="588"/>
      <c r="I11" s="588"/>
      <c r="J11" s="589"/>
      <c r="K11" s="589"/>
      <c r="L11" s="589"/>
      <c r="M11" s="589"/>
      <c r="N11" s="589"/>
      <c r="O11" s="589"/>
      <c r="P11" s="589"/>
      <c r="Q11" s="589"/>
      <c r="R11" s="589"/>
      <c r="S11" s="590"/>
      <c r="T11" s="591"/>
    </row>
    <row r="12" spans="1:22" s="126" customFormat="1" ht="16.149999999999999" customHeight="1" x14ac:dyDescent="0.2">
      <c r="C12" s="583"/>
      <c r="D12" s="592" t="s">
        <v>180</v>
      </c>
      <c r="E12" s="568" t="s">
        <v>181</v>
      </c>
      <c r="F12" s="569"/>
      <c r="G12" s="569"/>
      <c r="H12" s="569"/>
      <c r="I12" s="569"/>
      <c r="J12" s="570"/>
      <c r="K12" s="570"/>
      <c r="L12" s="570"/>
      <c r="M12" s="570"/>
      <c r="N12" s="570"/>
      <c r="O12" s="570"/>
      <c r="P12" s="570"/>
      <c r="Q12" s="570"/>
      <c r="R12" s="570"/>
      <c r="S12" s="571"/>
      <c r="T12" s="572"/>
    </row>
    <row r="13" spans="1:22" s="126" customFormat="1" ht="16.149999999999999" customHeight="1" x14ac:dyDescent="0.2">
      <c r="C13" s="583"/>
      <c r="D13" s="593"/>
      <c r="E13" s="573" t="s">
        <v>182</v>
      </c>
      <c r="F13" s="574"/>
      <c r="G13" s="574"/>
      <c r="H13" s="574"/>
      <c r="I13" s="574"/>
      <c r="J13" s="575"/>
      <c r="K13" s="575"/>
      <c r="L13" s="575"/>
      <c r="M13" s="575"/>
      <c r="N13" s="575"/>
      <c r="O13" s="575"/>
      <c r="P13" s="575"/>
      <c r="Q13" s="575"/>
      <c r="R13" s="575"/>
      <c r="S13" s="576"/>
      <c r="T13" s="577"/>
    </row>
    <row r="14" spans="1:22" s="126" customFormat="1" ht="16.149999999999999" customHeight="1" x14ac:dyDescent="0.2">
      <c r="C14" s="583"/>
      <c r="D14" s="593"/>
      <c r="E14" s="594" t="s">
        <v>183</v>
      </c>
      <c r="F14" s="595"/>
      <c r="G14" s="595"/>
      <c r="H14" s="595"/>
      <c r="I14" s="595"/>
      <c r="J14" s="596"/>
      <c r="K14" s="596"/>
      <c r="L14" s="596"/>
      <c r="M14" s="596"/>
      <c r="N14" s="596"/>
      <c r="O14" s="596"/>
      <c r="P14" s="596"/>
      <c r="Q14" s="596"/>
      <c r="R14" s="596"/>
      <c r="S14" s="597"/>
      <c r="T14" s="598"/>
    </row>
    <row r="15" spans="1:22" s="126" customFormat="1" ht="16.149999999999999" customHeight="1" x14ac:dyDescent="0.2">
      <c r="C15" s="583"/>
      <c r="D15" s="566" t="s">
        <v>184</v>
      </c>
      <c r="E15" s="568" t="s">
        <v>185</v>
      </c>
      <c r="F15" s="569"/>
      <c r="G15" s="569"/>
      <c r="H15" s="569"/>
      <c r="I15" s="569"/>
      <c r="J15" s="570"/>
      <c r="K15" s="570"/>
      <c r="L15" s="570"/>
      <c r="M15" s="570"/>
      <c r="N15" s="570"/>
      <c r="O15" s="570"/>
      <c r="P15" s="570"/>
      <c r="Q15" s="570"/>
      <c r="R15" s="570"/>
      <c r="S15" s="571"/>
      <c r="T15" s="572"/>
    </row>
    <row r="16" spans="1:22" s="126" customFormat="1" ht="16.149999999999999" customHeight="1" x14ac:dyDescent="0.2">
      <c r="C16" s="583"/>
      <c r="D16" s="566"/>
      <c r="E16" s="573" t="s">
        <v>186</v>
      </c>
      <c r="F16" s="574"/>
      <c r="G16" s="574"/>
      <c r="H16" s="574"/>
      <c r="I16" s="574"/>
      <c r="J16" s="575"/>
      <c r="K16" s="575"/>
      <c r="L16" s="575"/>
      <c r="M16" s="575"/>
      <c r="N16" s="575"/>
      <c r="O16" s="575"/>
      <c r="P16" s="575"/>
      <c r="Q16" s="575"/>
      <c r="R16" s="575"/>
      <c r="S16" s="576"/>
      <c r="T16" s="577"/>
    </row>
    <row r="17" spans="2:20" s="126" customFormat="1" ht="16.149999999999999" customHeight="1" x14ac:dyDescent="0.2">
      <c r="C17" s="583"/>
      <c r="D17" s="566"/>
      <c r="E17" s="573" t="s">
        <v>187</v>
      </c>
      <c r="F17" s="574"/>
      <c r="G17" s="574"/>
      <c r="H17" s="574"/>
      <c r="I17" s="574"/>
      <c r="J17" s="575"/>
      <c r="K17" s="575"/>
      <c r="L17" s="575"/>
      <c r="M17" s="575"/>
      <c r="N17" s="575"/>
      <c r="O17" s="575"/>
      <c r="P17" s="575"/>
      <c r="Q17" s="575"/>
      <c r="R17" s="575"/>
      <c r="S17" s="576"/>
      <c r="T17" s="577"/>
    </row>
    <row r="18" spans="2:20" s="126" customFormat="1" ht="16.149999999999999" customHeight="1" x14ac:dyDescent="0.2">
      <c r="C18" s="583"/>
      <c r="D18" s="566"/>
      <c r="E18" s="573" t="s">
        <v>188</v>
      </c>
      <c r="F18" s="574"/>
      <c r="G18" s="574"/>
      <c r="H18" s="574"/>
      <c r="I18" s="574"/>
      <c r="J18" s="575"/>
      <c r="K18" s="575"/>
      <c r="L18" s="575"/>
      <c r="M18" s="575"/>
      <c r="N18" s="575"/>
      <c r="O18" s="575"/>
      <c r="P18" s="575"/>
      <c r="Q18" s="575"/>
      <c r="R18" s="575"/>
      <c r="S18" s="576"/>
      <c r="T18" s="577"/>
    </row>
    <row r="19" spans="2:20" s="126" customFormat="1" ht="16.149999999999999" customHeight="1" x14ac:dyDescent="0.2">
      <c r="C19" s="583"/>
      <c r="D19" s="566"/>
      <c r="E19" s="573" t="s">
        <v>189</v>
      </c>
      <c r="F19" s="574"/>
      <c r="G19" s="574"/>
      <c r="H19" s="574"/>
      <c r="I19" s="574"/>
      <c r="J19" s="575"/>
      <c r="K19" s="575"/>
      <c r="L19" s="575"/>
      <c r="M19" s="575"/>
      <c r="N19" s="575"/>
      <c r="O19" s="575"/>
      <c r="P19" s="575"/>
      <c r="Q19" s="575"/>
      <c r="R19" s="575"/>
      <c r="S19" s="576"/>
      <c r="T19" s="577"/>
    </row>
    <row r="20" spans="2:20" s="126" customFormat="1" ht="16.149999999999999" customHeight="1" x14ac:dyDescent="0.2">
      <c r="C20" s="583"/>
      <c r="D20" s="566"/>
      <c r="E20" s="573" t="s">
        <v>190</v>
      </c>
      <c r="F20" s="574"/>
      <c r="G20" s="574"/>
      <c r="H20" s="574"/>
      <c r="I20" s="574"/>
      <c r="J20" s="575"/>
      <c r="K20" s="575"/>
      <c r="L20" s="575"/>
      <c r="M20" s="575"/>
      <c r="N20" s="575"/>
      <c r="O20" s="575"/>
      <c r="P20" s="575"/>
      <c r="Q20" s="575"/>
      <c r="R20" s="575"/>
      <c r="S20" s="576"/>
      <c r="T20" s="577"/>
    </row>
    <row r="21" spans="2:20" s="126" customFormat="1" ht="16.149999999999999" customHeight="1" x14ac:dyDescent="0.2">
      <c r="C21" s="583"/>
      <c r="D21" s="566"/>
      <c r="E21" s="573" t="s">
        <v>191</v>
      </c>
      <c r="F21" s="574"/>
      <c r="G21" s="574"/>
      <c r="H21" s="574"/>
      <c r="I21" s="574"/>
      <c r="J21" s="575"/>
      <c r="K21" s="575"/>
      <c r="L21" s="575"/>
      <c r="M21" s="575"/>
      <c r="N21" s="575"/>
      <c r="O21" s="575"/>
      <c r="P21" s="575"/>
      <c r="Q21" s="575"/>
      <c r="R21" s="575"/>
      <c r="S21" s="576"/>
      <c r="T21" s="577"/>
    </row>
    <row r="22" spans="2:20" s="126" customFormat="1" ht="16.149999999999999" customHeight="1" x14ac:dyDescent="0.2">
      <c r="C22" s="583"/>
      <c r="D22" s="566"/>
      <c r="E22" s="573" t="s">
        <v>192</v>
      </c>
      <c r="F22" s="574"/>
      <c r="G22" s="574"/>
      <c r="H22" s="574"/>
      <c r="I22" s="574"/>
      <c r="J22" s="575"/>
      <c r="K22" s="575"/>
      <c r="L22" s="575"/>
      <c r="M22" s="575"/>
      <c r="N22" s="575"/>
      <c r="O22" s="575"/>
      <c r="P22" s="575"/>
      <c r="Q22" s="575"/>
      <c r="R22" s="575"/>
      <c r="S22" s="576"/>
      <c r="T22" s="577"/>
    </row>
    <row r="23" spans="2:20" s="126" customFormat="1" ht="16.149999999999999" customHeight="1" thickBot="1" x14ac:dyDescent="0.25">
      <c r="C23" s="584"/>
      <c r="D23" s="567"/>
      <c r="E23" s="578" t="s">
        <v>193</v>
      </c>
      <c r="F23" s="579"/>
      <c r="G23" s="579"/>
      <c r="H23" s="579"/>
      <c r="I23" s="579"/>
      <c r="J23" s="580"/>
      <c r="K23" s="580"/>
      <c r="L23" s="580"/>
      <c r="M23" s="580"/>
      <c r="N23" s="580"/>
      <c r="O23" s="580"/>
      <c r="P23" s="580"/>
      <c r="Q23" s="580"/>
      <c r="R23" s="580"/>
      <c r="S23" s="581"/>
      <c r="T23" s="582"/>
    </row>
    <row r="24" spans="2:20" s="125" customFormat="1" ht="19.899999999999999" customHeight="1" x14ac:dyDescent="0.2">
      <c r="C24" s="127"/>
      <c r="D24" s="127"/>
      <c r="E24" s="127"/>
      <c r="F24" s="127"/>
      <c r="G24" s="127"/>
      <c r="H24" s="127"/>
      <c r="I24" s="127"/>
      <c r="J24" s="127"/>
      <c r="K24" s="127"/>
      <c r="L24" s="127"/>
      <c r="M24" s="127"/>
      <c r="N24" s="127"/>
      <c r="O24" s="127"/>
      <c r="P24" s="127"/>
      <c r="Q24" s="127"/>
      <c r="R24" s="127"/>
      <c r="S24" s="127"/>
      <c r="T24" s="127"/>
    </row>
    <row r="25" spans="2:20" s="125" customFormat="1" ht="19.899999999999999" customHeight="1" x14ac:dyDescent="0.2">
      <c r="C25" s="128"/>
      <c r="D25" s="128"/>
      <c r="E25" s="128"/>
      <c r="F25" s="128"/>
      <c r="G25" s="128"/>
      <c r="H25" s="128"/>
      <c r="I25" s="128"/>
      <c r="J25" s="128"/>
      <c r="K25" s="128"/>
      <c r="L25" s="128"/>
      <c r="M25" s="128"/>
      <c r="N25" s="128"/>
      <c r="O25" s="128"/>
      <c r="P25" s="128"/>
      <c r="Q25" s="128"/>
      <c r="R25" s="128"/>
      <c r="S25" s="128"/>
      <c r="T25" s="128"/>
    </row>
    <row r="26" spans="2:20" s="125" customFormat="1" ht="19.899999999999999" customHeight="1" x14ac:dyDescent="0.2">
      <c r="B26" s="282" t="s">
        <v>194</v>
      </c>
      <c r="C26" s="281"/>
      <c r="D26" s="281"/>
      <c r="E26" s="281"/>
      <c r="F26" s="281"/>
      <c r="G26" s="281"/>
      <c r="H26" s="128"/>
      <c r="I26" s="128"/>
      <c r="J26" s="128"/>
      <c r="K26" s="128"/>
      <c r="L26" s="128"/>
      <c r="M26" s="128"/>
      <c r="N26" s="128"/>
      <c r="O26" s="128"/>
      <c r="P26" s="128"/>
      <c r="Q26" s="128"/>
      <c r="R26" s="128"/>
      <c r="S26" s="128"/>
      <c r="T26" s="128"/>
    </row>
    <row r="27" spans="2:20" s="125" customFormat="1" ht="19.899999999999999" customHeight="1" x14ac:dyDescent="0.2">
      <c r="B27" s="281"/>
      <c r="C27" s="281"/>
      <c r="D27" s="281" t="s">
        <v>195</v>
      </c>
      <c r="E27" s="281"/>
      <c r="F27" s="281"/>
      <c r="G27" s="281"/>
      <c r="H27" s="128"/>
      <c r="I27" s="128"/>
      <c r="J27" s="128"/>
      <c r="K27" s="128"/>
      <c r="L27" s="128"/>
      <c r="M27" s="128"/>
      <c r="N27" s="128"/>
      <c r="O27" s="128"/>
      <c r="P27" s="128"/>
      <c r="Q27" s="128"/>
      <c r="R27" s="128"/>
      <c r="S27" s="128"/>
      <c r="T27" s="128"/>
    </row>
    <row r="28" spans="2:20" s="125" customFormat="1" ht="19.899999999999999" customHeight="1" x14ac:dyDescent="0.2">
      <c r="B28" s="281"/>
      <c r="C28" s="281"/>
      <c r="D28" s="281" t="s">
        <v>196</v>
      </c>
      <c r="E28" s="281"/>
      <c r="F28" s="281"/>
      <c r="G28" s="281"/>
      <c r="H28" s="128"/>
      <c r="I28" s="128"/>
      <c r="J28" s="128"/>
      <c r="K28" s="128"/>
      <c r="L28" s="128"/>
      <c r="M28" s="128"/>
      <c r="N28" s="128"/>
      <c r="O28" s="128"/>
      <c r="P28" s="128"/>
      <c r="Q28" s="128"/>
      <c r="R28" s="128"/>
      <c r="S28" s="128"/>
      <c r="T28" s="128"/>
    </row>
    <row r="29" spans="2:20" s="125" customFormat="1" ht="19.899999999999999" customHeight="1" x14ac:dyDescent="0.2">
      <c r="B29" s="281"/>
      <c r="C29" s="281"/>
      <c r="D29" s="281" t="s">
        <v>197</v>
      </c>
      <c r="E29" s="281"/>
      <c r="F29" s="281"/>
      <c r="G29" s="281"/>
      <c r="H29" s="128"/>
      <c r="I29" s="128"/>
      <c r="J29" s="128"/>
      <c r="K29" s="128"/>
      <c r="L29" s="128"/>
      <c r="M29" s="128"/>
      <c r="N29" s="128"/>
      <c r="O29" s="128"/>
      <c r="P29" s="128"/>
      <c r="Q29" s="128"/>
      <c r="R29" s="128"/>
      <c r="S29" s="128"/>
      <c r="T29" s="128"/>
    </row>
    <row r="30" spans="2:20" s="125" customFormat="1" ht="19.899999999999999" customHeight="1" x14ac:dyDescent="0.2">
      <c r="B30" s="281"/>
      <c r="C30" s="281"/>
      <c r="D30" s="281"/>
      <c r="E30" s="281"/>
      <c r="F30" s="281"/>
      <c r="G30" s="281"/>
      <c r="H30" s="128"/>
      <c r="I30" s="128"/>
      <c r="J30" s="128"/>
      <c r="K30" s="128"/>
      <c r="L30" s="128"/>
      <c r="M30" s="128"/>
      <c r="N30" s="128"/>
      <c r="O30" s="128"/>
      <c r="P30" s="128"/>
      <c r="Q30" s="128"/>
      <c r="R30" s="128"/>
      <c r="S30" s="128"/>
      <c r="T30" s="128"/>
    </row>
    <row r="31" spans="2:20" s="125" customFormat="1" ht="19.899999999999999" customHeight="1" x14ac:dyDescent="0.2">
      <c r="B31" s="281"/>
      <c r="C31" s="281"/>
      <c r="D31" s="281" t="s">
        <v>198</v>
      </c>
      <c r="E31" s="281"/>
      <c r="F31" s="281"/>
      <c r="G31" s="281"/>
      <c r="H31" s="128"/>
      <c r="I31" s="128"/>
      <c r="J31" s="128"/>
      <c r="K31" s="128"/>
      <c r="L31" s="128"/>
      <c r="P31" s="128"/>
      <c r="Q31" s="128"/>
      <c r="R31" s="128"/>
      <c r="S31" s="128"/>
      <c r="T31" s="128"/>
    </row>
    <row r="32" spans="2:20" s="125" customFormat="1" ht="15.75" customHeight="1" x14ac:dyDescent="0.2">
      <c r="B32" s="281"/>
      <c r="C32" s="281"/>
      <c r="D32" s="281" t="s">
        <v>199</v>
      </c>
      <c r="E32" s="281"/>
      <c r="F32" s="281"/>
      <c r="G32" s="281"/>
      <c r="H32" s="128"/>
      <c r="I32" s="128"/>
      <c r="J32" s="128"/>
      <c r="K32" s="562"/>
      <c r="L32" s="562"/>
      <c r="M32" s="562"/>
      <c r="N32" s="128"/>
      <c r="O32" s="128"/>
      <c r="P32" s="128"/>
      <c r="Q32" s="128"/>
      <c r="R32" s="128"/>
      <c r="S32" s="128"/>
      <c r="T32" s="128"/>
    </row>
    <row r="33" spans="2:20" s="125" customFormat="1" ht="15.75" customHeight="1" x14ac:dyDescent="0.2">
      <c r="B33" s="281"/>
      <c r="C33" s="281"/>
      <c r="D33" s="281" t="s">
        <v>200</v>
      </c>
      <c r="E33" s="281"/>
      <c r="F33" s="281"/>
      <c r="G33" s="281"/>
      <c r="H33" s="128"/>
      <c r="I33" s="128"/>
      <c r="J33" s="128"/>
      <c r="K33" s="128"/>
      <c r="L33" s="128"/>
      <c r="M33" s="128"/>
      <c r="N33" s="128"/>
      <c r="O33" s="128"/>
      <c r="P33" s="128"/>
      <c r="Q33" s="128"/>
      <c r="R33" s="128"/>
      <c r="S33" s="128"/>
      <c r="T33" s="128"/>
    </row>
    <row r="34" spans="2:20" s="129" customFormat="1" ht="19.5" customHeight="1" x14ac:dyDescent="0.2">
      <c r="C34" s="131"/>
      <c r="D34" s="130"/>
      <c r="E34" s="131"/>
      <c r="F34" s="563"/>
      <c r="G34" s="564"/>
      <c r="H34" s="131"/>
      <c r="I34" s="131"/>
      <c r="J34" s="130"/>
      <c r="K34" s="130"/>
      <c r="L34" s="130"/>
      <c r="M34" s="130"/>
      <c r="N34" s="130"/>
      <c r="O34" s="130"/>
      <c r="P34" s="130"/>
      <c r="Q34" s="130"/>
      <c r="R34" s="130"/>
      <c r="S34" s="130"/>
      <c r="T34" s="131"/>
    </row>
    <row r="35" spans="2:20" s="132" customFormat="1" ht="19.5" customHeight="1" x14ac:dyDescent="0.2">
      <c r="C35" s="130"/>
      <c r="D35" s="130"/>
      <c r="E35" s="130"/>
      <c r="F35" s="563"/>
      <c r="G35" s="563"/>
      <c r="H35" s="130"/>
      <c r="I35" s="130"/>
      <c r="J35" s="130"/>
      <c r="K35" s="130"/>
      <c r="L35" s="130"/>
      <c r="M35" s="130"/>
      <c r="N35" s="130"/>
      <c r="O35" s="130"/>
      <c r="P35" s="130"/>
      <c r="Q35" s="130"/>
      <c r="R35" s="130"/>
      <c r="S35" s="130"/>
      <c r="T35" s="130"/>
    </row>
    <row r="36" spans="2:20" s="125" customFormat="1" ht="19.5" customHeight="1" x14ac:dyDescent="0.2">
      <c r="C36" s="128"/>
      <c r="D36" s="128"/>
      <c r="E36" s="128"/>
      <c r="F36" s="128"/>
      <c r="G36" s="128"/>
      <c r="H36" s="128"/>
      <c r="I36" s="128"/>
      <c r="J36" s="128"/>
      <c r="K36" s="128"/>
      <c r="L36" s="128"/>
      <c r="M36" s="128"/>
      <c r="N36" s="128"/>
      <c r="O36" s="128"/>
      <c r="P36" s="128"/>
      <c r="Q36" s="128"/>
      <c r="R36" s="128"/>
      <c r="S36" s="128"/>
      <c r="T36" s="128"/>
    </row>
    <row r="37" spans="2:20" s="125" customFormat="1" ht="19.5" customHeight="1" x14ac:dyDescent="0.2">
      <c r="C37" s="128"/>
      <c r="D37" s="133"/>
      <c r="E37" s="128"/>
      <c r="F37" s="565"/>
      <c r="G37" s="565"/>
      <c r="H37" s="133"/>
      <c r="I37" s="128"/>
      <c r="J37" s="133"/>
      <c r="K37" s="128"/>
      <c r="L37" s="133"/>
      <c r="M37" s="128"/>
      <c r="N37" s="133"/>
      <c r="O37" s="128"/>
      <c r="P37" s="133"/>
      <c r="Q37" s="128"/>
      <c r="R37" s="133"/>
      <c r="S37" s="133"/>
      <c r="T37" s="128"/>
    </row>
    <row r="38" spans="2:20" s="125" customFormat="1" ht="19.5" customHeight="1" x14ac:dyDescent="0.2">
      <c r="C38" s="128"/>
      <c r="D38" s="128"/>
      <c r="E38" s="128"/>
      <c r="F38" s="128"/>
      <c r="G38" s="128"/>
      <c r="H38" s="128"/>
      <c r="I38" s="128"/>
      <c r="J38" s="128"/>
      <c r="K38" s="128"/>
      <c r="L38" s="128"/>
      <c r="M38" s="128"/>
      <c r="N38" s="128"/>
      <c r="O38" s="128"/>
      <c r="P38" s="128"/>
      <c r="Q38" s="128"/>
      <c r="R38" s="128"/>
      <c r="S38" s="128"/>
      <c r="T38" s="128"/>
    </row>
    <row r="39" spans="2:20" s="125" customFormat="1" ht="19.5" customHeight="1" x14ac:dyDescent="0.2">
      <c r="C39" s="128"/>
      <c r="D39" s="128"/>
      <c r="E39" s="128"/>
      <c r="F39" s="128"/>
      <c r="G39" s="128"/>
      <c r="H39" s="128"/>
      <c r="I39" s="128"/>
      <c r="J39" s="128"/>
      <c r="K39" s="128"/>
      <c r="L39" s="128"/>
      <c r="M39" s="128"/>
      <c r="N39" s="128"/>
      <c r="O39" s="128"/>
      <c r="P39" s="128"/>
      <c r="Q39" s="128"/>
      <c r="R39" s="128"/>
      <c r="S39" s="128"/>
      <c r="T39" s="128"/>
    </row>
    <row r="40" spans="2:20" s="125" customFormat="1" ht="19.5" customHeight="1" x14ac:dyDescent="0.2">
      <c r="C40" s="128"/>
      <c r="D40" s="128"/>
      <c r="E40" s="128"/>
      <c r="F40" s="128"/>
      <c r="G40" s="128"/>
      <c r="H40" s="128"/>
      <c r="I40" s="128"/>
      <c r="J40" s="128"/>
      <c r="K40" s="128"/>
      <c r="L40" s="128"/>
      <c r="M40" s="128"/>
      <c r="N40" s="128"/>
      <c r="O40" s="128"/>
      <c r="P40" s="128"/>
      <c r="Q40" s="128"/>
      <c r="R40" s="128"/>
      <c r="S40" s="128"/>
      <c r="T40" s="128"/>
    </row>
    <row r="41" spans="2:20" s="126" customFormat="1" ht="19.5" customHeight="1" x14ac:dyDescent="0.2">
      <c r="B41" s="121"/>
      <c r="C41" s="125"/>
      <c r="D41" s="125"/>
    </row>
    <row r="42" spans="2:20" s="126" customFormat="1" ht="19.5" customHeight="1" x14ac:dyDescent="0.2">
      <c r="B42" s="125"/>
      <c r="C42" s="125"/>
      <c r="D42" s="125"/>
    </row>
    <row r="43" spans="2:20" s="126" customFormat="1" ht="19.5" customHeight="1" x14ac:dyDescent="0.2">
      <c r="B43" s="134"/>
      <c r="C43" s="134"/>
      <c r="D43" s="134"/>
      <c r="E43" s="134"/>
      <c r="F43" s="134"/>
      <c r="G43" s="134"/>
    </row>
    <row r="44" spans="2:20" s="126" customFormat="1" ht="19.5" customHeight="1" x14ac:dyDescent="0.2">
      <c r="B44" s="134"/>
      <c r="C44" s="134"/>
      <c r="D44" s="134"/>
      <c r="E44" s="134"/>
      <c r="F44" s="134"/>
      <c r="G44" s="134"/>
    </row>
    <row r="45" spans="2:20" s="126" customFormat="1" ht="19.899999999999999" customHeight="1" x14ac:dyDescent="0.2">
      <c r="B45" s="134"/>
      <c r="C45" s="134"/>
      <c r="D45" s="134"/>
      <c r="E45" s="134"/>
      <c r="F45" s="134"/>
      <c r="G45" s="134"/>
    </row>
    <row r="46" spans="2:20" s="126" customFormat="1" ht="19.899999999999999" customHeight="1" x14ac:dyDescent="0.2">
      <c r="B46" s="134"/>
      <c r="C46" s="134"/>
      <c r="D46" s="134"/>
      <c r="E46" s="134"/>
      <c r="F46" s="134"/>
      <c r="G46" s="134"/>
    </row>
    <row r="47" spans="2:20" s="126" customFormat="1" ht="19.899999999999999" customHeight="1" x14ac:dyDescent="0.2">
      <c r="B47" s="134"/>
      <c r="C47" s="134"/>
      <c r="D47" s="134"/>
      <c r="E47" s="134"/>
      <c r="F47" s="134"/>
      <c r="G47" s="134"/>
    </row>
    <row r="48" spans="2:20" s="126" customFormat="1" ht="19.899999999999999" customHeight="1" x14ac:dyDescent="0.2">
      <c r="B48" s="134"/>
      <c r="C48" s="134"/>
      <c r="D48" s="134"/>
      <c r="E48" s="134"/>
      <c r="F48" s="134"/>
      <c r="G48" s="134"/>
    </row>
    <row r="49" spans="2:7" s="126" customFormat="1" ht="19.899999999999999" customHeight="1" x14ac:dyDescent="0.2">
      <c r="B49" s="134"/>
      <c r="C49" s="134"/>
      <c r="D49" s="134"/>
      <c r="E49" s="134"/>
      <c r="F49" s="134"/>
      <c r="G49" s="134"/>
    </row>
    <row r="50" spans="2:7" s="126" customFormat="1" ht="19.899999999999999" customHeight="1" x14ac:dyDescent="0.2">
      <c r="B50" s="135"/>
      <c r="C50" s="134"/>
      <c r="D50" s="134"/>
      <c r="E50" s="134"/>
      <c r="F50" s="134"/>
      <c r="G50" s="134"/>
    </row>
    <row r="51" spans="2:7" s="126" customFormat="1" ht="19.899999999999999" customHeight="1" x14ac:dyDescent="0.2">
      <c r="B51" s="134"/>
      <c r="C51" s="134"/>
      <c r="D51" s="134"/>
      <c r="E51" s="134"/>
      <c r="F51" s="134"/>
      <c r="G51" s="134"/>
    </row>
    <row r="52" spans="2:7" s="126" customFormat="1" ht="19.899999999999999" customHeight="1" x14ac:dyDescent="0.2">
      <c r="B52" s="134"/>
      <c r="C52" s="134"/>
      <c r="D52" s="134"/>
      <c r="E52" s="134"/>
      <c r="F52" s="134"/>
      <c r="G52" s="134"/>
    </row>
    <row r="53" spans="2:7" s="126" customFormat="1" ht="19.899999999999999" customHeight="1" x14ac:dyDescent="0.2">
      <c r="B53" s="134"/>
      <c r="C53" s="134"/>
      <c r="D53" s="134"/>
      <c r="E53" s="134"/>
      <c r="F53" s="134"/>
      <c r="G53" s="134"/>
    </row>
    <row r="54" spans="2:7" s="126" customFormat="1" ht="19.899999999999999" customHeight="1" x14ac:dyDescent="0.2">
      <c r="B54" s="134"/>
      <c r="C54" s="134"/>
      <c r="D54" s="134"/>
      <c r="E54" s="134"/>
      <c r="F54" s="134"/>
      <c r="G54" s="134"/>
    </row>
    <row r="55" spans="2:7" s="126" customFormat="1" ht="19.899999999999999" customHeight="1" x14ac:dyDescent="0.2">
      <c r="B55" s="134"/>
      <c r="C55" s="134"/>
      <c r="D55" s="134"/>
      <c r="E55" s="134"/>
      <c r="F55" s="134"/>
      <c r="G55" s="134"/>
    </row>
    <row r="56" spans="2:7" s="126" customFormat="1" ht="19.899999999999999" customHeight="1" x14ac:dyDescent="0.2">
      <c r="B56" s="134"/>
      <c r="C56" s="134"/>
      <c r="D56" s="134"/>
      <c r="E56" s="134"/>
      <c r="F56" s="134"/>
      <c r="G56" s="134"/>
    </row>
    <row r="57" spans="2:7" s="126" customFormat="1" ht="19.899999999999999" customHeight="1" x14ac:dyDescent="0.2">
      <c r="B57" s="134"/>
      <c r="C57" s="134"/>
      <c r="D57" s="134"/>
      <c r="E57" s="134"/>
      <c r="F57" s="134"/>
      <c r="G57" s="134"/>
    </row>
    <row r="58" spans="2:7" s="126" customFormat="1" ht="19.899999999999999" customHeight="1" x14ac:dyDescent="0.2">
      <c r="B58" s="134"/>
      <c r="C58" s="134"/>
      <c r="D58" s="134"/>
      <c r="E58" s="134"/>
      <c r="F58" s="134"/>
      <c r="G58" s="134"/>
    </row>
    <row r="59" spans="2:7" s="126" customFormat="1" ht="19.899999999999999" customHeight="1" x14ac:dyDescent="0.2">
      <c r="B59" s="134"/>
      <c r="C59" s="134"/>
      <c r="D59" s="134"/>
      <c r="E59" s="134"/>
      <c r="F59" s="134"/>
      <c r="G59" s="134"/>
    </row>
    <row r="60" spans="2:7" s="126" customFormat="1" ht="19.899999999999999" customHeight="1" x14ac:dyDescent="0.2">
      <c r="B60" s="134"/>
      <c r="C60" s="134"/>
      <c r="D60" s="134"/>
      <c r="E60" s="134"/>
      <c r="F60" s="134"/>
      <c r="G60" s="134"/>
    </row>
    <row r="61" spans="2:7" s="126" customFormat="1" ht="19.899999999999999" customHeight="1" x14ac:dyDescent="0.2">
      <c r="B61" s="134"/>
      <c r="C61" s="134"/>
      <c r="D61" s="134"/>
      <c r="E61" s="134"/>
      <c r="F61" s="134"/>
      <c r="G61" s="134"/>
    </row>
    <row r="62" spans="2:7" s="126" customFormat="1" ht="19.899999999999999" customHeight="1" x14ac:dyDescent="0.2">
      <c r="B62" s="134"/>
      <c r="C62" s="134"/>
      <c r="D62" s="134"/>
      <c r="E62" s="134"/>
      <c r="F62" s="134"/>
      <c r="G62" s="134"/>
    </row>
    <row r="63" spans="2:7" s="126" customFormat="1" ht="19.899999999999999" customHeight="1" x14ac:dyDescent="0.2">
      <c r="B63" s="134"/>
      <c r="C63" s="134"/>
      <c r="D63" s="134"/>
      <c r="E63" s="134"/>
      <c r="F63" s="134"/>
      <c r="G63" s="134"/>
    </row>
    <row r="64" spans="2:7" s="126" customFormat="1" ht="19.899999999999999" customHeight="1" x14ac:dyDescent="0.2">
      <c r="B64" s="134"/>
      <c r="C64" s="134"/>
      <c r="D64" s="134"/>
      <c r="E64" s="134"/>
      <c r="F64" s="134"/>
      <c r="G64" s="134"/>
    </row>
    <row r="65" spans="2:9" s="126" customFormat="1" ht="19.899999999999999" customHeight="1" x14ac:dyDescent="0.2">
      <c r="B65" s="135"/>
      <c r="C65" s="134"/>
      <c r="D65" s="134"/>
      <c r="E65" s="136"/>
      <c r="F65" s="136"/>
      <c r="G65" s="136"/>
      <c r="H65" s="137"/>
      <c r="I65" s="137"/>
    </row>
    <row r="66" spans="2:9" s="126" customFormat="1" ht="19.899999999999999" customHeight="1" x14ac:dyDescent="0.2">
      <c r="B66" s="134"/>
      <c r="C66" s="134"/>
      <c r="D66" s="134"/>
      <c r="E66" s="134"/>
      <c r="F66" s="134"/>
      <c r="G66" s="134"/>
    </row>
    <row r="67" spans="2:9" s="126" customFormat="1" ht="19.899999999999999" customHeight="1" x14ac:dyDescent="0.2">
      <c r="B67" s="134"/>
      <c r="C67" s="134"/>
      <c r="D67" s="134"/>
      <c r="E67" s="134"/>
      <c r="F67" s="134"/>
      <c r="G67" s="134"/>
    </row>
    <row r="68" spans="2:9" s="126" customFormat="1" ht="19.899999999999999" customHeight="1" x14ac:dyDescent="0.2">
      <c r="B68" s="135"/>
      <c r="C68" s="134"/>
      <c r="D68" s="134"/>
      <c r="E68" s="136"/>
      <c r="F68" s="136"/>
      <c r="G68" s="136"/>
      <c r="H68" s="137"/>
      <c r="I68" s="137"/>
    </row>
    <row r="69" spans="2:9" s="126" customFormat="1" ht="19.899999999999999" customHeight="1" x14ac:dyDescent="0.2">
      <c r="B69" s="135"/>
      <c r="C69" s="134"/>
      <c r="D69" s="134"/>
      <c r="E69" s="136"/>
      <c r="F69" s="136"/>
      <c r="G69" s="136"/>
      <c r="H69" s="137"/>
      <c r="I69" s="137"/>
    </row>
    <row r="70" spans="2:9" s="126" customFormat="1" ht="19.899999999999999" customHeight="1" x14ac:dyDescent="0.2">
      <c r="B70" s="134"/>
      <c r="C70" s="134"/>
      <c r="D70" s="134"/>
      <c r="E70" s="134"/>
      <c r="F70" s="134"/>
      <c r="G70" s="134"/>
    </row>
    <row r="71" spans="2:9" s="126" customFormat="1" ht="19.899999999999999" customHeight="1" x14ac:dyDescent="0.2">
      <c r="B71" s="134"/>
      <c r="C71" s="134"/>
      <c r="D71" s="134"/>
      <c r="E71" s="134"/>
      <c r="F71" s="134"/>
      <c r="G71" s="134"/>
    </row>
    <row r="72" spans="2:9" s="126" customFormat="1" ht="19.899999999999999" customHeight="1" x14ac:dyDescent="0.2">
      <c r="B72" s="134"/>
      <c r="C72" s="134"/>
      <c r="D72" s="134"/>
      <c r="E72" s="134"/>
      <c r="F72" s="134"/>
      <c r="G72" s="134"/>
    </row>
    <row r="73" spans="2:9" s="126" customFormat="1" ht="19.899999999999999" customHeight="1" x14ac:dyDescent="0.2">
      <c r="B73" s="125"/>
      <c r="C73" s="125"/>
      <c r="D73" s="125"/>
    </row>
    <row r="74" spans="2:9" s="126" customFormat="1" ht="19.899999999999999" customHeight="1" x14ac:dyDescent="0.2">
      <c r="B74" s="125"/>
      <c r="C74" s="125"/>
      <c r="D74" s="125"/>
    </row>
    <row r="75" spans="2:9" s="126" customFormat="1" ht="19.899999999999999" customHeight="1" x14ac:dyDescent="0.2"/>
    <row r="76" spans="2:9" s="126" customFormat="1" ht="19.899999999999999" customHeight="1" x14ac:dyDescent="0.2"/>
    <row r="77" spans="2:9" s="126" customFormat="1" ht="19.899999999999999" customHeight="1" x14ac:dyDescent="0.2"/>
    <row r="78" spans="2:9" s="126" customFormat="1" ht="19.899999999999999" customHeight="1" x14ac:dyDescent="0.2"/>
    <row r="79" spans="2:9" s="126" customFormat="1" ht="19.899999999999999" customHeight="1" x14ac:dyDescent="0.2"/>
    <row r="80" spans="2:9" s="126" customFormat="1" ht="19.899999999999999" customHeight="1" x14ac:dyDescent="0.2"/>
    <row r="81" s="126" customFormat="1" ht="19.899999999999999" customHeight="1" x14ac:dyDescent="0.2"/>
    <row r="82" s="138" customFormat="1" ht="19.899999999999999" customHeight="1" x14ac:dyDescent="0.2"/>
    <row r="83" s="138" customFormat="1" ht="19.899999999999999" customHeight="1" x14ac:dyDescent="0.2"/>
    <row r="84" s="138" customFormat="1" ht="19.899999999999999" customHeight="1" x14ac:dyDescent="0.2"/>
    <row r="85" s="138" customFormat="1" ht="19.899999999999999" customHeight="1" x14ac:dyDescent="0.2"/>
    <row r="86" s="138" customFormat="1" ht="19.899999999999999" customHeight="1" x14ac:dyDescent="0.2"/>
    <row r="87" s="138" customFormat="1" ht="19.899999999999999" customHeight="1" x14ac:dyDescent="0.2"/>
    <row r="88" s="138" customFormat="1" ht="19.899999999999999" customHeight="1" x14ac:dyDescent="0.2"/>
    <row r="89" s="138" customFormat="1" ht="19.899999999999999" customHeight="1" x14ac:dyDescent="0.2"/>
    <row r="90" s="138" customFormat="1" ht="19.899999999999999" customHeight="1" x14ac:dyDescent="0.2"/>
    <row r="91" s="138" customFormat="1" ht="19.899999999999999" customHeight="1" x14ac:dyDescent="0.2"/>
    <row r="92" s="138" customFormat="1" ht="19.899999999999999" customHeight="1" x14ac:dyDescent="0.2"/>
    <row r="93" s="138" customFormat="1" ht="19.899999999999999" customHeight="1" x14ac:dyDescent="0.2"/>
    <row r="94" s="138" customFormat="1" ht="19.899999999999999" customHeight="1" x14ac:dyDescent="0.2"/>
    <row r="95" s="138" customFormat="1" ht="19.899999999999999" customHeight="1" x14ac:dyDescent="0.2"/>
    <row r="96" s="138" customFormat="1" ht="19.899999999999999" customHeight="1" x14ac:dyDescent="0.2"/>
    <row r="97" s="138" customFormat="1" ht="19.899999999999999" customHeight="1" x14ac:dyDescent="0.2"/>
    <row r="98" s="138" customFormat="1" ht="19.899999999999999" customHeight="1" x14ac:dyDescent="0.2"/>
    <row r="99" s="138" customFormat="1" ht="19.899999999999999" customHeight="1" x14ac:dyDescent="0.2"/>
    <row r="100" s="138" customFormat="1" ht="19.899999999999999" customHeight="1" x14ac:dyDescent="0.2"/>
    <row r="101" s="138" customFormat="1" ht="19.899999999999999" customHeight="1" x14ac:dyDescent="0.2"/>
    <row r="102" s="138" customFormat="1" ht="19.899999999999999" customHeight="1" x14ac:dyDescent="0.2"/>
    <row r="103" s="138" customFormat="1" ht="19.899999999999999" customHeight="1" x14ac:dyDescent="0.2"/>
    <row r="104" s="138" customFormat="1" ht="19.899999999999999" customHeight="1" x14ac:dyDescent="0.2"/>
    <row r="105" s="138" customFormat="1" ht="19.899999999999999" customHeight="1" x14ac:dyDescent="0.2"/>
    <row r="106" s="138" customFormat="1" ht="19.899999999999999" customHeight="1" x14ac:dyDescent="0.2"/>
    <row r="107" s="138" customFormat="1" ht="19.899999999999999" customHeight="1" x14ac:dyDescent="0.2"/>
    <row r="108" s="138" customFormat="1" ht="19.899999999999999" customHeight="1" x14ac:dyDescent="0.2"/>
    <row r="109" s="138" customFormat="1" ht="19.899999999999999" customHeight="1" x14ac:dyDescent="0.2"/>
    <row r="110" s="138" customFormat="1" ht="19.899999999999999" customHeight="1" x14ac:dyDescent="0.2"/>
    <row r="111" s="138" customFormat="1" ht="19.899999999999999" customHeight="1" x14ac:dyDescent="0.2"/>
    <row r="112" s="138" customFormat="1" ht="19.899999999999999" customHeight="1" x14ac:dyDescent="0.2"/>
    <row r="113" s="138" customFormat="1" ht="19.899999999999999" customHeight="1" x14ac:dyDescent="0.2"/>
  </sheetData>
  <mergeCells count="30">
    <mergeCell ref="C5:D5"/>
    <mergeCell ref="C6:D6"/>
    <mergeCell ref="E5:T5"/>
    <mergeCell ref="E6:T6"/>
    <mergeCell ref="C7:D7"/>
    <mergeCell ref="E7:T7"/>
    <mergeCell ref="C8:C23"/>
    <mergeCell ref="D8:D11"/>
    <mergeCell ref="E8:T8"/>
    <mergeCell ref="E9:T9"/>
    <mergeCell ref="E10:T10"/>
    <mergeCell ref="E11:T11"/>
    <mergeCell ref="D12:D14"/>
    <mergeCell ref="E12:T12"/>
    <mergeCell ref="E13:T13"/>
    <mergeCell ref="E14:T14"/>
    <mergeCell ref="K32:M32"/>
    <mergeCell ref="F34:G34"/>
    <mergeCell ref="F35:G35"/>
    <mergeCell ref="F37:G37"/>
    <mergeCell ref="D15:D23"/>
    <mergeCell ref="E15:T15"/>
    <mergeCell ref="E16:T16"/>
    <mergeCell ref="E17:T17"/>
    <mergeCell ref="E18:T18"/>
    <mergeCell ref="E19:T19"/>
    <mergeCell ref="E20:T20"/>
    <mergeCell ref="E21:T21"/>
    <mergeCell ref="E22:T22"/>
    <mergeCell ref="E23:T23"/>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第１面</vt:lpstr>
      <vt:lpstr>第２面</vt:lpstr>
      <vt:lpstr>第３面</vt:lpstr>
      <vt:lpstr>第４面</vt:lpstr>
      <vt:lpstr>第５面</vt:lpstr>
      <vt:lpstr>第６面</vt:lpstr>
      <vt:lpstr>【集計】</vt:lpstr>
      <vt:lpstr>別紙1　処理工程</vt:lpstr>
      <vt:lpstr>別紙2　管理体制</vt:lpstr>
      <vt:lpstr>別紙3　排出の抑制</vt:lpstr>
      <vt:lpstr>別紙4　分別</vt:lpstr>
      <vt:lpstr>→　DL資料</vt:lpstr>
      <vt:lpstr>別紙</vt:lpstr>
      <vt:lpstr>第１面!Print_Area</vt:lpstr>
      <vt:lpstr>第２面!Print_Area</vt:lpstr>
      <vt:lpstr>第３面!Print_Area</vt:lpstr>
      <vt:lpstr>第４面!Print_Area</vt:lpstr>
      <vt:lpstr>第５面!Print_Area</vt:lpstr>
      <vt:lpstr>第６面!Print_Area</vt:lpstr>
      <vt:lpstr>別紙!Print_Area</vt:lpstr>
      <vt:lpstr>'別紙2　管理体制'!Print_Area</vt:lpstr>
      <vt:lpstr>'別紙4　分別'!Print_Area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satoko ishiguchi</dc:creator>
  <cp:lastModifiedBy>(SUN_九州Ｐ)大河原裕</cp:lastModifiedBy>
  <cp:lastPrinted>2024-06-18T08:45:51Z</cp:lastPrinted>
  <dcterms:created xsi:type="dcterms:W3CDTF">2011-03-21T03:56:53Z</dcterms:created>
  <dcterms:modified xsi:type="dcterms:W3CDTF">2025-06-16T02:39:08Z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591c11-d1d1-4308-8bc2-d416a08e58f2_Enabled">
    <vt:lpwstr>true</vt:lpwstr>
  </property>
  <property fmtid="{D5CDD505-2E9C-101B-9397-08002B2CF9AE}" pid="3" name="MSIP_Label_4d591c11-d1d1-4308-8bc2-d416a08e58f2_SetDate">
    <vt:lpwstr>2024-06-18T01:12:33Z</vt:lpwstr>
  </property>
  <property fmtid="{D5CDD505-2E9C-101B-9397-08002B2CF9AE}" pid="4" name="MSIP_Label_4d591c11-d1d1-4308-8bc2-d416a08e58f2_Method">
    <vt:lpwstr>Standard</vt:lpwstr>
  </property>
  <property fmtid="{D5CDD505-2E9C-101B-9397-08002B2CF9AE}" pid="5" name="MSIP_Label_4d591c11-d1d1-4308-8bc2-d416a08e58f2_Name">
    <vt:lpwstr>Internal</vt:lpwstr>
  </property>
  <property fmtid="{D5CDD505-2E9C-101B-9397-08002B2CF9AE}" pid="6" name="MSIP_Label_4d591c11-d1d1-4308-8bc2-d416a08e58f2_SiteId">
    <vt:lpwstr>18872657-15e1-4db7-a75c-77b60bc5441f</vt:lpwstr>
  </property>
  <property fmtid="{D5CDD505-2E9C-101B-9397-08002B2CF9AE}" pid="7" name="MSIP_Label_4d591c11-d1d1-4308-8bc2-d416a08e58f2_ActionId">
    <vt:lpwstr>4cef401a-65f1-4509-b4e5-35cecbb3ab8f</vt:lpwstr>
  </property>
  <property fmtid="{D5CDD505-2E9C-101B-9397-08002B2CF9AE}" pid="8" name="MSIP_Label_4d591c11-d1d1-4308-8bc2-d416a08e58f2_ContentBits">
    <vt:lpwstr>0</vt:lpwstr>
  </property>
</Properties>
</file>