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ata\data\【各課】01総務課\02_行財政係\03_財政関係\05_調査\99_その他\R7\09.11〆_令和５年度財政状況資料集の作成について（2回目・地方公会計関係）\提出用\"/>
    </mc:Choice>
  </mc:AlternateContent>
  <bookViews>
    <workbookView xWindow="0" yWindow="0" windowWidth="28800" windowHeight="14115" tabRatio="891" firstSheet="11"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<sst xmlns="http://schemas.openxmlformats.org/spreadsheetml/2006/main" count="1133" uniqueCount="573">
  <si>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</si>
  <si>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</si>
  <si>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</si>
  <si>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</si>
  <si>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</si>
  <si>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</si>
  <si>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</si>
  <si>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</si>
  <si>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</si>
  <si>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</si>
  <si>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</si>
  <si>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</si>
  <si>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</si>
  <si>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</si>
  <si>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</si>
  <si>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</si>
  <si>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</si>
  <si>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</si>
  <si>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</si>
  <si>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</si>
  <si>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</si>
  <si>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</si>
  <si>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</si>
  <si>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</si>
  <si>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</si>
  <si>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</si>
  <si>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</si>
  <si>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</si>
  <si>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</si>
  <si>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</si>
  <si>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</si>
  <si>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</si>
  <si>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</si>
  <si>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</si>
  <si>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</si>
  <si>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</si>
  <si>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</si>
  <si>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</si>
  <si>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</si>
  <si>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</si>
  <si>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</si>
  <si>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</si>
  <si>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</si>
  <si>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</si>
  <si>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</si>
  <si>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</si>
  <si>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</si>
  <si>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</si>
  <si>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</si>
  <si>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</si>
  <si>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</si>
  <si>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</si>
  <si>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</si>
  <si>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</si>
  <si>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</si>
  <si>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</si>
  <si>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</si>
  <si>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</si>
  <si>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</si>
  <si>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</si>
  <si>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</si>
  <si>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</si>
  <si>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</si>
  <si>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</si>
  <si>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</si>
  <si>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</si>
  <si>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</si>
  <si>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</si>
  <si>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</si>
  <si>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</si>
  <si>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</si>
  <si>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</si>
  <si>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</si>
  <si>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</si>
  <si>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</si>
  <si>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</si>
  <si>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</si>
  <si>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</si>
  <si>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</si>
  <si>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</si>
  <si>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</si>
  <si>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</si>
  <si>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</si>
  <si>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</si>
  <si>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</si>
  <si>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</si>
  <si>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</si>
  <si>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</si>
  <si>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</si>
  <si>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</si>
  <si>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</si>
  <si>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</si>
  <si>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</si>
  <si>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</si>
  <si>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山江村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</si>
  <si>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</si>
  <si>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</si>
  <si>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</si>
  <si>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</si>
  <si>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</si>
  <si>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</si>
  <si>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</si>
  <si>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</si>
  <si>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</si>
  <si>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</si>
  <si>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</si>
  <si>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</si>
  <si>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</si>
  <si>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</si>
  <si>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</si>
  <si>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</si>
  <si>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</si>
  <si>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</si>
  <si>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</si>
  <si>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</si>
  <si>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</si>
  <si>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</si>
  <si>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</si>
  <si>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</si>
  <si>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</si>
  <si>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</si>
  <si>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</si>
  <si>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</si>
  <si>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</si>
  <si>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</si>
  <si>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</si>
  <si>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</si>
  <si>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</si>
  <si>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</si>
  <si>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</si>
  <si>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</si>
  <si>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</si>
  <si>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</si>
  <si>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</si>
  <si>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</si>
  <si>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</si>
  <si>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</si>
  <si>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</si>
  <si>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</si>
  <si>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</si>
  <si>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</si>
  <si>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</si>
  <si>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</si>
  <si>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</si>
  <si>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</si>
  <si>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</si>
  <si>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</si>
  <si>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</si>
  <si>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</si>
  <si>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</si>
  <si>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</si>
  <si>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</si>
  <si>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</si>
  <si>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</si>
  <si>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</si>
  <si>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</si>
  <si>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</si>
  <si>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</si>
  <si>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</si>
  <si>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</si>
  <si>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</si>
  <si>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</si>
  <si>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</si>
  <si>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</si>
  <si>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</si>
  <si>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</si>
  <si>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</si>
  <si>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</si>
  <si>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</si>
  <si>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</si>
  <si>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</si>
  <si>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</si>
  <si>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</si>
  <si>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</si>
  <si>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</si>
  <si>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</si>
  <si>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</si>
  <si>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</si>
  <si>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</si>
  <si>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</si>
  <si>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</si>
  <si>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</si>
  <si>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</si>
  <si>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</si>
  <si>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</si>
  <si>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</si>
  <si>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</si>
  <si>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</si>
  <si>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</si>
  <si>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</si>
  <si>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</si>
  <si>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</si>
  <si>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</si>
  <si>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</si>
  <si>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</si>
  <si>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</si>
  <si>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</si>
  <si>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</si>
  <si>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</si>
  <si>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</si>
  <si>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</si>
  <si>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</si>
  <si>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熊本県山江村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</si>
  <si>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</si>
  <si>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</si>
  <si>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</si>
  <si>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</si>
  <si>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</si>
  <si>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</si>
  <si>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</si>
  <si>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</si>
  <si>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</si>
  <si>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</si>
  <si>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</si>
  <si>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</si>
  <si>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</si>
  <si>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</si>
  <si>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</si>
  <si>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</si>
  <si>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</si>
  <si>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</si>
  <si>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</si>
  <si>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</si>
  <si>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</si>
  <si>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</si>
  <si>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</si>
  <si>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</si>
  <si>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</si>
  <si>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</si>
  <si>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</si>
  <si>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</si>
  <si>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</si>
  <si>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</si>
  <si>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</si>
  <si>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</si>
  <si>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</si>
  <si>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</si>
  <si>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</si>
  <si>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</si>
  <si>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</si>
  <si>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</si>
  <si>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</si>
  <si>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</si>
  <si>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</si>
  <si>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</si>
  <si>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</si>
  <si>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</si>
  <si>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</si>
  <si>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</si>
  <si>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</si>
  <si>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</si>
  <si>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</si>
  <si>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</si>
  <si>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</si>
  <si>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</si>
  <si>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</si>
  <si>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</si>
  <si>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</si>
  <si>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</si>
  <si>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</si>
  <si>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</si>
  <si>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</si>
  <si>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</si>
  <si>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</si>
  <si>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</si>
  <si>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</si>
  <si>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</si>
  <si>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</si>
  <si>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</si>
  <si>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</si>
  <si>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</si>
  <si>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</si>
  <si>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</si>
  <si>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</si>
  <si>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</si>
  <si>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</si>
  <si>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</si>
  <si>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</si>
  <si>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</si>
  <si>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</si>
  <si>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</si>
  <si>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</si>
  <si>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</si>
  <si>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</si>
  <si>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</si>
  <si>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</si>
  <si>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</si>
  <si>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</si>
  <si>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</si>
  <si>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</si>
  <si>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</si>
  <si>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</si>
  <si>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</si>
  <si>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</si>
  <si>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</si>
  <si>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</si>
  <si>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</si>
  <si>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</si>
  <si>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</si>
  <si>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</si>
  <si>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</si>
  <si>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</si>
  <si>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</si>
  <si>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</si>
  <si>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</si>
  <si>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</si>
  <si>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</si>
  <si>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</si>
  <si>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</si>
  <si>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</si>
  <si>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</si>
  <si>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</si>
  <si>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</si>
  <si>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</si>
  <si>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</si>
  <si>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</si>
  <si>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</si>
  <si>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</si>
  <si>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</si>
  <si>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</si>
  <si>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</si>
  <si>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</si>
  <si>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</si>
  <si>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</si>
  <si>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</si>
  <si>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</si>
  <si>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</si>
  <si>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</si>
  <si>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</si>
  <si>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</si>
  <si>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</si>
  <si>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</si>
  <si>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</si>
  <si>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</si>
  <si>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</si>
  <si>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</si>
  <si>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</si>
  <si>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</si>
  <si>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</si>
  <si>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</si>
  <si>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</si>
  <si>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</si>
  <si>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</si>
  <si>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</si>
  <si>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</si>
  <si>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</si>
  <si>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</si>
  <si>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</si>
  <si>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</si>
  <si>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</si>
  <si>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</si>
  <si>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</si>
  <si>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</si>
  <si>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熊本県山江村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</si>
  <si>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</si>
  <si>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</si>
  <si>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</si>
  <si>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</si>
  <si>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</si>
  <si>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</si>
  <si>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</si>
  <si>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</si>
  <si>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</si>
  <si>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</si>
  <si>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</si>
  <si>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</si>
  <si>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</si>
  <si>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</si>
  <si>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</si>
  <si>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</si>
  <si>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</si>
  <si>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</si>
  <si>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</si>
  <si>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</si>
  <si>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</si>
  <si>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</si>
  <si>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</si>
  <si>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</si>
  <si>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</si>
  <si>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</si>
  <si>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</si>
  <si>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</si>
  <si>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</si>
  <si>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</si>
  <si>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</si>
  <si>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</si>
  <si>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</si>
  <si>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</si>
  <si>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</si>
  <si>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</si>
  <si>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簡易水道事業</t>
    <phoneticPr fontId="5"/>
  </si>
  <si>
    <t>法非適用企業</t>
    <phoneticPr fontId="5"/>
  </si>
  <si>
    <t>農業集落排水事業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</si>
  <si>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</si>
  <si>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</si>
  <si>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</si>
  <si>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</si>
  <si>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</si>
  <si>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</si>
  <si>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</si>
  <si>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</si>
  <si>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</si>
  <si>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</si>
  <si>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</si>
  <si>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</si>
  <si>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</si>
  <si>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</si>
  <si>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</si>
  <si>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</si>
  <si>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</si>
  <si>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</si>
  <si>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</si>
  <si>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</si>
  <si>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</si>
  <si>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</si>
  <si>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</si>
  <si>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</si>
  <si>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</si>
  <si>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</si>
  <si>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</si>
  <si>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</si>
  <si>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</si>
  <si>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</si>
  <si>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</si>
  <si>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</si>
  <si>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</si>
  <si>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</si>
  <si>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</si>
  <si>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</si>
  <si>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</si>
  <si>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</si>
  <si>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</si>
  <si>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</si>
  <si>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</si>
  <si>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</si>
  <si>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</si>
  <si>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</si>
  <si>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</si>
  <si>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</si>
  <si>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</si>
  <si>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</si>
  <si>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</si>
  <si>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</si>
  <si>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</si>
  <si>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</si>
  <si>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</si>
  <si>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</si>
  <si>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</si>
  <si>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</si>
  <si>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</si>
  <si>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</si>
  <si>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</si>
  <si>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</si>
  <si>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</si>
  <si>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</si>
  <si>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</si>
  <si>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</si>
  <si>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</si>
  <si>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</si>
  <si>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</si>
  <si>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</si>
  <si>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</si>
  <si>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</si>
  <si>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</si>
  <si>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</si>
  <si>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</si>
  <si>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</si>
  <si>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</si>
  <si>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</si>
  <si>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</si>
  <si>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</si>
  <si>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</si>
  <si>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</si>
  <si>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</si>
  <si>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</si>
  <si>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</si>
  <si>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</si>
  <si>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</si>
  <si>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</si>
  <si>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</si>
  <si>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</si>
  <si>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</si>
  <si>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</si>
  <si>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</si>
  <si>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</si>
  <si>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</si>
  <si>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</si>
  <si>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</si>
  <si>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</si>
  <si>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</si>
  <si>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</si>
  <si>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</si>
  <si>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</si>
  <si>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</si>
  <si>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</si>
  <si>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</si>
  <si>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</si>
  <si>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</si>
  <si>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</si>
  <si>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</si>
  <si>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</si>
  <si>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</si>
  <si>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</si>
  <si>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</si>
  <si>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</si>
  <si>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</si>
  <si>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</si>
  <si>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</si>
  <si>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</si>
  <si>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</si>
  <si>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</si>
  <si>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</si>
  <si>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</si>
  <si>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</si>
  <si>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</si>
  <si>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</si>
  <si>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</si>
  <si>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</si>
  <si>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</si>
  <si>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</si>
  <si>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</si>
  <si>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</si>
  <si>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</si>
  <si>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</si>
  <si>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</si>
  <si>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</si>
  <si>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</si>
  <si>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</si>
  <si>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1.88</t>
  </si>
  <si>
    <t>後期高齢者医療事業</t>
  </si>
  <si>
    <t>▲ 0.21</t>
  </si>
  <si>
    <t>▲ 0.25</t>
  </si>
  <si>
    <t>▲ 0.18</t>
  </si>
  <si>
    <t>▲ 0.12</t>
  </si>
  <si>
    <t>一般会計</t>
  </si>
  <si>
    <t>介護保険事業</t>
  </si>
  <si>
    <t>農業集落排水事業</t>
  </si>
  <si>
    <t>簡易水道事業</t>
  </si>
  <si>
    <t>▲ 0.39</t>
  </si>
  <si>
    <t>国民健康保険事業</t>
  </si>
  <si>
    <t>その他会計（赤字）</t>
  </si>
  <si>
    <t>その他会計（黒字）</t>
  </si>
  <si>
    <t>R01</t>
    <phoneticPr fontId="5"/>
  </si>
  <si>
    <t>R02</t>
    <phoneticPr fontId="5"/>
  </si>
  <si>
    <t>R03</t>
    <phoneticPr fontId="5"/>
  </si>
  <si>
    <t>R04</t>
    <phoneticPr fontId="5"/>
  </si>
  <si>
    <t>R05</t>
    <phoneticPr fontId="5"/>
  </si>
  <si>
    <t>熊本県市町村総合事務組合</t>
    <rPh sb="0" eb="3">
      <t>クマモトケン</t>
    </rPh>
    <rPh sb="3" eb="6">
      <t>シチョウソン</t>
    </rPh>
    <rPh sb="6" eb="8">
      <t>ソウゴウ</t>
    </rPh>
    <rPh sb="8" eb="10">
      <t>ジム</t>
    </rPh>
    <rPh sb="10" eb="12">
      <t>クミアイ</t>
    </rPh>
    <phoneticPr fontId="2"/>
  </si>
  <si>
    <t>人吉下球磨消防組合</t>
    <rPh sb="0" eb="2">
      <t>ヒトヨシ</t>
    </rPh>
    <rPh sb="2" eb="3">
      <t>シモ</t>
    </rPh>
    <rPh sb="3" eb="5">
      <t>クマ</t>
    </rPh>
    <rPh sb="5" eb="7">
      <t>ショウボウ</t>
    </rPh>
    <rPh sb="7" eb="9">
      <t>クミアイ</t>
    </rPh>
    <phoneticPr fontId="2"/>
  </si>
  <si>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</si>
  <si>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</si>
  <si>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</si>
  <si>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</si>
  <si>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特別会計（交通災害共済事業）分を含む</t>
    <phoneticPr fontId="2"/>
  </si>
  <si>
    <t>繰越明許36,300千円</t>
    <rPh sb="0" eb="2">
      <t>クリコシ</t>
    </rPh>
    <rPh sb="2" eb="4">
      <t>メイキョ</t>
    </rPh>
    <rPh sb="10" eb="12">
      <t>センエン</t>
    </rPh>
    <phoneticPr fontId="2"/>
  </si>
  <si>
    <t>株式会社やまえ</t>
    <rPh sb="0" eb="4">
      <t>カブシキガイシャ</t>
    </rPh>
    <phoneticPr fontId="2"/>
  </si>
  <si>
    <t>くま川鉄道株式会社</t>
    <rPh sb="2" eb="3">
      <t>ガワ</t>
    </rPh>
    <rPh sb="3" eb="5">
      <t>テツドウ</t>
    </rPh>
    <rPh sb="5" eb="9">
      <t>カブシキガイシャ</t>
    </rPh>
    <phoneticPr fontId="2"/>
  </si>
  <si>
    <t>ふるさと応援基金</t>
    <rPh sb="4" eb="8">
      <t>オウエンキキン</t>
    </rPh>
    <phoneticPr fontId="5"/>
  </si>
  <si>
    <t>村有施設整備基金</t>
    <rPh sb="0" eb="2">
      <t>ソンユウ</t>
    </rPh>
    <rPh sb="2" eb="4">
      <t>シセツ</t>
    </rPh>
    <rPh sb="4" eb="6">
      <t>セイビ</t>
    </rPh>
    <rPh sb="6" eb="8">
      <t>キキン</t>
    </rPh>
    <phoneticPr fontId="2"/>
  </si>
  <si>
    <t>社会福祉振興基金</t>
    <rPh sb="0" eb="2">
      <t>シャカイ</t>
    </rPh>
    <rPh sb="2" eb="4">
      <t>フクシ</t>
    </rPh>
    <rPh sb="4" eb="6">
      <t>シンコウ</t>
    </rPh>
    <rPh sb="6" eb="8">
      <t>キキン</t>
    </rPh>
    <phoneticPr fontId="2"/>
  </si>
  <si>
    <t>庁舎改築基金</t>
    <rPh sb="0" eb="2">
      <t>チョウシャ</t>
    </rPh>
    <rPh sb="2" eb="4">
      <t>カイチク</t>
    </rPh>
    <rPh sb="4" eb="6">
      <t>キキン</t>
    </rPh>
    <phoneticPr fontId="2"/>
  </si>
  <si>
    <t>学校建築基金</t>
    <rPh sb="0" eb="2">
      <t>ガッコウ</t>
    </rPh>
    <rPh sb="2" eb="4">
      <t>ケンチク</t>
    </rPh>
    <rPh sb="4" eb="6">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</si>
  <si>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</si>
  <si>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</si>
  <si>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将来負担比率についてはここ5年間発生していない状況であるが、有形固定資産減価償却率は年々増となっている。法定耐用年数を迎える施設等があるため、公共施設の統合、除却等を進める必要がある。</t>
    <rPh sb="0" eb="2">
      <t>ショウライ</t>
    </rPh>
    <rPh sb="2" eb="4">
      <t>フタン</t>
    </rPh>
    <rPh sb="4" eb="6">
      <t>ヒリツ</t>
    </rPh>
    <rPh sb="14" eb="16">
      <t>ネンカン</t>
    </rPh>
    <rPh sb="16" eb="18">
      <t>ハッセイ</t>
    </rPh>
    <rPh sb="23" eb="25">
      <t>ジョウキョウ</t>
    </rPh>
    <rPh sb="30" eb="32">
      <t>ユウケイ</t>
    </rPh>
    <rPh sb="32" eb="34">
      <t>コテイ</t>
    </rPh>
    <rPh sb="34" eb="36">
      <t>シサン</t>
    </rPh>
    <rPh sb="36" eb="38">
      <t>ゲンカ</t>
    </rPh>
    <rPh sb="38" eb="40">
      <t>ショウキャク</t>
    </rPh>
    <rPh sb="40" eb="41">
      <t>リツ</t>
    </rPh>
    <rPh sb="42" eb="44">
      <t>ネンネン</t>
    </rPh>
    <rPh sb="44" eb="45">
      <t>ゾウ</t>
    </rPh>
    <rPh sb="52" eb="54">
      <t>ホウテイ</t>
    </rPh>
    <rPh sb="54" eb="56">
      <t>タイヨウ</t>
    </rPh>
    <rPh sb="56" eb="58">
      <t>ネンスウ</t>
    </rPh>
    <rPh sb="59" eb="60">
      <t>ムカ</t>
    </rPh>
    <rPh sb="62" eb="64">
      <t>シセツ</t>
    </rPh>
    <rPh sb="64" eb="65">
      <t>トウ</t>
    </rPh>
    <rPh sb="71" eb="73">
      <t>コウキョウ</t>
    </rPh>
    <rPh sb="73" eb="75">
      <t>シセツ</t>
    </rPh>
    <rPh sb="76" eb="78">
      <t>トウゴウ</t>
    </rPh>
    <rPh sb="79" eb="81">
      <t>ジョキャク</t>
    </rPh>
    <rPh sb="81" eb="82">
      <t>トウ</t>
    </rPh>
    <rPh sb="83" eb="84">
      <t>スス</t>
    </rPh>
    <rPh sb="86" eb="88">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</si>
  <si>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</si>
  <si>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</si>
  <si>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</si>
  <si>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</si>
  <si>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</si>
  <si>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</si>
  <si>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</si>
  <si>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については、類似団体と比較すると平均値を上回っている状況でいるが、令和2年度をピークに減に転じている。これは、公営企業元利償還金の減によるものである。ただ、令和4年度以降も起債事業を実施しているため、比率が増になることが見込まれる。また、将来負担比率については、平成26年度以降０％で推移しているが、令和6年度から一部法適用企業となるため今後も計画的に地方債発行の平準化を図り、健全な財政運営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</si>
</sst>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8" fillId="0" borderId="31" xfId="8" applyFont="1" applyBorder="1">
      <alignment vertical="center"/>
    </xf>
    <xf numFmtId="0" fontId="28" fillId="0" borderId="42" xfId="8" applyFont="1" applyBorder="1">
      <alignmen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70" xfId="8" applyFont="1" applyBorder="1" applyAlignment="1">
      <alignment horizontal="center"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24"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81" fontId="21" fillId="0" borderId="37"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0" borderId="11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330026</c:v>
                </c:pt>
                <c:pt idx="3">
                  <c:v>278179</c:v>
                </c:pt>
                <c:pt idx="4">
                  <c:v>283153</c:v>
                </c:pt>
              </c:numCache>
            </c:numRef>
          </c:val>
          <c:smooth val="0"/>
          <c:extLst>
            <c:ext xmlns:c16="http://schemas.microsoft.com/office/drawing/2014/chart" uri="{C3380CC4-5D6E-409C-BE32-E72D297353CC}">
              <c16:uniqueId val="{00000000-1025-4A6C-A6AB-668D0D441EE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129646</c:v>
                </c:pt>
                <c:pt idx="1">
                  <c:v>105793</c:v>
                </c:pt>
                <c:pt idx="2">
                  <c:v>48128</c:v>
                </c:pt>
                <c:pt idx="3">
                  <c:v>166575</c:v>
                </c:pt>
                <c:pt idx="4">
                  <c:v>120864</c:v>
                </c:pt>
              </c:numCache>
            </c:numRef>
          </c:val>
          <c:smooth val="0"/>
          <c:extLst>
            <c:ext xmlns:c16="http://schemas.microsoft.com/office/drawing/2014/chart" uri="{C3380CC4-5D6E-409C-BE32-E72D297353CC}">
              <c16:uniqueId val="{00000001-1025-4A6C-A6AB-668D0D441EE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17.34</c:v>
                </c:pt>
                <c:pt idx="1">
                  <c:v>31.89</c:v>
                </c:pt>
                <c:pt idx="2">
                  <c:v>31.1</c:v>
                </c:pt>
                <c:pt idx="3">
                  <c:v>32.700000000000003</c:v>
                </c:pt>
                <c:pt idx="4">
                  <c:v>31.91</c:v>
                </c:pt>
              </c:numCache>
            </c:numRef>
          </c:val>
          <c:extLst>
            <c:ext xmlns:c16="http://schemas.microsoft.com/office/drawing/2014/chart" uri="{C3380CC4-5D6E-409C-BE32-E72D297353CC}">
              <c16:uniqueId val="{00000000-4A27-44D6-9747-DD912525BD4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43.95</c:v>
                </c:pt>
                <c:pt idx="1">
                  <c:v>39.89</c:v>
                </c:pt>
                <c:pt idx="2">
                  <c:v>42.5</c:v>
                </c:pt>
                <c:pt idx="3">
                  <c:v>49.64</c:v>
                </c:pt>
                <c:pt idx="4">
                  <c:v>47.48</c:v>
                </c:pt>
              </c:numCache>
            </c:numRef>
          </c:val>
          <c:extLst>
            <c:ext xmlns:c16="http://schemas.microsoft.com/office/drawing/2014/chart" uri="{C3380CC4-5D6E-409C-BE32-E72D297353CC}">
              <c16:uniqueId val="{00000001-4A27-44D6-9747-DD912525BD4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1.43</c:v>
                </c:pt>
                <c:pt idx="1">
                  <c:v>13.41</c:v>
                </c:pt>
                <c:pt idx="2">
                  <c:v>8.1999999999999993</c:v>
                </c:pt>
                <c:pt idx="3">
                  <c:v>4.63</c:v>
                </c:pt>
                <c:pt idx="4">
                  <c:v>-1.88</c:v>
                </c:pt>
              </c:numCache>
            </c:numRef>
          </c:val>
          <c:smooth val="0"/>
          <c:extLst>
            <c:ext xmlns:c16="http://schemas.microsoft.com/office/drawing/2014/chart" uri="{C3380CC4-5D6E-409C-BE32-E72D297353CC}">
              <c16:uniqueId val="{00000002-4A27-44D6-9747-DD912525BD4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A29-4090-814D-F6960AFBCAF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A29-4090-814D-F6960AFBCAF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A29-4090-814D-F6960AFBCAF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A29-4090-814D-F6960AFBCAFD}"/>
            </c:ext>
          </c:extLst>
        </c:ser>
        <c:ser>
          <c:idx val="4"/>
          <c:order val="4"/>
          <c:tx>
            <c:strRef>
              <c:f>データシート!$A$31</c:f>
              <c:strCache>
                <c:ptCount val="1"/>
                <c:pt idx="0">
                  <c:v>国民健康保険事業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3.18</c:v>
                </c:pt>
                <c:pt idx="2">
                  <c:v>#N/A</c:v>
                </c:pt>
                <c:pt idx="3">
                  <c:v>2.4900000000000002</c:v>
                </c:pt>
                <c:pt idx="4">
                  <c:v>#N/A</c:v>
                </c:pt>
                <c:pt idx="5">
                  <c:v>1.42</c:v>
                </c:pt>
                <c:pt idx="6">
                  <c:v>#N/A</c:v>
                </c:pt>
                <c:pt idx="7">
                  <c:v>1.23</c:v>
                </c:pt>
                <c:pt idx="8">
                  <c:v>#N/A</c:v>
                </c:pt>
                <c:pt idx="9">
                  <c:v>0.93</c:v>
                </c:pt>
              </c:numCache>
            </c:numRef>
          </c:val>
          <c:extLst>
            <c:ext xmlns:c16="http://schemas.microsoft.com/office/drawing/2014/chart" uri="{C3380CC4-5D6E-409C-BE32-E72D297353CC}">
              <c16:uniqueId val="{00000004-DA29-4090-814D-F6960AFBCAFD}"/>
            </c:ext>
          </c:extLst>
        </c:ser>
        <c:ser>
          <c:idx val="5"/>
          <c:order val="5"/>
          <c:tx>
            <c:strRef>
              <c:f>データシート!$A$32</c:f>
              <c:strCache>
                <c:ptCount val="1"/>
                <c:pt idx="0">
                  <c:v>簡易水道事業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7.0000000000000007E-2</c:v>
                </c:pt>
                <c:pt idx="2">
                  <c:v>0.39</c:v>
                </c:pt>
                <c:pt idx="3">
                  <c:v>#N/A</c:v>
                </c:pt>
                <c:pt idx="4">
                  <c:v>#N/A</c:v>
                </c:pt>
                <c:pt idx="5">
                  <c:v>0.05</c:v>
                </c:pt>
                <c:pt idx="6">
                  <c:v>#N/A</c:v>
                </c:pt>
                <c:pt idx="7">
                  <c:v>0.16</c:v>
                </c:pt>
                <c:pt idx="8">
                  <c:v>#N/A</c:v>
                </c:pt>
                <c:pt idx="9">
                  <c:v>0.94</c:v>
                </c:pt>
              </c:numCache>
            </c:numRef>
          </c:val>
          <c:extLst>
            <c:ext xmlns:c16="http://schemas.microsoft.com/office/drawing/2014/chart" uri="{C3380CC4-5D6E-409C-BE32-E72D297353CC}">
              <c16:uniqueId val="{00000005-DA29-4090-814D-F6960AFBCAFD}"/>
            </c:ext>
          </c:extLst>
        </c:ser>
        <c:ser>
          <c:idx val="6"/>
          <c:order val="6"/>
          <c:tx>
            <c:strRef>
              <c:f>データシート!$A$33</c:f>
              <c:strCache>
                <c:ptCount val="1"/>
                <c:pt idx="0">
                  <c:v>農業集落排水事業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0.37</c:v>
                </c:pt>
                <c:pt idx="2">
                  <c:v>#N/A</c:v>
                </c:pt>
                <c:pt idx="3">
                  <c:v>0.4</c:v>
                </c:pt>
                <c:pt idx="4">
                  <c:v>#N/A</c:v>
                </c:pt>
                <c:pt idx="5">
                  <c:v>0.28999999999999998</c:v>
                </c:pt>
                <c:pt idx="6">
                  <c:v>#N/A</c:v>
                </c:pt>
                <c:pt idx="7">
                  <c:v>0.25</c:v>
                </c:pt>
                <c:pt idx="8">
                  <c:v>#N/A</c:v>
                </c:pt>
                <c:pt idx="9">
                  <c:v>1.9</c:v>
                </c:pt>
              </c:numCache>
            </c:numRef>
          </c:val>
          <c:extLst>
            <c:ext xmlns:c16="http://schemas.microsoft.com/office/drawing/2014/chart" uri="{C3380CC4-5D6E-409C-BE32-E72D297353CC}">
              <c16:uniqueId val="{00000006-DA29-4090-814D-F6960AFBCAFD}"/>
            </c:ext>
          </c:extLst>
        </c:ser>
        <c:ser>
          <c:idx val="7"/>
          <c:order val="7"/>
          <c:tx>
            <c:strRef>
              <c:f>データシート!$A$34</c:f>
              <c:strCache>
                <c:ptCount val="1"/>
                <c:pt idx="0">
                  <c:v>介護保険事業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2.11</c:v>
                </c:pt>
                <c:pt idx="2">
                  <c:v>#N/A</c:v>
                </c:pt>
                <c:pt idx="3">
                  <c:v>2.29</c:v>
                </c:pt>
                <c:pt idx="4">
                  <c:v>#N/A</c:v>
                </c:pt>
                <c:pt idx="5">
                  <c:v>1.78</c:v>
                </c:pt>
                <c:pt idx="6">
                  <c:v>#N/A</c:v>
                </c:pt>
                <c:pt idx="7">
                  <c:v>2.2200000000000002</c:v>
                </c:pt>
                <c:pt idx="8">
                  <c:v>#N/A</c:v>
                </c:pt>
                <c:pt idx="9">
                  <c:v>3.47</c:v>
                </c:pt>
              </c:numCache>
            </c:numRef>
          </c:val>
          <c:extLst>
            <c:ext xmlns:c16="http://schemas.microsoft.com/office/drawing/2014/chart" uri="{C3380CC4-5D6E-409C-BE32-E72D297353CC}">
              <c16:uniqueId val="{00000007-DA29-4090-814D-F6960AFBCAF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17.329999999999998</c:v>
                </c:pt>
                <c:pt idx="2">
                  <c:v>#N/A</c:v>
                </c:pt>
                <c:pt idx="3">
                  <c:v>31.88</c:v>
                </c:pt>
                <c:pt idx="4">
                  <c:v>#N/A</c:v>
                </c:pt>
                <c:pt idx="5">
                  <c:v>31.1</c:v>
                </c:pt>
                <c:pt idx="6">
                  <c:v>#N/A</c:v>
                </c:pt>
                <c:pt idx="7">
                  <c:v>32.700000000000003</c:v>
                </c:pt>
                <c:pt idx="8">
                  <c:v>#N/A</c:v>
                </c:pt>
                <c:pt idx="9">
                  <c:v>31.9</c:v>
                </c:pt>
              </c:numCache>
            </c:numRef>
          </c:val>
          <c:extLst>
            <c:ext xmlns:c16="http://schemas.microsoft.com/office/drawing/2014/chart" uri="{C3380CC4-5D6E-409C-BE32-E72D297353CC}">
              <c16:uniqueId val="{00000008-DA29-4090-814D-F6960AFBCAFD}"/>
            </c:ext>
          </c:extLst>
        </c:ser>
        <c:ser>
          <c:idx val="9"/>
          <c:order val="9"/>
          <c:tx>
            <c:strRef>
              <c:f>データシート!$A$36</c:f>
              <c:strCache>
                <c:ptCount val="1"/>
                <c:pt idx="0">
                  <c:v>後期高齢者医療事業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0.21</c:v>
                </c:pt>
                <c:pt idx="1">
                  <c:v>#N/A</c:v>
                </c:pt>
                <c:pt idx="2">
                  <c:v>0.21</c:v>
                </c:pt>
                <c:pt idx="3">
                  <c:v>#N/A</c:v>
                </c:pt>
                <c:pt idx="4">
                  <c:v>0.25</c:v>
                </c:pt>
                <c:pt idx="5">
                  <c:v>#N/A</c:v>
                </c:pt>
                <c:pt idx="6">
                  <c:v>0.18</c:v>
                </c:pt>
                <c:pt idx="7">
                  <c:v>#N/A</c:v>
                </c:pt>
                <c:pt idx="8">
                  <c:v>0.12</c:v>
                </c:pt>
                <c:pt idx="9">
                  <c:v>#N/A</c:v>
                </c:pt>
              </c:numCache>
            </c:numRef>
          </c:val>
          <c:extLst>
            <c:ext xmlns:c16="http://schemas.microsoft.com/office/drawing/2014/chart" uri="{C3380CC4-5D6E-409C-BE32-E72D297353CC}">
              <c16:uniqueId val="{00000009-DA29-4090-814D-F6960AFBCAF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356</c:v>
                </c:pt>
                <c:pt idx="5">
                  <c:v>347</c:v>
                </c:pt>
                <c:pt idx="8">
                  <c:v>349</c:v>
                </c:pt>
                <c:pt idx="11">
                  <c:v>303</c:v>
                </c:pt>
                <c:pt idx="14">
                  <c:v>303</c:v>
                </c:pt>
              </c:numCache>
            </c:numRef>
          </c:val>
          <c:extLst>
            <c:ext xmlns:c16="http://schemas.microsoft.com/office/drawing/2014/chart" uri="{C3380CC4-5D6E-409C-BE32-E72D297353CC}">
              <c16:uniqueId val="{00000000-09BD-44FD-8B9F-63017CC9FD6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9BD-44FD-8B9F-63017CC9FD6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9BD-44FD-8B9F-63017CC9FD6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c:v>
                </c:pt>
                <c:pt idx="3">
                  <c:v>9</c:v>
                </c:pt>
                <c:pt idx="6">
                  <c:v>9</c:v>
                </c:pt>
                <c:pt idx="9">
                  <c:v>5</c:v>
                </c:pt>
                <c:pt idx="12">
                  <c:v>5</c:v>
                </c:pt>
              </c:numCache>
            </c:numRef>
          </c:val>
          <c:extLst>
            <c:ext xmlns:c16="http://schemas.microsoft.com/office/drawing/2014/chart" uri="{C3380CC4-5D6E-409C-BE32-E72D297353CC}">
              <c16:uniqueId val="{00000003-09BD-44FD-8B9F-63017CC9FD6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156</c:v>
                </c:pt>
                <c:pt idx="3">
                  <c:v>159</c:v>
                </c:pt>
                <c:pt idx="6">
                  <c:v>154</c:v>
                </c:pt>
                <c:pt idx="9">
                  <c:v>120</c:v>
                </c:pt>
                <c:pt idx="12">
                  <c:v>109</c:v>
                </c:pt>
              </c:numCache>
            </c:numRef>
          </c:val>
          <c:extLst>
            <c:ext xmlns:c16="http://schemas.microsoft.com/office/drawing/2014/chart" uri="{C3380CC4-5D6E-409C-BE32-E72D297353CC}">
              <c16:uniqueId val="{00000004-09BD-44FD-8B9F-63017CC9FD6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9BD-44FD-8B9F-63017CC9FD6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9BD-44FD-8B9F-63017CC9FD6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368</c:v>
                </c:pt>
                <c:pt idx="3">
                  <c:v>357</c:v>
                </c:pt>
                <c:pt idx="6">
                  <c:v>374</c:v>
                </c:pt>
                <c:pt idx="9">
                  <c:v>329</c:v>
                </c:pt>
                <c:pt idx="12">
                  <c:v>345</c:v>
                </c:pt>
              </c:numCache>
            </c:numRef>
          </c:val>
          <c:extLst>
            <c:ext xmlns:c16="http://schemas.microsoft.com/office/drawing/2014/chart" uri="{C3380CC4-5D6E-409C-BE32-E72D297353CC}">
              <c16:uniqueId val="{00000007-09BD-44FD-8B9F-63017CC9FD6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177</c:v>
                </c:pt>
                <c:pt idx="2">
                  <c:v>#N/A</c:v>
                </c:pt>
                <c:pt idx="3">
                  <c:v>#N/A</c:v>
                </c:pt>
                <c:pt idx="4">
                  <c:v>178</c:v>
                </c:pt>
                <c:pt idx="5">
                  <c:v>#N/A</c:v>
                </c:pt>
                <c:pt idx="6">
                  <c:v>#N/A</c:v>
                </c:pt>
                <c:pt idx="7">
                  <c:v>188</c:v>
                </c:pt>
                <c:pt idx="8">
                  <c:v>#N/A</c:v>
                </c:pt>
                <c:pt idx="9">
                  <c:v>#N/A</c:v>
                </c:pt>
                <c:pt idx="10">
                  <c:v>151</c:v>
                </c:pt>
                <c:pt idx="11">
                  <c:v>#N/A</c:v>
                </c:pt>
                <c:pt idx="12">
                  <c:v>#N/A</c:v>
                </c:pt>
                <c:pt idx="13">
                  <c:v>156</c:v>
                </c:pt>
                <c:pt idx="14">
                  <c:v>#N/A</c:v>
                </c:pt>
              </c:numCache>
            </c:numRef>
          </c:val>
          <c:smooth val="0"/>
          <c:extLst>
            <c:ext xmlns:c16="http://schemas.microsoft.com/office/drawing/2014/chart" uri="{C3380CC4-5D6E-409C-BE32-E72D297353CC}">
              <c16:uniqueId val="{00000008-09BD-44FD-8B9F-63017CC9FD6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2726</c:v>
                </c:pt>
                <c:pt idx="5">
                  <c:v>2600</c:v>
                </c:pt>
                <c:pt idx="8">
                  <c:v>2477</c:v>
                </c:pt>
                <c:pt idx="11">
                  <c:v>2551</c:v>
                </c:pt>
                <c:pt idx="14">
                  <c:v>2758</c:v>
                </c:pt>
              </c:numCache>
            </c:numRef>
          </c:val>
          <c:extLst>
            <c:ext xmlns:c16="http://schemas.microsoft.com/office/drawing/2014/chart" uri="{C3380CC4-5D6E-409C-BE32-E72D297353CC}">
              <c16:uniqueId val="{00000000-ADC2-4B98-99F1-DDC3096BF6B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292</c:v>
                </c:pt>
                <c:pt idx="5">
                  <c:v>276</c:v>
                </c:pt>
                <c:pt idx="8">
                  <c:v>253</c:v>
                </c:pt>
                <c:pt idx="11">
                  <c:v>233</c:v>
                </c:pt>
                <c:pt idx="14">
                  <c:v>215</c:v>
                </c:pt>
              </c:numCache>
            </c:numRef>
          </c:val>
          <c:extLst>
            <c:ext xmlns:c16="http://schemas.microsoft.com/office/drawing/2014/chart" uri="{C3380CC4-5D6E-409C-BE32-E72D297353CC}">
              <c16:uniqueId val="{00000001-ADC2-4B98-99F1-DDC3096BF6B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2212</c:v>
                </c:pt>
                <c:pt idx="5">
                  <c:v>2338</c:v>
                </c:pt>
                <c:pt idx="8">
                  <c:v>2578</c:v>
                </c:pt>
                <c:pt idx="11">
                  <c:v>2648</c:v>
                </c:pt>
                <c:pt idx="14">
                  <c:v>2870</c:v>
                </c:pt>
              </c:numCache>
            </c:numRef>
          </c:val>
          <c:extLst>
            <c:ext xmlns:c16="http://schemas.microsoft.com/office/drawing/2014/chart" uri="{C3380CC4-5D6E-409C-BE32-E72D297353CC}">
              <c16:uniqueId val="{00000002-ADC2-4B98-99F1-DDC3096BF6B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DC2-4B98-99F1-DDC3096BF6B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DC2-4B98-99F1-DDC3096BF6B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DC2-4B98-99F1-DDC3096BF6B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400</c:v>
                </c:pt>
                <c:pt idx="3">
                  <c:v>384</c:v>
                </c:pt>
                <c:pt idx="6">
                  <c:v>362</c:v>
                </c:pt>
                <c:pt idx="9">
                  <c:v>334</c:v>
                </c:pt>
                <c:pt idx="12">
                  <c:v>338</c:v>
                </c:pt>
              </c:numCache>
            </c:numRef>
          </c:val>
          <c:extLst>
            <c:ext xmlns:c16="http://schemas.microsoft.com/office/drawing/2014/chart" uri="{C3380CC4-5D6E-409C-BE32-E72D297353CC}">
              <c16:uniqueId val="{00000006-ADC2-4B98-99F1-DDC3096BF6B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32</c:v>
                </c:pt>
                <c:pt idx="3">
                  <c:v>25</c:v>
                </c:pt>
                <c:pt idx="6">
                  <c:v>21</c:v>
                </c:pt>
                <c:pt idx="9">
                  <c:v>35</c:v>
                </c:pt>
                <c:pt idx="12">
                  <c:v>52</c:v>
                </c:pt>
              </c:numCache>
            </c:numRef>
          </c:val>
          <c:extLst>
            <c:ext xmlns:c16="http://schemas.microsoft.com/office/drawing/2014/chart" uri="{C3380CC4-5D6E-409C-BE32-E72D297353CC}">
              <c16:uniqueId val="{00000007-ADC2-4B98-99F1-DDC3096BF6B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1011</c:v>
                </c:pt>
                <c:pt idx="3">
                  <c:v>1006</c:v>
                </c:pt>
                <c:pt idx="6">
                  <c:v>891</c:v>
                </c:pt>
                <c:pt idx="9">
                  <c:v>843</c:v>
                </c:pt>
                <c:pt idx="12">
                  <c:v>734</c:v>
                </c:pt>
              </c:numCache>
            </c:numRef>
          </c:val>
          <c:extLst>
            <c:ext xmlns:c16="http://schemas.microsoft.com/office/drawing/2014/chart" uri="{C3380CC4-5D6E-409C-BE32-E72D297353CC}">
              <c16:uniqueId val="{00000008-ADC2-4B98-99F1-DDC3096BF6B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3</c:v>
                </c:pt>
                <c:pt idx="6">
                  <c:v>0</c:v>
                </c:pt>
                <c:pt idx="9">
                  <c:v>3</c:v>
                </c:pt>
                <c:pt idx="12">
                  <c:v>2</c:v>
                </c:pt>
              </c:numCache>
            </c:numRef>
          </c:val>
          <c:extLst>
            <c:ext xmlns:c16="http://schemas.microsoft.com/office/drawing/2014/chart" uri="{C3380CC4-5D6E-409C-BE32-E72D297353CC}">
              <c16:uniqueId val="{00000009-ADC2-4B98-99F1-DDC3096BF6B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3437</c:v>
                </c:pt>
                <c:pt idx="3">
                  <c:v>3405</c:v>
                </c:pt>
                <c:pt idx="6">
                  <c:v>3246</c:v>
                </c:pt>
                <c:pt idx="9">
                  <c:v>3357</c:v>
                </c:pt>
                <c:pt idx="12">
                  <c:v>3367</c:v>
                </c:pt>
              </c:numCache>
            </c:numRef>
          </c:val>
          <c:extLst>
            <c:ext xmlns:c16="http://schemas.microsoft.com/office/drawing/2014/chart" uri="{C3380CC4-5D6E-409C-BE32-E72D297353CC}">
              <c16:uniqueId val="{0000000A-ADC2-4B98-99F1-DDC3096BF6B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DC2-4B98-99F1-DDC3096BF6B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909</c:v>
                </c:pt>
                <c:pt idx="1">
                  <c:v>1006</c:v>
                </c:pt>
                <c:pt idx="2">
                  <c:v>974</c:v>
                </c:pt>
              </c:numCache>
            </c:numRef>
          </c:val>
          <c:extLst>
            <c:ext xmlns:c16="http://schemas.microsoft.com/office/drawing/2014/chart" uri="{C3380CC4-5D6E-409C-BE32-E72D297353CC}">
              <c16:uniqueId val="{00000000-457D-4C1F-BFA2-EFE3BB38EFA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314</c:v>
                </c:pt>
                <c:pt idx="1">
                  <c:v>304</c:v>
                </c:pt>
                <c:pt idx="2">
                  <c:v>312</c:v>
                </c:pt>
              </c:numCache>
            </c:numRef>
          </c:val>
          <c:extLst>
            <c:ext xmlns:c16="http://schemas.microsoft.com/office/drawing/2014/chart" uri="{C3380CC4-5D6E-409C-BE32-E72D297353CC}">
              <c16:uniqueId val="{00000001-457D-4C1F-BFA2-EFE3BB38EFA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1161</c:v>
                </c:pt>
                <c:pt idx="1">
                  <c:v>1144</c:v>
                </c:pt>
                <c:pt idx="2">
                  <c:v>1410</c:v>
                </c:pt>
              </c:numCache>
            </c:numRef>
          </c:val>
          <c:extLst>
            <c:ext xmlns:c16="http://schemas.microsoft.com/office/drawing/2014/chart" uri="{C3380CC4-5D6E-409C-BE32-E72D297353CC}">
              <c16:uniqueId val="{00000002-457D-4C1F-BFA2-EFE3BB38EFA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{2355A328-F889-4223-BA64-638E3879A52E}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DDE-4103-8F2D-1FF751B8D7C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{BD5B4157-F7EC-4BAE-92AB-FC86E22602A1}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DDE-4103-8F2D-1FF751B8D7C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{B43030CE-2532-4821-8713-0AF245A4201B}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DDE-4103-8F2D-1FF751B8D7C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{B6BFCAA8-7C91-4E35-8B82-28494D8A5FAF}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DDE-4103-8F2D-1FF751B8D7C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{C4182A4D-0898-4B59-8605-508BBA6F8413}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DDE-4103-8F2D-1FF751B8D7C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{9EE46D92-3983-4BF0-B409-54E22439E993}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DDE-4103-8F2D-1FF751B8D7C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{E9F003A5-976D-4263-A857-8A5D512243BD}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DDE-4103-8F2D-1FF751B8D7C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{27E11A3C-6B0A-400B-B28A-AEF591E829F9}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DDE-4103-8F2D-1FF751B8D7C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{C5C7D677-87E4-4A2D-B253-B0EBB8690C74}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DDE-4103-8F2D-1FF751B8D7C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61.1</c:v>
                </c:pt>
                <c:pt idx="8">
                  <c:v>62.6</c:v>
                </c:pt>
                <c:pt idx="16">
                  <c:v>64.900000000000006</c:v>
                </c:pt>
                <c:pt idx="24">
                  <c:v>65.2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DDE-4103-8F2D-1FF751B8D7C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{41440E2B-C5D9-4049-A941-CB5502CA8799}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DDE-4103-8F2D-1FF751B8D7C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{BEFFA250-F7A6-4651-B20B-F190E8559E44}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DDE-4103-8F2D-1FF751B8D7C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{45138C6E-B9B7-4B23-94D1-0A203DEF360F}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DDE-4103-8F2D-1FF751B8D7C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{F6DD669C-5CA2-489F-BA91-AB915F944874}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DDE-4103-8F2D-1FF751B8D7C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{B395650E-6497-496E-9507-52C82499EA45}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DDE-4103-8F2D-1FF751B8D7CE}"/>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{45489D2C-4462-4586-9CB6-73D6F09DFB45}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DDE-4103-8F2D-1FF751B8D7CE}"/>
                </c:ext>
              </c:extLst>
            </c:dLbl>
            <c:dLbl>
              <c:idx val="16"/>
              <c:layout>
                <c:manualLayout>
                  <c:x val="-4.5538669966447953E-2"/>
                  <c:y val="-4.5114315056352043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{1F86E509-E9DD-47FC-B101-90415E0A0824}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DDE-4103-8F2D-1FF751B8D7CE}"/>
                </c:ext>
              </c:extLst>
            </c:dLbl>
            <c:dLbl>
              <c:idx val="24"/>
              <c:layout>
                <c:manualLayout>
                  <c:x val="-1.8492831334020431E-2"/>
                  <c:y val="-8.4363769155378313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{CBA19E57-67AE-4051-99C0-459A71A2F973}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DDE-4103-8F2D-1FF751B8D7C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{1D1767EF-4EC0-418E-8732-6809E0BC777C}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DDE-4103-8F2D-1FF751B8D7C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62.9</c:v>
                </c:pt>
                <c:pt idx="24">
                  <c:v>62.9</c:v>
                </c:pt>
              </c:numCache>
            </c:numRef>
          </c:xVal>
          <c:yVal>
            <c:numRef>
              <c:f>公会計指標分析・財政指標組合せ分析表!$BP$55:$DC$55</c:f>
              <c:numCache>
                <c:formatCode>#,##0.0;"▲ "#,##0.0</c:formatCode>
                <c:ptCount val="40"/>
                <c:pt idx="0">
                  <c:v>0</c:v>
                </c:pt>
                <c:pt idx="8">
                  <c:v>0</c:v>
                </c:pt>
                <c:pt idx="16">
                  <c:v>0</c:v>
                </c:pt>
                <c:pt idx="24">
                  <c:v>0</c:v>
                </c:pt>
              </c:numCache>
            </c:numRef>
          </c:yVal>
          <c:smooth val="0"/>
          <c:extLst>
            <c:ext xmlns:c16="http://schemas.microsoft.com/office/drawing/2014/chart" uri="{C3380CC4-5D6E-409C-BE32-E72D297353CC}">
              <c16:uniqueId val="{00000013-4DDE-4103-8F2D-1FF751B8D7CE}"/>
            </c:ext>
          </c:extLst>
        </c:ser>
        <c:dLbls>
          <c:showLegendKey val="0"/>
          <c:showVal val="1"/>
          <c:showCatName val="0"/>
          <c:showSerName val="0"/>
          <c:showPercent val="0"/>
          <c:showBubbleSize val="0"/>
        </c:dLbls>
        <c:axId val="46179840"/>
        <c:axId val="46181760"/>
      </c:scatterChart>
      <c:valAx>
        <c:axId val="46179840"/>
        <c:scaling>
          <c:orientation val="maxMin"/>
          <c:max val="64"/>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{87951559-66DC-4078-B918-8403683E2C17}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9EDC-4CB5-B7CB-13840CC9259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{01738597-5E89-43BD-9BE3-B5387F8F20CD}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EDC-4CB5-B7CB-13840CC9259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{44936E1F-06AB-4606-A2EA-2FFB4DA008D4}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EDC-4CB5-B7CB-13840CC9259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{CDC22ADB-003D-4DC1-9A5A-4FB4106BB261}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EDC-4CB5-B7CB-13840CC9259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{5D8D13DD-4066-414E-BFA7-5A4D78E7996C}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EDC-4CB5-B7CB-13840CC9259B}"/>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{0C3D40AF-38F3-455B-9FBA-EDF41E33676B}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9EDC-4CB5-B7CB-13840CC9259B}"/>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{EB1CA2C1-58D9-4542-BCBC-B43A7D4BAAEA}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9EDC-4CB5-B7CB-13840CC9259B}"/>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{66D30C20-4122-41A7-9423-F741B1703076}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9EDC-4CB5-B7CB-13840CC9259B}"/>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{1DF1D219-48E2-443B-9B01-CE3D51898215}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9EDC-4CB5-B7CB-13840CC9259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10.7</c:v>
                </c:pt>
                <c:pt idx="8">
                  <c:v>11.3</c:v>
                </c:pt>
                <c:pt idx="16">
                  <c:v>10.9</c:v>
                </c:pt>
                <c:pt idx="24">
                  <c:v>10</c:v>
                </c:pt>
                <c:pt idx="32">
                  <c:v>9.3000000000000007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EDC-4CB5-B7CB-13840CC9259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{1E1D697F-D5C7-4809-8D83-4A2142AFE113}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9EDC-4CB5-B7CB-13840CC9259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{91CA50EE-CE56-468E-9ED6-65011CADAAC3}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EDC-4CB5-B7CB-13840CC9259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{56C42A19-ACE5-4A64-AA01-13D085689BD0}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EDC-4CB5-B7CB-13840CC9259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{07E4A8B6-DAAA-4435-A20E-84D2790BA009}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EDC-4CB5-B7CB-13840CC9259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{B4A25643-7108-493A-8F9D-1A06EAB1F9F8}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EDC-4CB5-B7CB-13840CC9259B}"/>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{DC943DBB-3489-4B5E-96B9-10FEBB2AABB8}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9EDC-4CB5-B7CB-13840CC9259B}"/>
                </c:ext>
              </c:extLst>
            </c:dLbl>
            <c:dLbl>
              <c:idx val="16"/>
              <c:layout/>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{9477D1AB-4680-4528-A9B6-DE6FEB45E13B}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9EDC-4CB5-B7CB-13840CC9259B}"/>
                </c:ext>
              </c:extLst>
            </c:dLbl>
            <c:dLbl>
              <c:idx val="24"/>
              <c:layout/>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{72A696B6-7F42-4DC8-AD43-17D52FAA3D6E}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9EDC-4CB5-B7CB-13840CC9259B}"/>
                </c:ext>
              </c:extLst>
            </c:dLbl>
            <c:dLbl>
              <c:idx val="32"/>
              <c:layout/>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{F0E71FB5-742F-40C6-862E-E6DDE3360310}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9EDC-4CB5-B7CB-13840CC9259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6.1</c:v>
                </c:pt>
                <c:pt idx="24">
                  <c:v>6.4</c:v>
                </c:pt>
                <c:pt idx="32">
                  <c:v>6.7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EDC-4CB5-B7CB-13840CC9259B}"/>
            </c:ext>
          </c:extLst>
        </c:ser>
        <c:dLbls>
          <c:showLegendKey val="0"/>
          <c:showVal val="1"/>
          <c:showCatName val="0"/>
          <c:showSerName val="0"/>
          <c:showPercent val="0"/>
          <c:showBubbleSize val="0"/>
        </c:dLbls>
        <c:axId val="84219776"/>
        <c:axId val="84234240"/>
      </c:scatterChart>
      <c:valAx>
        <c:axId val="8421977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熊本県山江村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令和元年度以降元利償還金、算入公債費は減少傾向にあり、令和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年度は一番低い数値と</a:t>
          </a:r>
          <a:r>
            <a:rPr kumimoji="1" lang="ja-JP" altLang="en-US" sz="1100">
              <a:solidFill>
                <a:schemeClr val="dk1"/>
              </a:solidFill>
              <a:effectLst/>
              <a:latin typeface="+mn-lt"/>
              <a:ea typeface="+mn-ea"/>
              <a:cs typeface="+mn-cs"/>
            </a:rPr>
            <a:t>なっていたが、令和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年度は微増している。据置期間が終了した過疎対策事業の元金償還が始まったことが主な</a:t>
          </a:r>
          <a:r>
            <a:rPr kumimoji="1" lang="ja-JP" altLang="ja-JP" sz="1100">
              <a:solidFill>
                <a:schemeClr val="dk1"/>
              </a:solidFill>
              <a:effectLst/>
              <a:latin typeface="+mn-lt"/>
              <a:ea typeface="+mn-ea"/>
              <a:cs typeface="+mn-cs"/>
            </a:rPr>
            <a:t>要因と推察される。今後も計画的な事業の推進及び適正化を図り、財政健全化を図る。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熊本県山江村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年度以降、将来負担額は増額の一途を辿っているが、充当可能基金も同様に増加しているため改善の余地がある。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今後も将来負担比率が発生しないよう、充当可能特定歳入の増額にも注力し、健全な財政運営に努めていく。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熊本県山江村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決算余剰金によりふるさと応援基金、学校施設基金、庁舎改築基金への積立を増額行ったため、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予算の範囲内で積み立てを行っていく方針であるが、特定財源の確保が厳しいことから、取り崩す額が今後増加することが懸念される。しかし、取り崩した額の満額積戻しを基本方針とし、今後も健全な財政運営に努め保有目標額確保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つの項目を設定し基金を募り、それぞれ積み立てを行うもの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②村有施設整備基金：村有施設整備費用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③社会福祉振興基金：高齢者等の保健福祉の推進を図るために運用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④庁舎改築基金：庁舎改築費用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⑤学校施設基金：学校施設建築費用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千円近いペースで積戻しができており、それに加え令和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年度は決算余剰金から庁舎改築基金へ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千円、学校建築基金へ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千円積戻しができたため、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204,179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千円の取崩しも行ったが、昨年度比で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266,000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各特定目的基金に保有目標を設け積立を行っているが、財源確保としてふるさと応援基金を中心に一部取崩しを行いながら運用する。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年度は取崩し額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千円に対し、積戻し額が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31,381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年度は財源確保のため、当初より取崩し額が大幅に増加（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千円）した。今後も財源の確保のため取崩しが続き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千円程度まで下がる見込みである。事業の優先順位や内容を精査しながら積戻しも積極的に行い、標準財政規模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相当額となるように積み立ての計画を行っていく。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年度に整備したデジタル行政防災無線の元利償還金として、平成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年度より取崩しを行っている。令和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千円の取崩しをおこなったが、決算余剰金より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27,510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元利償還金が年々増加しており、満額積戻しにすることが厳しい状況が考えられるが、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千円程度になるよう調整を行っていく。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熊本県山江村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3,221
3,213
121.19
5,285,481
4,544,457
654,852
2,052,330
3,367,067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3" name="テキスト ボックス 42"/>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4" name="テキスト ボックス 43"/>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7" name="正方形/長方形 4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公営住宅や保育園等の老朽化により減価償却額が増加しており、平成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年度より類似団体平均値を上回っている。</a:t>
          </a:r>
          <a:endParaRPr lang="ja-JP" altLang="ja-JP">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年度に策定した公共施設等個別施設計画において、延べ床面積を</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削減するという目標を掲げ、施設の統合・廃止の計画を進めている。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8" name="テキスト ボックス 5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1" name="直線コネクタ 6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2" name="テキスト ボックス 6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3" name="直線コネクタ 6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4" name="テキスト ボックス 6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5" name="直線コネクタ 6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6" name="テキスト ボックス 6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7" name="直線コネクタ 6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8" name="テキスト ボックス 6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9" name="直線コネクタ 6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0" name="テキスト ボックス 6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1" name="直線コネクタ 7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2" name="テキスト ボックス 7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124732</xdr:rowOff>
    </xdr:from>
    <xdr:to>
      <xdr:col>23</xdr:col>
      <xdr:colOff>85090</xdr:colOff>
      <xdr:row>35</xdr:row>
      <xdr:rowOff>83729</xdr:rowOff>
    </xdr:to>
    <xdr:cxnSp macro="">
      <xdr:nvCxnSpPr>
        <xdr:cNvPr id="76" name="直線コネクタ 75"/>
        <xdr:cNvCxnSpPr/>
      </xdr:nvCxnSpPr>
      <xdr:spPr>
        <a:xfrm flipV="1">
          <a:off x="4760595" y="5353957"/>
          <a:ext cx="1270" cy="1502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87556</xdr:rowOff>
    </xdr:from>
    <xdr:ext cx="405111" cy="259045"/>
    <xdr:sp macro="" textlink="">
      <xdr:nvSpPr>
        <xdr:cNvPr id="77" name="有形固定資産減価償却率最小値テキスト"/>
        <xdr:cNvSpPr txBox="1"/>
      </xdr:nvSpPr>
      <xdr:spPr>
        <a:xfrm>
          <a:off x="4813300" y="6859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83729</xdr:rowOff>
    </xdr:from>
    <xdr:to>
      <xdr:col>23</xdr:col>
      <xdr:colOff>174625</xdr:colOff>
      <xdr:row>35</xdr:row>
      <xdr:rowOff>83729</xdr:rowOff>
    </xdr:to>
    <xdr:cxnSp macro="">
      <xdr:nvCxnSpPr>
        <xdr:cNvPr id="78" name="直線コネクタ 77"/>
        <xdr:cNvCxnSpPr/>
      </xdr:nvCxnSpPr>
      <xdr:spPr>
        <a:xfrm>
          <a:off x="4673600" y="6856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71409</xdr:rowOff>
    </xdr:from>
    <xdr:ext cx="405111" cy="259045"/>
    <xdr:sp macro="" textlink="">
      <xdr:nvSpPr>
        <xdr:cNvPr id="79" name="有形固定資産減価償却率最大値テキスト"/>
        <xdr:cNvSpPr txBox="1"/>
      </xdr:nvSpPr>
      <xdr:spPr>
        <a:xfrm>
          <a:off x="4813300" y="5129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124732</xdr:rowOff>
    </xdr:from>
    <xdr:to>
      <xdr:col>23</xdr:col>
      <xdr:colOff>174625</xdr:colOff>
      <xdr:row>26</xdr:row>
      <xdr:rowOff>124732</xdr:rowOff>
    </xdr:to>
    <xdr:cxnSp macro="">
      <xdr:nvCxnSpPr>
        <xdr:cNvPr id="80" name="直線コネクタ 79"/>
        <xdr:cNvCxnSpPr/>
      </xdr:nvCxnSpPr>
      <xdr:spPr>
        <a:xfrm>
          <a:off x="4673600" y="535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23512</xdr:rowOff>
    </xdr:from>
    <xdr:ext cx="405111" cy="259045"/>
    <xdr:sp macro="" textlink="">
      <xdr:nvSpPr>
        <xdr:cNvPr id="81" name="有形固定資産減価償却率平均値テキスト"/>
        <xdr:cNvSpPr txBox="1"/>
      </xdr:nvSpPr>
      <xdr:spPr>
        <a:xfrm>
          <a:off x="4813300" y="5938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82" name="フローチャート: 判断 81"/>
        <xdr:cNvSpPr/>
      </xdr:nvSpPr>
      <xdr:spPr>
        <a:xfrm>
          <a:off x="47117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83" name="フローチャート: 判断 82"/>
        <xdr:cNvSpPr/>
      </xdr:nvSpPr>
      <xdr:spPr>
        <a:xfrm>
          <a:off x="4000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84" name="フローチャート: 判断 83"/>
        <xdr:cNvSpPr/>
      </xdr:nvSpPr>
      <xdr:spPr>
        <a:xfrm>
          <a:off x="3238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114753</xdr:rowOff>
    </xdr:from>
    <xdr:to>
      <xdr:col>11</xdr:col>
      <xdr:colOff>187325</xdr:colOff>
      <xdr:row>30</xdr:row>
      <xdr:rowOff>44903</xdr:rowOff>
    </xdr:to>
    <xdr:sp macro="" textlink="">
      <xdr:nvSpPr>
        <xdr:cNvPr id="85" name="フローチャート: 判断 84"/>
        <xdr:cNvSpPr/>
      </xdr:nvSpPr>
      <xdr:spPr>
        <a:xfrm>
          <a:off x="2476500" y="585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90079</xdr:rowOff>
    </xdr:from>
    <xdr:to>
      <xdr:col>7</xdr:col>
      <xdr:colOff>187325</xdr:colOff>
      <xdr:row>30</xdr:row>
      <xdr:rowOff>20229</xdr:rowOff>
    </xdr:to>
    <xdr:sp macro="" textlink="">
      <xdr:nvSpPr>
        <xdr:cNvPr id="86" name="フローチャート: 判断 85"/>
        <xdr:cNvSpPr/>
      </xdr:nvSpPr>
      <xdr:spPr>
        <a:xfrm>
          <a:off x="17145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7" name="テキスト ボックス 8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8" name="テキスト ボックス 8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9" name="テキスト ボックス 8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0" name="テキスト ボックス 8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1" name="テキスト ボックス 9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72844</xdr:rowOff>
    </xdr:from>
    <xdr:to>
      <xdr:col>19</xdr:col>
      <xdr:colOff>187325</xdr:colOff>
      <xdr:row>31</xdr:row>
      <xdr:rowOff>2994</xdr:rowOff>
    </xdr:to>
    <xdr:sp macro="" textlink="">
      <xdr:nvSpPr>
        <xdr:cNvPr id="92" name="楕円 91"/>
        <xdr:cNvSpPr/>
      </xdr:nvSpPr>
      <xdr:spPr>
        <a:xfrm>
          <a:off x="4000500" y="598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63591</xdr:rowOff>
    </xdr:from>
    <xdr:to>
      <xdr:col>15</xdr:col>
      <xdr:colOff>187325</xdr:colOff>
      <xdr:row>30</xdr:row>
      <xdr:rowOff>165191</xdr:rowOff>
    </xdr:to>
    <xdr:sp macro="" textlink="">
      <xdr:nvSpPr>
        <xdr:cNvPr id="93" name="楕円 92"/>
        <xdr:cNvSpPr/>
      </xdr:nvSpPr>
      <xdr:spPr>
        <a:xfrm>
          <a:off x="3238500" y="597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114391</xdr:rowOff>
    </xdr:from>
    <xdr:to>
      <xdr:col>19</xdr:col>
      <xdr:colOff>136525</xdr:colOff>
      <xdr:row>30</xdr:row>
      <xdr:rowOff>123644</xdr:rowOff>
    </xdr:to>
    <xdr:cxnSp macro="">
      <xdr:nvCxnSpPr>
        <xdr:cNvPr id="94" name="直線コネクタ 93"/>
        <xdr:cNvCxnSpPr/>
      </xdr:nvCxnSpPr>
      <xdr:spPr>
        <a:xfrm>
          <a:off x="3289300" y="6029416"/>
          <a:ext cx="762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164102</xdr:rowOff>
    </xdr:from>
    <xdr:to>
      <xdr:col>11</xdr:col>
      <xdr:colOff>187325</xdr:colOff>
      <xdr:row>30</xdr:row>
      <xdr:rowOff>94252</xdr:rowOff>
    </xdr:to>
    <xdr:sp macro="" textlink="">
      <xdr:nvSpPr>
        <xdr:cNvPr id="95" name="楕円 94"/>
        <xdr:cNvSpPr/>
      </xdr:nvSpPr>
      <xdr:spPr>
        <a:xfrm>
          <a:off x="2476500" y="590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43452</xdr:rowOff>
    </xdr:from>
    <xdr:to>
      <xdr:col>15</xdr:col>
      <xdr:colOff>136525</xdr:colOff>
      <xdr:row>30</xdr:row>
      <xdr:rowOff>114391</xdr:rowOff>
    </xdr:to>
    <xdr:cxnSp macro="">
      <xdr:nvCxnSpPr>
        <xdr:cNvPr id="96" name="直線コネクタ 95"/>
        <xdr:cNvCxnSpPr/>
      </xdr:nvCxnSpPr>
      <xdr:spPr>
        <a:xfrm>
          <a:off x="2527300" y="5958477"/>
          <a:ext cx="762000" cy="7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117838</xdr:rowOff>
    </xdr:from>
    <xdr:to>
      <xdr:col>7</xdr:col>
      <xdr:colOff>187325</xdr:colOff>
      <xdr:row>30</xdr:row>
      <xdr:rowOff>47988</xdr:rowOff>
    </xdr:to>
    <xdr:sp macro="" textlink="">
      <xdr:nvSpPr>
        <xdr:cNvPr id="97" name="楕円 96"/>
        <xdr:cNvSpPr/>
      </xdr:nvSpPr>
      <xdr:spPr>
        <a:xfrm>
          <a:off x="1714500" y="586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168638</xdr:rowOff>
    </xdr:from>
    <xdr:to>
      <xdr:col>11</xdr:col>
      <xdr:colOff>136525</xdr:colOff>
      <xdr:row>30</xdr:row>
      <xdr:rowOff>43452</xdr:rowOff>
    </xdr:to>
    <xdr:cxnSp macro="">
      <xdr:nvCxnSpPr>
        <xdr:cNvPr id="98" name="直線コネクタ 97"/>
        <xdr:cNvCxnSpPr/>
      </xdr:nvCxnSpPr>
      <xdr:spPr>
        <a:xfrm>
          <a:off x="1765300" y="5912213"/>
          <a:ext cx="7620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120032</xdr:rowOff>
    </xdr:from>
    <xdr:ext cx="405111" cy="259045"/>
    <xdr:sp macro="" textlink="">
      <xdr:nvSpPr>
        <xdr:cNvPr id="99" name="n_1aveValue有形固定資産減価償却率"/>
        <xdr:cNvSpPr txBox="1"/>
      </xdr:nvSpPr>
      <xdr:spPr>
        <a:xfrm>
          <a:off x="38360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120032</xdr:rowOff>
    </xdr:from>
    <xdr:ext cx="405111" cy="259045"/>
    <xdr:sp macro="" textlink="">
      <xdr:nvSpPr>
        <xdr:cNvPr id="100" name="n_2aveValue有形固定資産減価償却率"/>
        <xdr:cNvSpPr txBox="1"/>
      </xdr:nvSpPr>
      <xdr:spPr>
        <a:xfrm>
          <a:off x="30867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61430</xdr:rowOff>
    </xdr:from>
    <xdr:ext cx="405111" cy="259045"/>
    <xdr:sp macro="" textlink="">
      <xdr:nvSpPr>
        <xdr:cNvPr id="101" name="n_3aveValue有形固定資産減価償却率"/>
        <xdr:cNvSpPr txBox="1"/>
      </xdr:nvSpPr>
      <xdr:spPr>
        <a:xfrm>
          <a:off x="2324744" y="5633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36756</xdr:rowOff>
    </xdr:from>
    <xdr:ext cx="405111" cy="259045"/>
    <xdr:sp macro="" textlink="">
      <xdr:nvSpPr>
        <xdr:cNvPr id="102" name="n_4aveValue有形固定資産減価償却率"/>
        <xdr:cNvSpPr txBox="1"/>
      </xdr:nvSpPr>
      <xdr:spPr>
        <a:xfrm>
          <a:off x="1562744"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165571</xdr:rowOff>
    </xdr:from>
    <xdr:ext cx="405111" cy="259045"/>
    <xdr:sp macro="" textlink="">
      <xdr:nvSpPr>
        <xdr:cNvPr id="103" name="n_1mainValue有形固定資産減価償却率"/>
        <xdr:cNvSpPr txBox="1"/>
      </xdr:nvSpPr>
      <xdr:spPr>
        <a:xfrm>
          <a:off x="38360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156318</xdr:rowOff>
    </xdr:from>
    <xdr:ext cx="405111" cy="259045"/>
    <xdr:sp macro="" textlink="">
      <xdr:nvSpPr>
        <xdr:cNvPr id="104" name="n_2mainValue有形固定資産減価償却率"/>
        <xdr:cNvSpPr txBox="1"/>
      </xdr:nvSpPr>
      <xdr:spPr>
        <a:xfrm>
          <a:off x="3086744" y="6071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85379</xdr:rowOff>
    </xdr:from>
    <xdr:ext cx="405111" cy="259045"/>
    <xdr:sp macro="" textlink="">
      <xdr:nvSpPr>
        <xdr:cNvPr id="105" name="n_3mainValue有形固定資産減価償却率"/>
        <xdr:cNvSpPr txBox="1"/>
      </xdr:nvSpPr>
      <xdr:spPr>
        <a:xfrm>
          <a:off x="2324744" y="6000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39115</xdr:rowOff>
    </xdr:from>
    <xdr:ext cx="405111" cy="259045"/>
    <xdr:sp macro="" textlink="">
      <xdr:nvSpPr>
        <xdr:cNvPr id="106" name="n_4mainValue有形固定資産減価償却率"/>
        <xdr:cNvSpPr txBox="1"/>
      </xdr:nvSpPr>
      <xdr:spPr>
        <a:xfrm>
          <a:off x="1562744" y="5954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[ 213.6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債務償還比率は類似団体より数値が上回っており、借入額が比較的多いものと思われる。</a:t>
          </a:r>
          <a:r>
            <a:rPr kumimoji="1" lang="ja-JP" altLang="en-US" sz="1100">
              <a:solidFill>
                <a:schemeClr val="dk1"/>
              </a:solidFill>
              <a:effectLst/>
              <a:latin typeface="+mn-lt"/>
              <a:ea typeface="+mn-ea"/>
              <a:cs typeface="+mn-cs"/>
            </a:rPr>
            <a:t>減少傾向にあるものの、引き続き</a:t>
          </a:r>
          <a:r>
            <a:rPr kumimoji="1" lang="ja-JP" altLang="ja-JP" sz="1100">
              <a:solidFill>
                <a:schemeClr val="dk1"/>
              </a:solidFill>
              <a:effectLst/>
              <a:latin typeface="+mn-lt"/>
              <a:ea typeface="+mn-ea"/>
              <a:cs typeface="+mn-cs"/>
            </a:rPr>
            <a:t>計画的に地方債発行額の平準化を図り、健全な財政運営に努める。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86931</xdr:rowOff>
    </xdr:to>
    <xdr:cxnSp macro="">
      <xdr:nvCxnSpPr>
        <xdr:cNvPr id="135" name="直線コネクタ 134"/>
        <xdr:cNvCxnSpPr/>
      </xdr:nvCxnSpPr>
      <xdr:spPr>
        <a:xfrm flipV="1">
          <a:off x="14793595" y="5312833"/>
          <a:ext cx="1269" cy="1374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90758</xdr:rowOff>
    </xdr:from>
    <xdr:ext cx="469744" cy="259045"/>
    <xdr:sp macro="" textlink="">
      <xdr:nvSpPr>
        <xdr:cNvPr id="136" name="債務償還比率最小値テキスト"/>
        <xdr:cNvSpPr txBox="1"/>
      </xdr:nvSpPr>
      <xdr:spPr>
        <a:xfrm>
          <a:off x="14846300" y="669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86931</xdr:rowOff>
    </xdr:from>
    <xdr:to>
      <xdr:col>76</xdr:col>
      <xdr:colOff>111125</xdr:colOff>
      <xdr:row>34</xdr:row>
      <xdr:rowOff>86931</xdr:rowOff>
    </xdr:to>
    <xdr:cxnSp macro="">
      <xdr:nvCxnSpPr>
        <xdr:cNvPr id="137" name="直線コネクタ 136"/>
        <xdr:cNvCxnSpPr/>
      </xdr:nvCxnSpPr>
      <xdr:spPr>
        <a:xfrm>
          <a:off x="14706600" y="66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31238</xdr:rowOff>
    </xdr:from>
    <xdr:ext cx="469744" cy="259045"/>
    <xdr:sp macro="" textlink="">
      <xdr:nvSpPr>
        <xdr:cNvPr id="140" name="債務償還比率平均値テキスト"/>
        <xdr:cNvSpPr txBox="1"/>
      </xdr:nvSpPr>
      <xdr:spPr>
        <a:xfrm>
          <a:off x="14846300" y="5431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8361</xdr:rowOff>
    </xdr:from>
    <xdr:to>
      <xdr:col>76</xdr:col>
      <xdr:colOff>73025</xdr:colOff>
      <xdr:row>28</xdr:row>
      <xdr:rowOff>109961</xdr:rowOff>
    </xdr:to>
    <xdr:sp macro="" textlink="">
      <xdr:nvSpPr>
        <xdr:cNvPr id="141" name="フローチャート: 判断 140"/>
        <xdr:cNvSpPr/>
      </xdr:nvSpPr>
      <xdr:spPr>
        <a:xfrm>
          <a:off x="14744700" y="558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53869</xdr:rowOff>
    </xdr:from>
    <xdr:to>
      <xdr:col>72</xdr:col>
      <xdr:colOff>123825</xdr:colOff>
      <xdr:row>27</xdr:row>
      <xdr:rowOff>155469</xdr:rowOff>
    </xdr:to>
    <xdr:sp macro="" textlink="">
      <xdr:nvSpPr>
        <xdr:cNvPr id="142" name="フローチャート: 判断 141"/>
        <xdr:cNvSpPr/>
      </xdr:nvSpPr>
      <xdr:spPr>
        <a:xfrm>
          <a:off x="14033500" y="545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66103</xdr:rowOff>
    </xdr:from>
    <xdr:to>
      <xdr:col>68</xdr:col>
      <xdr:colOff>123825</xdr:colOff>
      <xdr:row>27</xdr:row>
      <xdr:rowOff>167703</xdr:rowOff>
    </xdr:to>
    <xdr:sp macro="" textlink="">
      <xdr:nvSpPr>
        <xdr:cNvPr id="143" name="フローチャート: 判断 142"/>
        <xdr:cNvSpPr/>
      </xdr:nvSpPr>
      <xdr:spPr>
        <a:xfrm>
          <a:off x="13271500" y="546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44" name="フローチャート: 判断 143"/>
        <xdr:cNvSpPr/>
      </xdr:nvSpPr>
      <xdr:spPr>
        <a:xfrm>
          <a:off x="12509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45" name="フローチャート: 判断 144"/>
        <xdr:cNvSpPr/>
      </xdr:nvSpPr>
      <xdr:spPr>
        <a:xfrm>
          <a:off x="11747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74210</xdr:rowOff>
    </xdr:from>
    <xdr:to>
      <xdr:col>76</xdr:col>
      <xdr:colOff>73025</xdr:colOff>
      <xdr:row>29</xdr:row>
      <xdr:rowOff>4360</xdr:rowOff>
    </xdr:to>
    <xdr:sp macro="" textlink="">
      <xdr:nvSpPr>
        <xdr:cNvPr id="151" name="楕円 150"/>
        <xdr:cNvSpPr/>
      </xdr:nvSpPr>
      <xdr:spPr>
        <a:xfrm>
          <a:off x="14744700" y="564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52637</xdr:rowOff>
    </xdr:from>
    <xdr:ext cx="469744" cy="259045"/>
    <xdr:sp macro="" textlink="">
      <xdr:nvSpPr>
        <xdr:cNvPr id="152" name="債務償還比率該当値テキスト"/>
        <xdr:cNvSpPr txBox="1"/>
      </xdr:nvSpPr>
      <xdr:spPr>
        <a:xfrm>
          <a:off x="14846300" y="562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142219</xdr:rowOff>
    </xdr:from>
    <xdr:to>
      <xdr:col>72</xdr:col>
      <xdr:colOff>123825</xdr:colOff>
      <xdr:row>29</xdr:row>
      <xdr:rowOff>72369</xdr:rowOff>
    </xdr:to>
    <xdr:sp macro="" textlink="">
      <xdr:nvSpPr>
        <xdr:cNvPr id="153" name="楕円 152"/>
        <xdr:cNvSpPr/>
      </xdr:nvSpPr>
      <xdr:spPr>
        <a:xfrm>
          <a:off x="14033500" y="571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125010</xdr:rowOff>
    </xdr:from>
    <xdr:to>
      <xdr:col>76</xdr:col>
      <xdr:colOff>22225</xdr:colOff>
      <xdr:row>29</xdr:row>
      <xdr:rowOff>21569</xdr:rowOff>
    </xdr:to>
    <xdr:cxnSp macro="">
      <xdr:nvCxnSpPr>
        <xdr:cNvPr id="154" name="直線コネクタ 153"/>
        <xdr:cNvCxnSpPr/>
      </xdr:nvCxnSpPr>
      <xdr:spPr>
        <a:xfrm flipV="1">
          <a:off x="14084300" y="5697135"/>
          <a:ext cx="711200" cy="68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61077</xdr:rowOff>
    </xdr:from>
    <xdr:to>
      <xdr:col>68</xdr:col>
      <xdr:colOff>123825</xdr:colOff>
      <xdr:row>28</xdr:row>
      <xdr:rowOff>162677</xdr:rowOff>
    </xdr:to>
    <xdr:sp macro="" textlink="">
      <xdr:nvSpPr>
        <xdr:cNvPr id="155" name="楕円 154"/>
        <xdr:cNvSpPr/>
      </xdr:nvSpPr>
      <xdr:spPr>
        <a:xfrm>
          <a:off x="13271500" y="563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111877</xdr:rowOff>
    </xdr:from>
    <xdr:to>
      <xdr:col>72</xdr:col>
      <xdr:colOff>73025</xdr:colOff>
      <xdr:row>29</xdr:row>
      <xdr:rowOff>21569</xdr:rowOff>
    </xdr:to>
    <xdr:cxnSp macro="">
      <xdr:nvCxnSpPr>
        <xdr:cNvPr id="156" name="直線コネクタ 155"/>
        <xdr:cNvCxnSpPr/>
      </xdr:nvCxnSpPr>
      <xdr:spPr>
        <a:xfrm>
          <a:off x="13322300" y="5684002"/>
          <a:ext cx="762000" cy="8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82857</xdr:rowOff>
    </xdr:from>
    <xdr:to>
      <xdr:col>64</xdr:col>
      <xdr:colOff>123825</xdr:colOff>
      <xdr:row>30</xdr:row>
      <xdr:rowOff>13007</xdr:rowOff>
    </xdr:to>
    <xdr:sp macro="" textlink="">
      <xdr:nvSpPr>
        <xdr:cNvPr id="157" name="楕円 156"/>
        <xdr:cNvSpPr/>
      </xdr:nvSpPr>
      <xdr:spPr>
        <a:xfrm>
          <a:off x="12509500" y="582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111877</xdr:rowOff>
    </xdr:from>
    <xdr:to>
      <xdr:col>68</xdr:col>
      <xdr:colOff>73025</xdr:colOff>
      <xdr:row>29</xdr:row>
      <xdr:rowOff>133657</xdr:rowOff>
    </xdr:to>
    <xdr:cxnSp macro="">
      <xdr:nvCxnSpPr>
        <xdr:cNvPr id="158" name="直線コネクタ 157"/>
        <xdr:cNvCxnSpPr/>
      </xdr:nvCxnSpPr>
      <xdr:spPr>
        <a:xfrm flipV="1">
          <a:off x="12560300" y="5684002"/>
          <a:ext cx="762000" cy="193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157163</xdr:rowOff>
    </xdr:from>
    <xdr:to>
      <xdr:col>60</xdr:col>
      <xdr:colOff>123825</xdr:colOff>
      <xdr:row>30</xdr:row>
      <xdr:rowOff>87313</xdr:rowOff>
    </xdr:to>
    <xdr:sp macro="" textlink="">
      <xdr:nvSpPr>
        <xdr:cNvPr id="159" name="楕円 158"/>
        <xdr:cNvSpPr/>
      </xdr:nvSpPr>
      <xdr:spPr>
        <a:xfrm>
          <a:off x="11747500" y="590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133657</xdr:rowOff>
    </xdr:from>
    <xdr:to>
      <xdr:col>64</xdr:col>
      <xdr:colOff>73025</xdr:colOff>
      <xdr:row>30</xdr:row>
      <xdr:rowOff>36513</xdr:rowOff>
    </xdr:to>
    <xdr:cxnSp macro="">
      <xdr:nvCxnSpPr>
        <xdr:cNvPr id="160" name="直線コネクタ 159"/>
        <xdr:cNvCxnSpPr/>
      </xdr:nvCxnSpPr>
      <xdr:spPr>
        <a:xfrm flipV="1">
          <a:off x="11798300" y="5877232"/>
          <a:ext cx="762000" cy="7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546</xdr:rowOff>
    </xdr:from>
    <xdr:ext cx="469744" cy="259045"/>
    <xdr:sp macro="" textlink="">
      <xdr:nvSpPr>
        <xdr:cNvPr id="161" name="n_1aveValue債務償還比率"/>
        <xdr:cNvSpPr txBox="1"/>
      </xdr:nvSpPr>
      <xdr:spPr>
        <a:xfrm>
          <a:off x="13836727" y="5229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12780</xdr:rowOff>
    </xdr:from>
    <xdr:ext cx="469744" cy="259045"/>
    <xdr:sp macro="" textlink="">
      <xdr:nvSpPr>
        <xdr:cNvPr id="162" name="n_2aveValue債務償還比率"/>
        <xdr:cNvSpPr txBox="1"/>
      </xdr:nvSpPr>
      <xdr:spPr>
        <a:xfrm>
          <a:off x="13087427" y="524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158344</xdr:rowOff>
    </xdr:from>
    <xdr:ext cx="469744" cy="259045"/>
    <xdr:sp macro="" textlink="">
      <xdr:nvSpPr>
        <xdr:cNvPr id="163" name="n_3aveValue債務償還比率"/>
        <xdr:cNvSpPr txBox="1"/>
      </xdr:nvSpPr>
      <xdr:spPr>
        <a:xfrm>
          <a:off x="12325427" y="555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169139</xdr:rowOff>
    </xdr:from>
    <xdr:ext cx="469744" cy="259045"/>
    <xdr:sp macro="" textlink="">
      <xdr:nvSpPr>
        <xdr:cNvPr id="164" name="n_4aveValue債務償還比率"/>
        <xdr:cNvSpPr txBox="1"/>
      </xdr:nvSpPr>
      <xdr:spPr>
        <a:xfrm>
          <a:off x="11563427" y="556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63496</xdr:rowOff>
    </xdr:from>
    <xdr:ext cx="469744" cy="259045"/>
    <xdr:sp macro="" textlink="">
      <xdr:nvSpPr>
        <xdr:cNvPr id="165" name="n_1mainValue債務償還比率"/>
        <xdr:cNvSpPr txBox="1"/>
      </xdr:nvSpPr>
      <xdr:spPr>
        <a:xfrm>
          <a:off x="13836727" y="5807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153804</xdr:rowOff>
    </xdr:from>
    <xdr:ext cx="469744" cy="259045"/>
    <xdr:sp macro="" textlink="">
      <xdr:nvSpPr>
        <xdr:cNvPr id="166" name="n_2mainValue債務償還比率"/>
        <xdr:cNvSpPr txBox="1"/>
      </xdr:nvSpPr>
      <xdr:spPr>
        <a:xfrm>
          <a:off x="13087427" y="572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4134</xdr:rowOff>
    </xdr:from>
    <xdr:ext cx="469744" cy="259045"/>
    <xdr:sp macro="" textlink="">
      <xdr:nvSpPr>
        <xdr:cNvPr id="167" name="n_3mainValue債務償還比率"/>
        <xdr:cNvSpPr txBox="1"/>
      </xdr:nvSpPr>
      <xdr:spPr>
        <a:xfrm>
          <a:off x="12325427" y="5919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78440</xdr:rowOff>
    </xdr:from>
    <xdr:ext cx="469744" cy="259045"/>
    <xdr:sp macro="" textlink="">
      <xdr:nvSpPr>
        <xdr:cNvPr id="168" name="n_4mainValue債務償還比率"/>
        <xdr:cNvSpPr txBox="1"/>
      </xdr:nvSpPr>
      <xdr:spPr>
        <a:xfrm>
          <a:off x="11563427" y="599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3,221
3,213
121.19
5,285,481
4,544,457
654,852
2,052,330
3,367,067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89916</xdr:rowOff>
    </xdr:from>
    <xdr:to>
      <xdr:col>24</xdr:col>
      <xdr:colOff>62865</xdr:colOff>
      <xdr:row>41</xdr:row>
      <xdr:rowOff>67056</xdr:rowOff>
    </xdr:to>
    <xdr:cxnSp macro="">
      <xdr:nvCxnSpPr>
        <xdr:cNvPr id="55" name="直線コネクタ 54"/>
        <xdr:cNvCxnSpPr/>
      </xdr:nvCxnSpPr>
      <xdr:spPr>
        <a:xfrm flipV="1">
          <a:off x="4634865" y="5747766"/>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70883</xdr:rowOff>
    </xdr:from>
    <xdr:ext cx="405111" cy="259045"/>
    <xdr:sp macro="" textlink="">
      <xdr:nvSpPr>
        <xdr:cNvPr id="56" name="【道路】&#10;有形固定資産減価償却率最小値テキスト"/>
        <xdr:cNvSpPr txBox="1"/>
      </xdr:nvSpPr>
      <xdr:spPr>
        <a:xfrm>
          <a:off x="4673600" y="710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67056</xdr:rowOff>
    </xdr:from>
    <xdr:to>
      <xdr:col>24</xdr:col>
      <xdr:colOff>152400</xdr:colOff>
      <xdr:row>41</xdr:row>
      <xdr:rowOff>67056</xdr:rowOff>
    </xdr:to>
    <xdr:cxnSp macro="">
      <xdr:nvCxnSpPr>
        <xdr:cNvPr id="57" name="直線コネクタ 56"/>
        <xdr:cNvCxnSpPr/>
      </xdr:nvCxnSpPr>
      <xdr:spPr>
        <a:xfrm>
          <a:off x="4546600" y="709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36593</xdr:rowOff>
    </xdr:from>
    <xdr:ext cx="405111" cy="259045"/>
    <xdr:sp macro="" textlink="">
      <xdr:nvSpPr>
        <xdr:cNvPr id="58" name="【道路】&#10;有形固定資産減価償却率最大値テキスト"/>
        <xdr:cNvSpPr txBox="1"/>
      </xdr:nvSpPr>
      <xdr:spPr>
        <a:xfrm>
          <a:off x="4673600" y="5522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89916</xdr:rowOff>
    </xdr:from>
    <xdr:to>
      <xdr:col>24</xdr:col>
      <xdr:colOff>152400</xdr:colOff>
      <xdr:row>33</xdr:row>
      <xdr:rowOff>89916</xdr:rowOff>
    </xdr:to>
    <xdr:cxnSp macro="">
      <xdr:nvCxnSpPr>
        <xdr:cNvPr id="59" name="直線コネクタ 58"/>
        <xdr:cNvCxnSpPr/>
      </xdr:nvCxnSpPr>
      <xdr:spPr>
        <a:xfrm>
          <a:off x="4546600" y="57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33545</xdr:rowOff>
    </xdr:from>
    <xdr:ext cx="405111" cy="259045"/>
    <xdr:sp macro="" textlink="">
      <xdr:nvSpPr>
        <xdr:cNvPr id="60" name="【道路】&#10;有形固定資産減価償却率平均値テキスト"/>
        <xdr:cNvSpPr txBox="1"/>
      </xdr:nvSpPr>
      <xdr:spPr>
        <a:xfrm>
          <a:off x="4673600" y="6377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55118</xdr:rowOff>
    </xdr:from>
    <xdr:to>
      <xdr:col>24</xdr:col>
      <xdr:colOff>114300</xdr:colOff>
      <xdr:row>37</xdr:row>
      <xdr:rowOff>156718</xdr:rowOff>
    </xdr:to>
    <xdr:sp macro="" textlink="">
      <xdr:nvSpPr>
        <xdr:cNvPr id="61" name="フローチャート: 判断 60"/>
        <xdr:cNvSpPr/>
      </xdr:nvSpPr>
      <xdr:spPr>
        <a:xfrm>
          <a:off x="4584700" y="639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27686</xdr:rowOff>
    </xdr:from>
    <xdr:to>
      <xdr:col>20</xdr:col>
      <xdr:colOff>38100</xdr:colOff>
      <xdr:row>37</xdr:row>
      <xdr:rowOff>129286</xdr:rowOff>
    </xdr:to>
    <xdr:sp macro="" textlink="">
      <xdr:nvSpPr>
        <xdr:cNvPr id="62" name="フローチャート: 判断 61"/>
        <xdr:cNvSpPr/>
      </xdr:nvSpPr>
      <xdr:spPr>
        <a:xfrm>
          <a:off x="3746500" y="63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xdr:rowOff>
    </xdr:from>
    <xdr:to>
      <xdr:col>15</xdr:col>
      <xdr:colOff>101600</xdr:colOff>
      <xdr:row>37</xdr:row>
      <xdr:rowOff>117856</xdr:rowOff>
    </xdr:to>
    <xdr:sp macro="" textlink="">
      <xdr:nvSpPr>
        <xdr:cNvPr id="63" name="フローチャート: 判断 62"/>
        <xdr:cNvSpPr/>
      </xdr:nvSpPr>
      <xdr:spPr>
        <a:xfrm>
          <a:off x="2857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93980</xdr:rowOff>
    </xdr:from>
    <xdr:to>
      <xdr:col>10</xdr:col>
      <xdr:colOff>165100</xdr:colOff>
      <xdr:row>37</xdr:row>
      <xdr:rowOff>24130</xdr:rowOff>
    </xdr:to>
    <xdr:sp macro="" textlink="">
      <xdr:nvSpPr>
        <xdr:cNvPr id="64" name="フローチャート: 判断 63"/>
        <xdr:cNvSpPr/>
      </xdr:nvSpPr>
      <xdr:spPr>
        <a:xfrm>
          <a:off x="1968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84836</xdr:rowOff>
    </xdr:from>
    <xdr:to>
      <xdr:col>6</xdr:col>
      <xdr:colOff>38100</xdr:colOff>
      <xdr:row>37</xdr:row>
      <xdr:rowOff>14986</xdr:rowOff>
    </xdr:to>
    <xdr:sp macro="" textlink="">
      <xdr:nvSpPr>
        <xdr:cNvPr id="65" name="フローチャート: 判断 64"/>
        <xdr:cNvSpPr/>
      </xdr:nvSpPr>
      <xdr:spPr>
        <a:xfrm>
          <a:off x="1079500" y="625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169418</xdr:rowOff>
    </xdr:from>
    <xdr:to>
      <xdr:col>20</xdr:col>
      <xdr:colOff>38100</xdr:colOff>
      <xdr:row>37</xdr:row>
      <xdr:rowOff>99568</xdr:rowOff>
    </xdr:to>
    <xdr:sp macro="" textlink="">
      <xdr:nvSpPr>
        <xdr:cNvPr id="71" name="楕円 70"/>
        <xdr:cNvSpPr/>
      </xdr:nvSpPr>
      <xdr:spPr>
        <a:xfrm>
          <a:off x="3746500" y="634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72" name="楕円 71"/>
        <xdr:cNvSpPr/>
      </xdr:nvSpPr>
      <xdr:spPr>
        <a:xfrm>
          <a:off x="2857500" y="630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12192</xdr:rowOff>
    </xdr:from>
    <xdr:to>
      <xdr:col>19</xdr:col>
      <xdr:colOff>177800</xdr:colOff>
      <xdr:row>37</xdr:row>
      <xdr:rowOff>48768</xdr:rowOff>
    </xdr:to>
    <xdr:cxnSp macro="">
      <xdr:nvCxnSpPr>
        <xdr:cNvPr id="73" name="直線コネクタ 72"/>
        <xdr:cNvCxnSpPr/>
      </xdr:nvCxnSpPr>
      <xdr:spPr>
        <a:xfrm>
          <a:off x="2908300" y="635584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84836</xdr:rowOff>
    </xdr:from>
    <xdr:to>
      <xdr:col>10</xdr:col>
      <xdr:colOff>165100</xdr:colOff>
      <xdr:row>37</xdr:row>
      <xdr:rowOff>14986</xdr:rowOff>
    </xdr:to>
    <xdr:sp macro="" textlink="">
      <xdr:nvSpPr>
        <xdr:cNvPr id="74" name="楕円 73"/>
        <xdr:cNvSpPr/>
      </xdr:nvSpPr>
      <xdr:spPr>
        <a:xfrm>
          <a:off x="1968500" y="625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135636</xdr:rowOff>
    </xdr:from>
    <xdr:to>
      <xdr:col>15</xdr:col>
      <xdr:colOff>50800</xdr:colOff>
      <xdr:row>37</xdr:row>
      <xdr:rowOff>12192</xdr:rowOff>
    </xdr:to>
    <xdr:cxnSp macro="">
      <xdr:nvCxnSpPr>
        <xdr:cNvPr id="75" name="直線コネクタ 74"/>
        <xdr:cNvCxnSpPr/>
      </xdr:nvCxnSpPr>
      <xdr:spPr>
        <a:xfrm>
          <a:off x="2019300" y="630783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45974</xdr:rowOff>
    </xdr:from>
    <xdr:to>
      <xdr:col>6</xdr:col>
      <xdr:colOff>38100</xdr:colOff>
      <xdr:row>36</xdr:row>
      <xdr:rowOff>147574</xdr:rowOff>
    </xdr:to>
    <xdr:sp macro="" textlink="">
      <xdr:nvSpPr>
        <xdr:cNvPr id="76" name="楕円 75"/>
        <xdr:cNvSpPr/>
      </xdr:nvSpPr>
      <xdr:spPr>
        <a:xfrm>
          <a:off x="1079500" y="621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96774</xdr:rowOff>
    </xdr:from>
    <xdr:to>
      <xdr:col>10</xdr:col>
      <xdr:colOff>114300</xdr:colOff>
      <xdr:row>36</xdr:row>
      <xdr:rowOff>135636</xdr:rowOff>
    </xdr:to>
    <xdr:cxnSp macro="">
      <xdr:nvCxnSpPr>
        <xdr:cNvPr id="77" name="直線コネクタ 76"/>
        <xdr:cNvCxnSpPr/>
      </xdr:nvCxnSpPr>
      <xdr:spPr>
        <a:xfrm>
          <a:off x="1130300" y="626897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120413</xdr:rowOff>
    </xdr:from>
    <xdr:ext cx="405111" cy="259045"/>
    <xdr:sp macro="" textlink="">
      <xdr:nvSpPr>
        <xdr:cNvPr id="78" name="n_1aveValue【道路】&#10;有形固定資産減価償却率"/>
        <xdr:cNvSpPr txBox="1"/>
      </xdr:nvSpPr>
      <xdr:spPr>
        <a:xfrm>
          <a:off x="3582044" y="646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108983</xdr:rowOff>
    </xdr:from>
    <xdr:ext cx="405111" cy="259045"/>
    <xdr:sp macro="" textlink="">
      <xdr:nvSpPr>
        <xdr:cNvPr id="79" name="n_2aveValue【道路】&#10;有形固定資産減価償却率"/>
        <xdr:cNvSpPr txBox="1"/>
      </xdr:nvSpPr>
      <xdr:spPr>
        <a:xfrm>
          <a:off x="2705744" y="645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15257</xdr:rowOff>
    </xdr:from>
    <xdr:ext cx="405111" cy="259045"/>
    <xdr:sp macro="" textlink="">
      <xdr:nvSpPr>
        <xdr:cNvPr id="80" name="n_3aveValue【道路】&#10;有形固定資産減価償却率"/>
        <xdr:cNvSpPr txBox="1"/>
      </xdr:nvSpPr>
      <xdr:spPr>
        <a:xfrm>
          <a:off x="18167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6113</xdr:rowOff>
    </xdr:from>
    <xdr:ext cx="405111" cy="259045"/>
    <xdr:sp macro="" textlink="">
      <xdr:nvSpPr>
        <xdr:cNvPr id="81" name="n_4aveValue【道路】&#10;有形固定資産減価償却率"/>
        <xdr:cNvSpPr txBox="1"/>
      </xdr:nvSpPr>
      <xdr:spPr>
        <a:xfrm>
          <a:off x="927744" y="634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116095</xdr:rowOff>
    </xdr:from>
    <xdr:ext cx="405111" cy="259045"/>
    <xdr:sp macro="" textlink="">
      <xdr:nvSpPr>
        <xdr:cNvPr id="82" name="n_1mainValue【道路】&#10;有形固定資産減価償却率"/>
        <xdr:cNvSpPr txBox="1"/>
      </xdr:nvSpPr>
      <xdr:spPr>
        <a:xfrm>
          <a:off x="3582044" y="611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79519</xdr:rowOff>
    </xdr:from>
    <xdr:ext cx="405111" cy="259045"/>
    <xdr:sp macro="" textlink="">
      <xdr:nvSpPr>
        <xdr:cNvPr id="83" name="n_2mainValue【道路】&#10;有形固定資産減価償却率"/>
        <xdr:cNvSpPr txBox="1"/>
      </xdr:nvSpPr>
      <xdr:spPr>
        <a:xfrm>
          <a:off x="2705744" y="608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31513</xdr:rowOff>
    </xdr:from>
    <xdr:ext cx="405111" cy="259045"/>
    <xdr:sp macro="" textlink="">
      <xdr:nvSpPr>
        <xdr:cNvPr id="84" name="n_3mainValue【道路】&#10;有形固定資産減価償却率"/>
        <xdr:cNvSpPr txBox="1"/>
      </xdr:nvSpPr>
      <xdr:spPr>
        <a:xfrm>
          <a:off x="1816744" y="603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164101</xdr:rowOff>
    </xdr:from>
    <xdr:ext cx="405111" cy="259045"/>
    <xdr:sp macro="" textlink="">
      <xdr:nvSpPr>
        <xdr:cNvPr id="85" name="n_4mainValue【道路】&#10;有形固定資産減価償却率"/>
        <xdr:cNvSpPr txBox="1"/>
      </xdr:nvSpPr>
      <xdr:spPr>
        <a:xfrm>
          <a:off x="927744" y="599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1" name="テキスト ボックス 100"/>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3" name="テキスト ボックス 102"/>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5" name="テキスト ボックス 104"/>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140155</xdr:rowOff>
    </xdr:from>
    <xdr:to>
      <xdr:col>54</xdr:col>
      <xdr:colOff>189865</xdr:colOff>
      <xdr:row>41</xdr:row>
      <xdr:rowOff>142700</xdr:rowOff>
    </xdr:to>
    <xdr:cxnSp macro="">
      <xdr:nvCxnSpPr>
        <xdr:cNvPr id="109" name="直線コネクタ 108"/>
        <xdr:cNvCxnSpPr/>
      </xdr:nvCxnSpPr>
      <xdr:spPr>
        <a:xfrm flipV="1">
          <a:off x="10476865" y="5798005"/>
          <a:ext cx="0" cy="137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146527</xdr:rowOff>
    </xdr:from>
    <xdr:ext cx="469744" cy="259045"/>
    <xdr:sp macro="" textlink="">
      <xdr:nvSpPr>
        <xdr:cNvPr id="110" name="【道路】&#10;一人当たり延長最小値テキスト"/>
        <xdr:cNvSpPr txBox="1"/>
      </xdr:nvSpPr>
      <xdr:spPr>
        <a:xfrm>
          <a:off x="10515600" y="717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142700</xdr:rowOff>
    </xdr:from>
    <xdr:to>
      <xdr:col>55</xdr:col>
      <xdr:colOff>88900</xdr:colOff>
      <xdr:row>41</xdr:row>
      <xdr:rowOff>142700</xdr:rowOff>
    </xdr:to>
    <xdr:cxnSp macro="">
      <xdr:nvCxnSpPr>
        <xdr:cNvPr id="111" name="直線コネクタ 110"/>
        <xdr:cNvCxnSpPr/>
      </xdr:nvCxnSpPr>
      <xdr:spPr>
        <a:xfrm>
          <a:off x="10388600" y="71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86832</xdr:rowOff>
    </xdr:from>
    <xdr:ext cx="599010" cy="259045"/>
    <xdr:sp macro="" textlink="">
      <xdr:nvSpPr>
        <xdr:cNvPr id="112" name="【道路】&#10;一人当たり延長最大値テキスト"/>
        <xdr:cNvSpPr txBox="1"/>
      </xdr:nvSpPr>
      <xdr:spPr>
        <a:xfrm>
          <a:off x="10515600" y="5573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140155</xdr:rowOff>
    </xdr:from>
    <xdr:to>
      <xdr:col>55</xdr:col>
      <xdr:colOff>88900</xdr:colOff>
      <xdr:row>33</xdr:row>
      <xdr:rowOff>140155</xdr:rowOff>
    </xdr:to>
    <xdr:cxnSp macro="">
      <xdr:nvCxnSpPr>
        <xdr:cNvPr id="113" name="直線コネクタ 112"/>
        <xdr:cNvCxnSpPr/>
      </xdr:nvCxnSpPr>
      <xdr:spPr>
        <a:xfrm>
          <a:off x="10388600" y="5798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162758</xdr:rowOff>
    </xdr:from>
    <xdr:ext cx="534377" cy="259045"/>
    <xdr:sp macro="" textlink="">
      <xdr:nvSpPr>
        <xdr:cNvPr id="114" name="【道路】&#10;一人当たり延長平均値テキスト"/>
        <xdr:cNvSpPr txBox="1"/>
      </xdr:nvSpPr>
      <xdr:spPr>
        <a:xfrm>
          <a:off x="10515600" y="6677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12881</xdr:rowOff>
    </xdr:from>
    <xdr:to>
      <xdr:col>55</xdr:col>
      <xdr:colOff>50800</xdr:colOff>
      <xdr:row>39</xdr:row>
      <xdr:rowOff>114481</xdr:rowOff>
    </xdr:to>
    <xdr:sp macro="" textlink="">
      <xdr:nvSpPr>
        <xdr:cNvPr id="115" name="フローチャート: 判断 114"/>
        <xdr:cNvSpPr/>
      </xdr:nvSpPr>
      <xdr:spPr>
        <a:xfrm>
          <a:off x="10426700" y="669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21003</xdr:rowOff>
    </xdr:from>
    <xdr:to>
      <xdr:col>50</xdr:col>
      <xdr:colOff>165100</xdr:colOff>
      <xdr:row>39</xdr:row>
      <xdr:rowOff>122603</xdr:rowOff>
    </xdr:to>
    <xdr:sp macro="" textlink="">
      <xdr:nvSpPr>
        <xdr:cNvPr id="116" name="フローチャート: 判断 115"/>
        <xdr:cNvSpPr/>
      </xdr:nvSpPr>
      <xdr:spPr>
        <a:xfrm>
          <a:off x="9588500" y="670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37767</xdr:rowOff>
    </xdr:from>
    <xdr:to>
      <xdr:col>46</xdr:col>
      <xdr:colOff>38100</xdr:colOff>
      <xdr:row>39</xdr:row>
      <xdr:rowOff>139367</xdr:rowOff>
    </xdr:to>
    <xdr:sp macro="" textlink="">
      <xdr:nvSpPr>
        <xdr:cNvPr id="117" name="フローチャート: 判断 116"/>
        <xdr:cNvSpPr/>
      </xdr:nvSpPr>
      <xdr:spPr>
        <a:xfrm>
          <a:off x="8699500" y="672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5123</xdr:rowOff>
    </xdr:from>
    <xdr:to>
      <xdr:col>41</xdr:col>
      <xdr:colOff>101600</xdr:colOff>
      <xdr:row>38</xdr:row>
      <xdr:rowOff>106723</xdr:rowOff>
    </xdr:to>
    <xdr:sp macro="" textlink="">
      <xdr:nvSpPr>
        <xdr:cNvPr id="118" name="フローチャート: 判断 117"/>
        <xdr:cNvSpPr/>
      </xdr:nvSpPr>
      <xdr:spPr>
        <a:xfrm>
          <a:off x="7810500" y="652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28044</xdr:rowOff>
    </xdr:from>
    <xdr:to>
      <xdr:col>36</xdr:col>
      <xdr:colOff>165100</xdr:colOff>
      <xdr:row>38</xdr:row>
      <xdr:rowOff>129644</xdr:rowOff>
    </xdr:to>
    <xdr:sp macro="" textlink="">
      <xdr:nvSpPr>
        <xdr:cNvPr id="119" name="フローチャート: 判断 118"/>
        <xdr:cNvSpPr/>
      </xdr:nvSpPr>
      <xdr:spPr>
        <a:xfrm>
          <a:off x="6921500" y="654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9398</xdr:rowOff>
    </xdr:from>
    <xdr:to>
      <xdr:col>50</xdr:col>
      <xdr:colOff>165100</xdr:colOff>
      <xdr:row>37</xdr:row>
      <xdr:rowOff>110998</xdr:rowOff>
    </xdr:to>
    <xdr:sp macro="" textlink="">
      <xdr:nvSpPr>
        <xdr:cNvPr id="125" name="楕円 124"/>
        <xdr:cNvSpPr/>
      </xdr:nvSpPr>
      <xdr:spPr>
        <a:xfrm>
          <a:off x="9588500" y="63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27633</xdr:rowOff>
    </xdr:from>
    <xdr:to>
      <xdr:col>46</xdr:col>
      <xdr:colOff>38100</xdr:colOff>
      <xdr:row>37</xdr:row>
      <xdr:rowOff>129233</xdr:rowOff>
    </xdr:to>
    <xdr:sp macro="" textlink="">
      <xdr:nvSpPr>
        <xdr:cNvPr id="126" name="楕円 125"/>
        <xdr:cNvSpPr/>
      </xdr:nvSpPr>
      <xdr:spPr>
        <a:xfrm>
          <a:off x="8699500" y="637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60198</xdr:rowOff>
    </xdr:from>
    <xdr:to>
      <xdr:col>50</xdr:col>
      <xdr:colOff>114300</xdr:colOff>
      <xdr:row>37</xdr:row>
      <xdr:rowOff>78433</xdr:rowOff>
    </xdr:to>
    <xdr:cxnSp macro="">
      <xdr:nvCxnSpPr>
        <xdr:cNvPr id="127" name="直線コネクタ 126"/>
        <xdr:cNvCxnSpPr/>
      </xdr:nvCxnSpPr>
      <xdr:spPr>
        <a:xfrm flipV="1">
          <a:off x="8750300" y="6403848"/>
          <a:ext cx="889000" cy="1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43178</xdr:rowOff>
    </xdr:from>
    <xdr:to>
      <xdr:col>41</xdr:col>
      <xdr:colOff>101600</xdr:colOff>
      <xdr:row>37</xdr:row>
      <xdr:rowOff>144778</xdr:rowOff>
    </xdr:to>
    <xdr:sp macro="" textlink="">
      <xdr:nvSpPr>
        <xdr:cNvPr id="128" name="楕円 127"/>
        <xdr:cNvSpPr/>
      </xdr:nvSpPr>
      <xdr:spPr>
        <a:xfrm>
          <a:off x="7810500" y="638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78433</xdr:rowOff>
    </xdr:from>
    <xdr:to>
      <xdr:col>45</xdr:col>
      <xdr:colOff>177800</xdr:colOff>
      <xdr:row>37</xdr:row>
      <xdr:rowOff>93978</xdr:rowOff>
    </xdr:to>
    <xdr:cxnSp macro="">
      <xdr:nvCxnSpPr>
        <xdr:cNvPr id="129" name="直線コネクタ 128"/>
        <xdr:cNvCxnSpPr/>
      </xdr:nvCxnSpPr>
      <xdr:spPr>
        <a:xfrm flipV="1">
          <a:off x="7861300" y="6422083"/>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119362</xdr:rowOff>
    </xdr:from>
    <xdr:to>
      <xdr:col>36</xdr:col>
      <xdr:colOff>165100</xdr:colOff>
      <xdr:row>40</xdr:row>
      <xdr:rowOff>49512</xdr:rowOff>
    </xdr:to>
    <xdr:sp macro="" textlink="">
      <xdr:nvSpPr>
        <xdr:cNvPr id="130" name="楕円 129"/>
        <xdr:cNvSpPr/>
      </xdr:nvSpPr>
      <xdr:spPr>
        <a:xfrm>
          <a:off x="6921500" y="680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93978</xdr:rowOff>
    </xdr:from>
    <xdr:to>
      <xdr:col>41</xdr:col>
      <xdr:colOff>50800</xdr:colOff>
      <xdr:row>39</xdr:row>
      <xdr:rowOff>170162</xdr:rowOff>
    </xdr:to>
    <xdr:cxnSp macro="">
      <xdr:nvCxnSpPr>
        <xdr:cNvPr id="131" name="直線コネクタ 130"/>
        <xdr:cNvCxnSpPr/>
      </xdr:nvCxnSpPr>
      <xdr:spPr>
        <a:xfrm flipV="1">
          <a:off x="6972300" y="6437628"/>
          <a:ext cx="889000" cy="419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113730</xdr:rowOff>
    </xdr:from>
    <xdr:ext cx="534377" cy="259045"/>
    <xdr:sp macro="" textlink="">
      <xdr:nvSpPr>
        <xdr:cNvPr id="132" name="n_1aveValue【道路】&#10;一人当たり延長"/>
        <xdr:cNvSpPr txBox="1"/>
      </xdr:nvSpPr>
      <xdr:spPr>
        <a:xfrm>
          <a:off x="9359411" y="680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130494</xdr:rowOff>
    </xdr:from>
    <xdr:ext cx="534377" cy="259045"/>
    <xdr:sp macro="" textlink="">
      <xdr:nvSpPr>
        <xdr:cNvPr id="133" name="n_2aveValue【道路】&#10;一人当たり延長"/>
        <xdr:cNvSpPr txBox="1"/>
      </xdr:nvSpPr>
      <xdr:spPr>
        <a:xfrm>
          <a:off x="8483111" y="681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97850</xdr:rowOff>
    </xdr:from>
    <xdr:ext cx="534377" cy="259045"/>
    <xdr:sp macro="" textlink="">
      <xdr:nvSpPr>
        <xdr:cNvPr id="134" name="n_3aveValue【道路】&#10;一人当たり延長"/>
        <xdr:cNvSpPr txBox="1"/>
      </xdr:nvSpPr>
      <xdr:spPr>
        <a:xfrm>
          <a:off x="7594111" y="661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146171</xdr:rowOff>
    </xdr:from>
    <xdr:ext cx="534377" cy="259045"/>
    <xdr:sp macro="" textlink="">
      <xdr:nvSpPr>
        <xdr:cNvPr id="135" name="n_4aveValue【道路】&#10;一人当たり延長"/>
        <xdr:cNvSpPr txBox="1"/>
      </xdr:nvSpPr>
      <xdr:spPr>
        <a:xfrm>
          <a:off x="6705111" y="631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35</xdr:row>
      <xdr:rowOff>127525</xdr:rowOff>
    </xdr:from>
    <xdr:ext cx="599010" cy="259045"/>
    <xdr:sp macro="" textlink="">
      <xdr:nvSpPr>
        <xdr:cNvPr id="136" name="n_1mainValue【道路】&#10;一人当たり延長"/>
        <xdr:cNvSpPr txBox="1"/>
      </xdr:nvSpPr>
      <xdr:spPr>
        <a:xfrm>
          <a:off x="9327094" y="6128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35</xdr:row>
      <xdr:rowOff>145760</xdr:rowOff>
    </xdr:from>
    <xdr:ext cx="599010" cy="259045"/>
    <xdr:sp macro="" textlink="">
      <xdr:nvSpPr>
        <xdr:cNvPr id="137" name="n_2mainValue【道路】&#10;一人当たり延長"/>
        <xdr:cNvSpPr txBox="1"/>
      </xdr:nvSpPr>
      <xdr:spPr>
        <a:xfrm>
          <a:off x="8450794" y="6146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35</xdr:row>
      <xdr:rowOff>161305</xdr:rowOff>
    </xdr:from>
    <xdr:ext cx="599010" cy="259045"/>
    <xdr:sp macro="" textlink="">
      <xdr:nvSpPr>
        <xdr:cNvPr id="138" name="n_3mainValue【道路】&#10;一人当たり延長"/>
        <xdr:cNvSpPr txBox="1"/>
      </xdr:nvSpPr>
      <xdr:spPr>
        <a:xfrm>
          <a:off x="7561794" y="616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40639</xdr:rowOff>
    </xdr:from>
    <xdr:ext cx="534377" cy="259045"/>
    <xdr:sp macro="" textlink="">
      <xdr:nvSpPr>
        <xdr:cNvPr id="139" name="n_4mainValue【道路】&#10;一人当たり延長"/>
        <xdr:cNvSpPr txBox="1"/>
      </xdr:nvSpPr>
      <xdr:spPr>
        <a:xfrm>
          <a:off x="6705111" y="689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2" name="テキスト ボックス 15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2" name="テキスト ボックス 16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50619</xdr:rowOff>
    </xdr:from>
    <xdr:to>
      <xdr:col>24</xdr:col>
      <xdr:colOff>62865</xdr:colOff>
      <xdr:row>63</xdr:row>
      <xdr:rowOff>156754</xdr:rowOff>
    </xdr:to>
    <xdr:cxnSp macro="">
      <xdr:nvCxnSpPr>
        <xdr:cNvPr id="165" name="直線コネクタ 164"/>
        <xdr:cNvCxnSpPr/>
      </xdr:nvCxnSpPr>
      <xdr:spPr>
        <a:xfrm flipV="1">
          <a:off x="4634865" y="9651819"/>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160581</xdr:rowOff>
    </xdr:from>
    <xdr:ext cx="405111" cy="259045"/>
    <xdr:sp macro="" textlink="">
      <xdr:nvSpPr>
        <xdr:cNvPr id="166" name="【橋りょう・トンネル】&#10;有形固定資産減価償却率最小値テキスト"/>
        <xdr:cNvSpPr txBox="1"/>
      </xdr:nvSpPr>
      <xdr:spPr>
        <a:xfrm>
          <a:off x="4673600" y="1096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156754</xdr:rowOff>
    </xdr:from>
    <xdr:to>
      <xdr:col>24</xdr:col>
      <xdr:colOff>152400</xdr:colOff>
      <xdr:row>63</xdr:row>
      <xdr:rowOff>156754</xdr:rowOff>
    </xdr:to>
    <xdr:cxnSp macro="">
      <xdr:nvCxnSpPr>
        <xdr:cNvPr id="167" name="直線コネクタ 166"/>
        <xdr:cNvCxnSpPr/>
      </xdr:nvCxnSpPr>
      <xdr:spPr>
        <a:xfrm>
          <a:off x="4546600" y="1095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168746</xdr:rowOff>
    </xdr:from>
    <xdr:ext cx="405111" cy="259045"/>
    <xdr:sp macro="" textlink="">
      <xdr:nvSpPr>
        <xdr:cNvPr id="168" name="【橋りょう・トンネル】&#10;有形固定資産減価償却率最大値テキスト"/>
        <xdr:cNvSpPr txBox="1"/>
      </xdr:nvSpPr>
      <xdr:spPr>
        <a:xfrm>
          <a:off x="4673600" y="942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50619</xdr:rowOff>
    </xdr:from>
    <xdr:to>
      <xdr:col>24</xdr:col>
      <xdr:colOff>152400</xdr:colOff>
      <xdr:row>56</xdr:row>
      <xdr:rowOff>50619</xdr:rowOff>
    </xdr:to>
    <xdr:cxnSp macro="">
      <xdr:nvCxnSpPr>
        <xdr:cNvPr id="169" name="直線コネクタ 168"/>
        <xdr:cNvCxnSpPr/>
      </xdr:nvCxnSpPr>
      <xdr:spPr>
        <a:xfrm>
          <a:off x="4546600" y="965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77850</xdr:rowOff>
    </xdr:from>
    <xdr:ext cx="405111" cy="259045"/>
    <xdr:sp macro="" textlink="">
      <xdr:nvSpPr>
        <xdr:cNvPr id="170" name="【橋りょう・トンネル】&#10;有形固定資産減価償却率平均値テキスト"/>
        <xdr:cNvSpPr txBox="1"/>
      </xdr:nvSpPr>
      <xdr:spPr>
        <a:xfrm>
          <a:off x="4673600" y="105363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99423</xdr:rowOff>
    </xdr:from>
    <xdr:to>
      <xdr:col>24</xdr:col>
      <xdr:colOff>114300</xdr:colOff>
      <xdr:row>62</xdr:row>
      <xdr:rowOff>29573</xdr:rowOff>
    </xdr:to>
    <xdr:sp macro="" textlink="">
      <xdr:nvSpPr>
        <xdr:cNvPr id="171" name="フローチャート: 判断 170"/>
        <xdr:cNvSpPr/>
      </xdr:nvSpPr>
      <xdr:spPr>
        <a:xfrm>
          <a:off x="4584700" y="10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104322</xdr:rowOff>
    </xdr:from>
    <xdr:to>
      <xdr:col>20</xdr:col>
      <xdr:colOff>38100</xdr:colOff>
      <xdr:row>62</xdr:row>
      <xdr:rowOff>34472</xdr:rowOff>
    </xdr:to>
    <xdr:sp macro="" textlink="">
      <xdr:nvSpPr>
        <xdr:cNvPr id="172" name="フローチャート: 判断 171"/>
        <xdr:cNvSpPr/>
      </xdr:nvSpPr>
      <xdr:spPr>
        <a:xfrm>
          <a:off x="3746500" y="1056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97790</xdr:rowOff>
    </xdr:from>
    <xdr:to>
      <xdr:col>15</xdr:col>
      <xdr:colOff>101600</xdr:colOff>
      <xdr:row>62</xdr:row>
      <xdr:rowOff>27940</xdr:rowOff>
    </xdr:to>
    <xdr:sp macro="" textlink="">
      <xdr:nvSpPr>
        <xdr:cNvPr id="173" name="フローチャート: 判断 172"/>
        <xdr:cNvSpPr/>
      </xdr:nvSpPr>
      <xdr:spPr>
        <a:xfrm>
          <a:off x="2857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74" name="フローチャート: 判断 173"/>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75" name="フローチャート: 判断 174"/>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86360</xdr:rowOff>
    </xdr:from>
    <xdr:to>
      <xdr:col>20</xdr:col>
      <xdr:colOff>38100</xdr:colOff>
      <xdr:row>58</xdr:row>
      <xdr:rowOff>16510</xdr:rowOff>
    </xdr:to>
    <xdr:sp macro="" textlink="">
      <xdr:nvSpPr>
        <xdr:cNvPr id="181" name="楕円 180"/>
        <xdr:cNvSpPr/>
      </xdr:nvSpPr>
      <xdr:spPr>
        <a:xfrm>
          <a:off x="37465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112485</xdr:rowOff>
    </xdr:from>
    <xdr:to>
      <xdr:col>15</xdr:col>
      <xdr:colOff>101600</xdr:colOff>
      <xdr:row>58</xdr:row>
      <xdr:rowOff>42635</xdr:rowOff>
    </xdr:to>
    <xdr:sp macro="" textlink="">
      <xdr:nvSpPr>
        <xdr:cNvPr id="182" name="楕円 181"/>
        <xdr:cNvSpPr/>
      </xdr:nvSpPr>
      <xdr:spPr>
        <a:xfrm>
          <a:off x="2857500" y="988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137160</xdr:rowOff>
    </xdr:from>
    <xdr:to>
      <xdr:col>19</xdr:col>
      <xdr:colOff>177800</xdr:colOff>
      <xdr:row>57</xdr:row>
      <xdr:rowOff>163285</xdr:rowOff>
    </xdr:to>
    <xdr:cxnSp macro="">
      <xdr:nvCxnSpPr>
        <xdr:cNvPr id="183" name="直線コネクタ 182"/>
        <xdr:cNvCxnSpPr/>
      </xdr:nvCxnSpPr>
      <xdr:spPr>
        <a:xfrm flipV="1">
          <a:off x="2908300" y="9909810"/>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97790</xdr:rowOff>
    </xdr:from>
    <xdr:to>
      <xdr:col>10</xdr:col>
      <xdr:colOff>165100</xdr:colOff>
      <xdr:row>58</xdr:row>
      <xdr:rowOff>27940</xdr:rowOff>
    </xdr:to>
    <xdr:sp macro="" textlink="">
      <xdr:nvSpPr>
        <xdr:cNvPr id="184" name="楕円 183"/>
        <xdr:cNvSpPr/>
      </xdr:nvSpPr>
      <xdr:spPr>
        <a:xfrm>
          <a:off x="1968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148590</xdr:rowOff>
    </xdr:from>
    <xdr:to>
      <xdr:col>15</xdr:col>
      <xdr:colOff>50800</xdr:colOff>
      <xdr:row>57</xdr:row>
      <xdr:rowOff>163285</xdr:rowOff>
    </xdr:to>
    <xdr:cxnSp macro="">
      <xdr:nvCxnSpPr>
        <xdr:cNvPr id="185" name="直線コネクタ 184"/>
        <xdr:cNvCxnSpPr/>
      </xdr:nvCxnSpPr>
      <xdr:spPr>
        <a:xfrm>
          <a:off x="2019300" y="9921240"/>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56969</xdr:rowOff>
    </xdr:from>
    <xdr:to>
      <xdr:col>6</xdr:col>
      <xdr:colOff>38100</xdr:colOff>
      <xdr:row>58</xdr:row>
      <xdr:rowOff>158569</xdr:rowOff>
    </xdr:to>
    <xdr:sp macro="" textlink="">
      <xdr:nvSpPr>
        <xdr:cNvPr id="186" name="楕円 185"/>
        <xdr:cNvSpPr/>
      </xdr:nvSpPr>
      <xdr:spPr>
        <a:xfrm>
          <a:off x="1079500" y="100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148590</xdr:rowOff>
    </xdr:from>
    <xdr:to>
      <xdr:col>10</xdr:col>
      <xdr:colOff>114300</xdr:colOff>
      <xdr:row>58</xdr:row>
      <xdr:rowOff>107769</xdr:rowOff>
    </xdr:to>
    <xdr:cxnSp macro="">
      <xdr:nvCxnSpPr>
        <xdr:cNvPr id="187" name="直線コネクタ 186"/>
        <xdr:cNvCxnSpPr/>
      </xdr:nvCxnSpPr>
      <xdr:spPr>
        <a:xfrm flipV="1">
          <a:off x="1130300" y="9921240"/>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25599</xdr:rowOff>
    </xdr:from>
    <xdr:ext cx="405111" cy="259045"/>
    <xdr:sp macro="" textlink="">
      <xdr:nvSpPr>
        <xdr:cNvPr id="188" name="n_1aveValue【橋りょう・トンネル】&#10;有形固定資産減価償却率"/>
        <xdr:cNvSpPr txBox="1"/>
      </xdr:nvSpPr>
      <xdr:spPr>
        <a:xfrm>
          <a:off x="3582044"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19067</xdr:rowOff>
    </xdr:from>
    <xdr:ext cx="405111" cy="259045"/>
    <xdr:sp macro="" textlink="">
      <xdr:nvSpPr>
        <xdr:cNvPr id="189" name="n_2aveValue【橋りょう・トンネル】&#10;有形固定資産減価償却率"/>
        <xdr:cNvSpPr txBox="1"/>
      </xdr:nvSpPr>
      <xdr:spPr>
        <a:xfrm>
          <a:off x="2705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190" name="n_3aveValue【橋りょう・トンネル】&#10;有形固定資産減価償却率"/>
        <xdr:cNvSpPr txBox="1"/>
      </xdr:nvSpPr>
      <xdr:spPr>
        <a:xfrm>
          <a:off x="1816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51724</xdr:rowOff>
    </xdr:from>
    <xdr:ext cx="405111" cy="259045"/>
    <xdr:sp macro="" textlink="">
      <xdr:nvSpPr>
        <xdr:cNvPr id="191" name="n_4aveValue【橋りょう・トンネル】&#10;有形固定資産減価償却率"/>
        <xdr:cNvSpPr txBox="1"/>
      </xdr:nvSpPr>
      <xdr:spPr>
        <a:xfrm>
          <a:off x="927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33037</xdr:rowOff>
    </xdr:from>
    <xdr:ext cx="405111" cy="259045"/>
    <xdr:sp macro="" textlink="">
      <xdr:nvSpPr>
        <xdr:cNvPr id="192" name="n_1mainValue【橋りょう・トンネル】&#10;有形固定資産減価償却率"/>
        <xdr:cNvSpPr txBox="1"/>
      </xdr:nvSpPr>
      <xdr:spPr>
        <a:xfrm>
          <a:off x="3582044" y="963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59162</xdr:rowOff>
    </xdr:from>
    <xdr:ext cx="405111" cy="259045"/>
    <xdr:sp macro="" textlink="">
      <xdr:nvSpPr>
        <xdr:cNvPr id="193" name="n_2mainValue【橋りょう・トンネル】&#10;有形固定資産減価償却率"/>
        <xdr:cNvSpPr txBox="1"/>
      </xdr:nvSpPr>
      <xdr:spPr>
        <a:xfrm>
          <a:off x="2705744" y="966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44467</xdr:rowOff>
    </xdr:from>
    <xdr:ext cx="405111" cy="259045"/>
    <xdr:sp macro="" textlink="">
      <xdr:nvSpPr>
        <xdr:cNvPr id="194" name="n_3mainValue【橋りょう・トンネル】&#10;有形固定資産減価償却率"/>
        <xdr:cNvSpPr txBox="1"/>
      </xdr:nvSpPr>
      <xdr:spPr>
        <a:xfrm>
          <a:off x="181674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3646</xdr:rowOff>
    </xdr:from>
    <xdr:ext cx="405111" cy="259045"/>
    <xdr:sp macro="" textlink="">
      <xdr:nvSpPr>
        <xdr:cNvPr id="195" name="n_4mainValue【橋りょう・トンネル】&#10;有形固定資産減価償却率"/>
        <xdr:cNvSpPr txBox="1"/>
      </xdr:nvSpPr>
      <xdr:spPr>
        <a:xfrm>
          <a:off x="927744" y="977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6" name="直線コネクタ 20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7" name="テキスト ボックス 206"/>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8" name="直線コネクタ 20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09" name="テキスト ボックス 208"/>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0" name="直線コネクタ 20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11" name="テキスト ボックス 210"/>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2" name="直線コネクタ 21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13" name="テキスト ボックス 212"/>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4" name="直線コネクタ 21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15" name="テキスト ボックス 214"/>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6" name="直線コネクタ 21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17" name="テキスト ボックス 216"/>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19" name="テキスト ボックス 218"/>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162650</xdr:rowOff>
    </xdr:from>
    <xdr:to>
      <xdr:col>54</xdr:col>
      <xdr:colOff>189865</xdr:colOff>
      <xdr:row>64</xdr:row>
      <xdr:rowOff>124013</xdr:rowOff>
    </xdr:to>
    <xdr:cxnSp macro="">
      <xdr:nvCxnSpPr>
        <xdr:cNvPr id="221" name="直線コネクタ 220"/>
        <xdr:cNvCxnSpPr/>
      </xdr:nvCxnSpPr>
      <xdr:spPr>
        <a:xfrm flipV="1">
          <a:off x="10476865" y="9592400"/>
          <a:ext cx="0" cy="150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127840</xdr:rowOff>
    </xdr:from>
    <xdr:ext cx="534377" cy="259045"/>
    <xdr:sp macro="" textlink="">
      <xdr:nvSpPr>
        <xdr:cNvPr id="222" name="【橋りょう・トンネル】&#10;一人当たり有形固定資産（償却資産）額最小値テキスト"/>
        <xdr:cNvSpPr txBox="1"/>
      </xdr:nvSpPr>
      <xdr:spPr>
        <a:xfrm>
          <a:off x="10515600" y="1110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124013</xdr:rowOff>
    </xdr:from>
    <xdr:to>
      <xdr:col>55</xdr:col>
      <xdr:colOff>88900</xdr:colOff>
      <xdr:row>64</xdr:row>
      <xdr:rowOff>124013</xdr:rowOff>
    </xdr:to>
    <xdr:cxnSp macro="">
      <xdr:nvCxnSpPr>
        <xdr:cNvPr id="223" name="直線コネクタ 222"/>
        <xdr:cNvCxnSpPr/>
      </xdr:nvCxnSpPr>
      <xdr:spPr>
        <a:xfrm>
          <a:off x="10388600" y="1109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109327</xdr:rowOff>
    </xdr:from>
    <xdr:ext cx="690189" cy="259045"/>
    <xdr:sp macro="" textlink="">
      <xdr:nvSpPr>
        <xdr:cNvPr id="224" name="【橋りょう・トンネル】&#10;一人当たり有形固定資産（償却資産）額最大値テキスト"/>
        <xdr:cNvSpPr txBox="1"/>
      </xdr:nvSpPr>
      <xdr:spPr>
        <a:xfrm>
          <a:off x="10515600" y="93676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162650</xdr:rowOff>
    </xdr:from>
    <xdr:to>
      <xdr:col>55</xdr:col>
      <xdr:colOff>88900</xdr:colOff>
      <xdr:row>55</xdr:row>
      <xdr:rowOff>162650</xdr:rowOff>
    </xdr:to>
    <xdr:cxnSp macro="">
      <xdr:nvCxnSpPr>
        <xdr:cNvPr id="225" name="直線コネクタ 224"/>
        <xdr:cNvCxnSpPr/>
      </xdr:nvCxnSpPr>
      <xdr:spPr>
        <a:xfrm>
          <a:off x="10388600" y="959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165542</xdr:rowOff>
    </xdr:from>
    <xdr:ext cx="690189" cy="259045"/>
    <xdr:sp macro="" textlink="">
      <xdr:nvSpPr>
        <xdr:cNvPr id="226" name="【橋りょう・トンネル】&#10;一人当たり有形固定資産（償却資産）額平均値テキスト"/>
        <xdr:cNvSpPr txBox="1"/>
      </xdr:nvSpPr>
      <xdr:spPr>
        <a:xfrm>
          <a:off x="10515600" y="1079544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15665</xdr:rowOff>
    </xdr:from>
    <xdr:to>
      <xdr:col>55</xdr:col>
      <xdr:colOff>50800</xdr:colOff>
      <xdr:row>63</xdr:row>
      <xdr:rowOff>117265</xdr:rowOff>
    </xdr:to>
    <xdr:sp macro="" textlink="">
      <xdr:nvSpPr>
        <xdr:cNvPr id="227" name="フローチャート: 判断 226"/>
        <xdr:cNvSpPr/>
      </xdr:nvSpPr>
      <xdr:spPr>
        <a:xfrm>
          <a:off x="10426700" y="108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46073</xdr:rowOff>
    </xdr:from>
    <xdr:to>
      <xdr:col>50</xdr:col>
      <xdr:colOff>165100</xdr:colOff>
      <xdr:row>63</xdr:row>
      <xdr:rowOff>147673</xdr:rowOff>
    </xdr:to>
    <xdr:sp macro="" textlink="">
      <xdr:nvSpPr>
        <xdr:cNvPr id="228" name="フローチャート: 判断 227"/>
        <xdr:cNvSpPr/>
      </xdr:nvSpPr>
      <xdr:spPr>
        <a:xfrm>
          <a:off x="9588500" y="1084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44843</xdr:rowOff>
    </xdr:from>
    <xdr:to>
      <xdr:col>46</xdr:col>
      <xdr:colOff>38100</xdr:colOff>
      <xdr:row>63</xdr:row>
      <xdr:rowOff>146443</xdr:rowOff>
    </xdr:to>
    <xdr:sp macro="" textlink="">
      <xdr:nvSpPr>
        <xdr:cNvPr id="229" name="フローチャート: 判断 228"/>
        <xdr:cNvSpPr/>
      </xdr:nvSpPr>
      <xdr:spPr>
        <a:xfrm>
          <a:off x="8699500" y="1084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69959</xdr:rowOff>
    </xdr:from>
    <xdr:to>
      <xdr:col>41</xdr:col>
      <xdr:colOff>101600</xdr:colOff>
      <xdr:row>64</xdr:row>
      <xdr:rowOff>109</xdr:rowOff>
    </xdr:to>
    <xdr:sp macro="" textlink="">
      <xdr:nvSpPr>
        <xdr:cNvPr id="230" name="フローチャート: 判断 229"/>
        <xdr:cNvSpPr/>
      </xdr:nvSpPr>
      <xdr:spPr>
        <a:xfrm>
          <a:off x="7810500" y="1087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48895</xdr:rowOff>
    </xdr:from>
    <xdr:to>
      <xdr:col>36</xdr:col>
      <xdr:colOff>165100</xdr:colOff>
      <xdr:row>63</xdr:row>
      <xdr:rowOff>150495</xdr:rowOff>
    </xdr:to>
    <xdr:sp macro="" textlink="">
      <xdr:nvSpPr>
        <xdr:cNvPr id="231" name="フローチャート: 判断 230"/>
        <xdr:cNvSpPr/>
      </xdr:nvSpPr>
      <xdr:spPr>
        <a:xfrm>
          <a:off x="6921500" y="1085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42814</xdr:rowOff>
    </xdr:from>
    <xdr:to>
      <xdr:col>50</xdr:col>
      <xdr:colOff>165100</xdr:colOff>
      <xdr:row>64</xdr:row>
      <xdr:rowOff>144414</xdr:rowOff>
    </xdr:to>
    <xdr:sp macro="" textlink="">
      <xdr:nvSpPr>
        <xdr:cNvPr id="237" name="楕円 236"/>
        <xdr:cNvSpPr/>
      </xdr:nvSpPr>
      <xdr:spPr>
        <a:xfrm>
          <a:off x="9588500" y="1101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47453</xdr:rowOff>
    </xdr:from>
    <xdr:to>
      <xdr:col>46</xdr:col>
      <xdr:colOff>38100</xdr:colOff>
      <xdr:row>64</xdr:row>
      <xdr:rowOff>149053</xdr:rowOff>
    </xdr:to>
    <xdr:sp macro="" textlink="">
      <xdr:nvSpPr>
        <xdr:cNvPr id="238" name="楕円 237"/>
        <xdr:cNvSpPr/>
      </xdr:nvSpPr>
      <xdr:spPr>
        <a:xfrm>
          <a:off x="8699500" y="1102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93614</xdr:rowOff>
    </xdr:from>
    <xdr:to>
      <xdr:col>50</xdr:col>
      <xdr:colOff>114300</xdr:colOff>
      <xdr:row>64</xdr:row>
      <xdr:rowOff>98253</xdr:rowOff>
    </xdr:to>
    <xdr:cxnSp macro="">
      <xdr:nvCxnSpPr>
        <xdr:cNvPr id="239" name="直線コネクタ 238"/>
        <xdr:cNvCxnSpPr/>
      </xdr:nvCxnSpPr>
      <xdr:spPr>
        <a:xfrm flipV="1">
          <a:off x="8750300" y="11066414"/>
          <a:ext cx="889000" cy="4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48773</xdr:rowOff>
    </xdr:from>
    <xdr:to>
      <xdr:col>41</xdr:col>
      <xdr:colOff>101600</xdr:colOff>
      <xdr:row>64</xdr:row>
      <xdr:rowOff>150373</xdr:rowOff>
    </xdr:to>
    <xdr:sp macro="" textlink="">
      <xdr:nvSpPr>
        <xdr:cNvPr id="240" name="楕円 239"/>
        <xdr:cNvSpPr/>
      </xdr:nvSpPr>
      <xdr:spPr>
        <a:xfrm>
          <a:off x="7810500" y="1102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98253</xdr:rowOff>
    </xdr:from>
    <xdr:to>
      <xdr:col>45</xdr:col>
      <xdr:colOff>177800</xdr:colOff>
      <xdr:row>64</xdr:row>
      <xdr:rowOff>99573</xdr:rowOff>
    </xdr:to>
    <xdr:cxnSp macro="">
      <xdr:nvCxnSpPr>
        <xdr:cNvPr id="241" name="直線コネクタ 240"/>
        <xdr:cNvCxnSpPr/>
      </xdr:nvCxnSpPr>
      <xdr:spPr>
        <a:xfrm flipV="1">
          <a:off x="7861300" y="11071053"/>
          <a:ext cx="889000" cy="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57036</xdr:rowOff>
    </xdr:from>
    <xdr:to>
      <xdr:col>36</xdr:col>
      <xdr:colOff>165100</xdr:colOff>
      <xdr:row>64</xdr:row>
      <xdr:rowOff>158636</xdr:rowOff>
    </xdr:to>
    <xdr:sp macro="" textlink="">
      <xdr:nvSpPr>
        <xdr:cNvPr id="242" name="楕円 241"/>
        <xdr:cNvSpPr/>
      </xdr:nvSpPr>
      <xdr:spPr>
        <a:xfrm>
          <a:off x="6921500" y="1102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99573</xdr:rowOff>
    </xdr:from>
    <xdr:to>
      <xdr:col>41</xdr:col>
      <xdr:colOff>50800</xdr:colOff>
      <xdr:row>64</xdr:row>
      <xdr:rowOff>107836</xdr:rowOff>
    </xdr:to>
    <xdr:cxnSp macro="">
      <xdr:nvCxnSpPr>
        <xdr:cNvPr id="243" name="直線コネクタ 242"/>
        <xdr:cNvCxnSpPr/>
      </xdr:nvCxnSpPr>
      <xdr:spPr>
        <a:xfrm flipV="1">
          <a:off x="6972300" y="11072373"/>
          <a:ext cx="889000" cy="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164200</xdr:rowOff>
    </xdr:from>
    <xdr:ext cx="690189" cy="259045"/>
    <xdr:sp macro="" textlink="">
      <xdr:nvSpPr>
        <xdr:cNvPr id="244" name="n_1aveValue【橋りょう・トンネル】&#10;一人当たり有形固定資産（償却資産）額"/>
        <xdr:cNvSpPr txBox="1"/>
      </xdr:nvSpPr>
      <xdr:spPr>
        <a:xfrm>
          <a:off x="9281505" y="106226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162970</xdr:rowOff>
    </xdr:from>
    <xdr:ext cx="690189" cy="259045"/>
    <xdr:sp macro="" textlink="">
      <xdr:nvSpPr>
        <xdr:cNvPr id="245" name="n_2aveValue【橋りょう・トンネル】&#10;一人当たり有形固定資産（償却資産）額"/>
        <xdr:cNvSpPr txBox="1"/>
      </xdr:nvSpPr>
      <xdr:spPr>
        <a:xfrm>
          <a:off x="8405205" y="10621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16636</xdr:rowOff>
    </xdr:from>
    <xdr:ext cx="690189" cy="259045"/>
    <xdr:sp macro="" textlink="">
      <xdr:nvSpPr>
        <xdr:cNvPr id="246" name="n_3aveValue【橋りょう・トンネル】&#10;一人当たり有形固定資産（償却資産）額"/>
        <xdr:cNvSpPr txBox="1"/>
      </xdr:nvSpPr>
      <xdr:spPr>
        <a:xfrm>
          <a:off x="7516205" y="106465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167022</xdr:rowOff>
    </xdr:from>
    <xdr:ext cx="690189" cy="259045"/>
    <xdr:sp macro="" textlink="">
      <xdr:nvSpPr>
        <xdr:cNvPr id="247" name="n_4aveValue【橋りょう・トンネル】&#10;一人当たり有形固定資産（償却資産）額"/>
        <xdr:cNvSpPr txBox="1"/>
      </xdr:nvSpPr>
      <xdr:spPr>
        <a:xfrm>
          <a:off x="6627205" y="106254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135541</xdr:rowOff>
    </xdr:from>
    <xdr:ext cx="599010" cy="259045"/>
    <xdr:sp macro="" textlink="">
      <xdr:nvSpPr>
        <xdr:cNvPr id="248" name="n_1mainValue【橋りょう・トンネル】&#10;一人当たり有形固定資産（償却資産）額"/>
        <xdr:cNvSpPr txBox="1"/>
      </xdr:nvSpPr>
      <xdr:spPr>
        <a:xfrm>
          <a:off x="9327095" y="11108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140180</xdr:rowOff>
    </xdr:from>
    <xdr:ext cx="599010" cy="259045"/>
    <xdr:sp macro="" textlink="">
      <xdr:nvSpPr>
        <xdr:cNvPr id="249" name="n_2mainValue【橋りょう・トンネル】&#10;一人当たり有形固定資産（償却資産）額"/>
        <xdr:cNvSpPr txBox="1"/>
      </xdr:nvSpPr>
      <xdr:spPr>
        <a:xfrm>
          <a:off x="8450795" y="11112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141500</xdr:rowOff>
    </xdr:from>
    <xdr:ext cx="599010" cy="259045"/>
    <xdr:sp macro="" textlink="">
      <xdr:nvSpPr>
        <xdr:cNvPr id="250" name="n_3mainValue【橋りょう・トンネル】&#10;一人当たり有形固定資産（償却資産）額"/>
        <xdr:cNvSpPr txBox="1"/>
      </xdr:nvSpPr>
      <xdr:spPr>
        <a:xfrm>
          <a:off x="7561795" y="1111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149763</xdr:rowOff>
    </xdr:from>
    <xdr:ext cx="599010" cy="259045"/>
    <xdr:sp macro="" textlink="">
      <xdr:nvSpPr>
        <xdr:cNvPr id="251" name="n_4mainValue【橋りょう・トンネル】&#10;一人当たり有形固定資産（償却資産）額"/>
        <xdr:cNvSpPr txBox="1"/>
      </xdr:nvSpPr>
      <xdr:spPr>
        <a:xfrm>
          <a:off x="6672795" y="11122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3" name="直線コネクタ 26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4" name="テキスト ボックス 26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5" name="直線コネクタ 26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6" name="テキスト ボックス 26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7" name="直線コネクタ 26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8" name="テキスト ボックス 26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9" name="直線コネクタ 26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0" name="テキスト ボックス 26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1" name="直線コネクタ 27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2" name="テキスト ボックス 27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3" name="直線コネクタ 27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4" name="テキスト ボックス 27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29936</xdr:rowOff>
    </xdr:from>
    <xdr:to>
      <xdr:col>24</xdr:col>
      <xdr:colOff>62865</xdr:colOff>
      <xdr:row>86</xdr:row>
      <xdr:rowOff>168729</xdr:rowOff>
    </xdr:to>
    <xdr:cxnSp macro="">
      <xdr:nvCxnSpPr>
        <xdr:cNvPr id="277" name="直線コネクタ 276"/>
        <xdr:cNvCxnSpPr/>
      </xdr:nvCxnSpPr>
      <xdr:spPr>
        <a:xfrm flipV="1">
          <a:off x="4634865" y="13403036"/>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8"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9" name="直線コネクタ 278"/>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148063</xdr:rowOff>
    </xdr:from>
    <xdr:ext cx="340478" cy="259045"/>
    <xdr:sp macro="" textlink="">
      <xdr:nvSpPr>
        <xdr:cNvPr id="280" name="【公営住宅】&#10;有形固定資産減価償却率最大値テキスト"/>
        <xdr:cNvSpPr txBox="1"/>
      </xdr:nvSpPr>
      <xdr:spPr>
        <a:xfrm>
          <a:off x="4673600" y="1317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29936</xdr:rowOff>
    </xdr:from>
    <xdr:to>
      <xdr:col>24</xdr:col>
      <xdr:colOff>152400</xdr:colOff>
      <xdr:row>78</xdr:row>
      <xdr:rowOff>29936</xdr:rowOff>
    </xdr:to>
    <xdr:cxnSp macro="">
      <xdr:nvCxnSpPr>
        <xdr:cNvPr id="281" name="直線コネクタ 280"/>
        <xdr:cNvCxnSpPr/>
      </xdr:nvCxnSpPr>
      <xdr:spPr>
        <a:xfrm>
          <a:off x="4546600" y="1340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76761</xdr:rowOff>
    </xdr:from>
    <xdr:ext cx="405111" cy="259045"/>
    <xdr:sp macro="" textlink="">
      <xdr:nvSpPr>
        <xdr:cNvPr id="282" name="【公営住宅】&#10;有形固定資産減価償却率平均値テキスト"/>
        <xdr:cNvSpPr txBox="1"/>
      </xdr:nvSpPr>
      <xdr:spPr>
        <a:xfrm>
          <a:off x="4673600" y="143071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98334</xdr:rowOff>
    </xdr:from>
    <xdr:to>
      <xdr:col>24</xdr:col>
      <xdr:colOff>114300</xdr:colOff>
      <xdr:row>84</xdr:row>
      <xdr:rowOff>28484</xdr:rowOff>
    </xdr:to>
    <xdr:sp macro="" textlink="">
      <xdr:nvSpPr>
        <xdr:cNvPr id="283" name="フローチャート: 判断 282"/>
        <xdr:cNvSpPr/>
      </xdr:nvSpPr>
      <xdr:spPr>
        <a:xfrm>
          <a:off x="4584700" y="1432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52614</xdr:rowOff>
    </xdr:from>
    <xdr:to>
      <xdr:col>20</xdr:col>
      <xdr:colOff>38100</xdr:colOff>
      <xdr:row>83</xdr:row>
      <xdr:rowOff>154214</xdr:rowOff>
    </xdr:to>
    <xdr:sp macro="" textlink="">
      <xdr:nvSpPr>
        <xdr:cNvPr id="284" name="フローチャート: 判断 283"/>
        <xdr:cNvSpPr/>
      </xdr:nvSpPr>
      <xdr:spPr>
        <a:xfrm>
          <a:off x="3746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37919</xdr:rowOff>
    </xdr:from>
    <xdr:to>
      <xdr:col>15</xdr:col>
      <xdr:colOff>101600</xdr:colOff>
      <xdr:row>83</xdr:row>
      <xdr:rowOff>139519</xdr:rowOff>
    </xdr:to>
    <xdr:sp macro="" textlink="">
      <xdr:nvSpPr>
        <xdr:cNvPr id="285" name="フローチャート: 判断 284"/>
        <xdr:cNvSpPr/>
      </xdr:nvSpPr>
      <xdr:spPr>
        <a:xfrm>
          <a:off x="2857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86" name="フローチャート: 判断 285"/>
        <xdr:cNvSpPr/>
      </xdr:nvSpPr>
      <xdr:spPr>
        <a:xfrm>
          <a:off x="1968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287" name="フローチャート: 判断 286"/>
        <xdr:cNvSpPr/>
      </xdr:nvSpPr>
      <xdr:spPr>
        <a:xfrm>
          <a:off x="1079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363</xdr:rowOff>
    </xdr:from>
    <xdr:to>
      <xdr:col>20</xdr:col>
      <xdr:colOff>38100</xdr:colOff>
      <xdr:row>84</xdr:row>
      <xdr:rowOff>101963</xdr:rowOff>
    </xdr:to>
    <xdr:sp macro="" textlink="">
      <xdr:nvSpPr>
        <xdr:cNvPr id="293" name="楕円 292"/>
        <xdr:cNvSpPr/>
      </xdr:nvSpPr>
      <xdr:spPr>
        <a:xfrm>
          <a:off x="3746500" y="1440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109764</xdr:rowOff>
    </xdr:from>
    <xdr:to>
      <xdr:col>15</xdr:col>
      <xdr:colOff>101600</xdr:colOff>
      <xdr:row>85</xdr:row>
      <xdr:rowOff>39914</xdr:rowOff>
    </xdr:to>
    <xdr:sp macro="" textlink="">
      <xdr:nvSpPr>
        <xdr:cNvPr id="294" name="楕円 293"/>
        <xdr:cNvSpPr/>
      </xdr:nvSpPr>
      <xdr:spPr>
        <a:xfrm>
          <a:off x="2857500" y="1451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51163</xdr:rowOff>
    </xdr:from>
    <xdr:to>
      <xdr:col>19</xdr:col>
      <xdr:colOff>177800</xdr:colOff>
      <xdr:row>84</xdr:row>
      <xdr:rowOff>160564</xdr:rowOff>
    </xdr:to>
    <xdr:cxnSp macro="">
      <xdr:nvCxnSpPr>
        <xdr:cNvPr id="295" name="直線コネクタ 294"/>
        <xdr:cNvCxnSpPr/>
      </xdr:nvCxnSpPr>
      <xdr:spPr>
        <a:xfrm flipV="1">
          <a:off x="2908300" y="14452963"/>
          <a:ext cx="88900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75474</xdr:rowOff>
    </xdr:from>
    <xdr:to>
      <xdr:col>10</xdr:col>
      <xdr:colOff>165100</xdr:colOff>
      <xdr:row>85</xdr:row>
      <xdr:rowOff>5624</xdr:rowOff>
    </xdr:to>
    <xdr:sp macro="" textlink="">
      <xdr:nvSpPr>
        <xdr:cNvPr id="296" name="楕円 295"/>
        <xdr:cNvSpPr/>
      </xdr:nvSpPr>
      <xdr:spPr>
        <a:xfrm>
          <a:off x="1968500" y="1447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126274</xdr:rowOff>
    </xdr:from>
    <xdr:to>
      <xdr:col>15</xdr:col>
      <xdr:colOff>50800</xdr:colOff>
      <xdr:row>84</xdr:row>
      <xdr:rowOff>160564</xdr:rowOff>
    </xdr:to>
    <xdr:cxnSp macro="">
      <xdr:nvCxnSpPr>
        <xdr:cNvPr id="297" name="直線コネクタ 296"/>
        <xdr:cNvCxnSpPr/>
      </xdr:nvCxnSpPr>
      <xdr:spPr>
        <a:xfrm>
          <a:off x="2019300" y="1452807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3629</xdr:rowOff>
    </xdr:from>
    <xdr:to>
      <xdr:col>6</xdr:col>
      <xdr:colOff>38100</xdr:colOff>
      <xdr:row>84</xdr:row>
      <xdr:rowOff>105229</xdr:rowOff>
    </xdr:to>
    <xdr:sp macro="" textlink="">
      <xdr:nvSpPr>
        <xdr:cNvPr id="298" name="楕円 297"/>
        <xdr:cNvSpPr/>
      </xdr:nvSpPr>
      <xdr:spPr>
        <a:xfrm>
          <a:off x="1079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54429</xdr:rowOff>
    </xdr:from>
    <xdr:to>
      <xdr:col>10</xdr:col>
      <xdr:colOff>114300</xdr:colOff>
      <xdr:row>84</xdr:row>
      <xdr:rowOff>126274</xdr:rowOff>
    </xdr:to>
    <xdr:cxnSp macro="">
      <xdr:nvCxnSpPr>
        <xdr:cNvPr id="299" name="直線コネクタ 298"/>
        <xdr:cNvCxnSpPr/>
      </xdr:nvCxnSpPr>
      <xdr:spPr>
        <a:xfrm>
          <a:off x="1130300" y="14456229"/>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170741</xdr:rowOff>
    </xdr:from>
    <xdr:ext cx="405111" cy="259045"/>
    <xdr:sp macro="" textlink="">
      <xdr:nvSpPr>
        <xdr:cNvPr id="300" name="n_1aveValue【公営住宅】&#10;有形固定資産減価償却率"/>
        <xdr:cNvSpPr txBox="1"/>
      </xdr:nvSpPr>
      <xdr:spPr>
        <a:xfrm>
          <a:off x="3582044" y="1405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156046</xdr:rowOff>
    </xdr:from>
    <xdr:ext cx="405111" cy="259045"/>
    <xdr:sp macro="" textlink="">
      <xdr:nvSpPr>
        <xdr:cNvPr id="301" name="n_2aveValue【公営住宅】&#10;有形固定資産減価償却率"/>
        <xdr:cNvSpPr txBox="1"/>
      </xdr:nvSpPr>
      <xdr:spPr>
        <a:xfrm>
          <a:off x="2705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100528</xdr:rowOff>
    </xdr:from>
    <xdr:ext cx="405111" cy="259045"/>
    <xdr:sp macro="" textlink="">
      <xdr:nvSpPr>
        <xdr:cNvPr id="302" name="n_3aveValue【公営住宅】&#10;有形固定資産減価償却率"/>
        <xdr:cNvSpPr txBox="1"/>
      </xdr:nvSpPr>
      <xdr:spPr>
        <a:xfrm>
          <a:off x="1816744" y="1398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76035</xdr:rowOff>
    </xdr:from>
    <xdr:ext cx="405111" cy="259045"/>
    <xdr:sp macro="" textlink="">
      <xdr:nvSpPr>
        <xdr:cNvPr id="303" name="n_4aveValue【公営住宅】&#10;有形固定資産減価償却率"/>
        <xdr:cNvSpPr txBox="1"/>
      </xdr:nvSpPr>
      <xdr:spPr>
        <a:xfrm>
          <a:off x="927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93090</xdr:rowOff>
    </xdr:from>
    <xdr:ext cx="405111" cy="259045"/>
    <xdr:sp macro="" textlink="">
      <xdr:nvSpPr>
        <xdr:cNvPr id="304" name="n_1mainValue【公営住宅】&#10;有形固定資産減価償却率"/>
        <xdr:cNvSpPr txBox="1"/>
      </xdr:nvSpPr>
      <xdr:spPr>
        <a:xfrm>
          <a:off x="3582044" y="1449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31041</xdr:rowOff>
    </xdr:from>
    <xdr:ext cx="405111" cy="259045"/>
    <xdr:sp macro="" textlink="">
      <xdr:nvSpPr>
        <xdr:cNvPr id="305" name="n_2mainValue【公営住宅】&#10;有形固定資産減価償却率"/>
        <xdr:cNvSpPr txBox="1"/>
      </xdr:nvSpPr>
      <xdr:spPr>
        <a:xfrm>
          <a:off x="2705744" y="1460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168201</xdr:rowOff>
    </xdr:from>
    <xdr:ext cx="405111" cy="259045"/>
    <xdr:sp macro="" textlink="">
      <xdr:nvSpPr>
        <xdr:cNvPr id="306" name="n_3mainValue【公営住宅】&#10;有形固定資産減価償却率"/>
        <xdr:cNvSpPr txBox="1"/>
      </xdr:nvSpPr>
      <xdr:spPr>
        <a:xfrm>
          <a:off x="1816744" y="1457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96356</xdr:rowOff>
    </xdr:from>
    <xdr:ext cx="405111" cy="259045"/>
    <xdr:sp macro="" textlink="">
      <xdr:nvSpPr>
        <xdr:cNvPr id="307" name="n_4mainValue【公営住宅】&#10;有形固定資産減価償却率"/>
        <xdr:cNvSpPr txBox="1"/>
      </xdr:nvSpPr>
      <xdr:spPr>
        <a:xfrm>
          <a:off x="927744" y="1449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8" name="直線コネクタ 317"/>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9" name="テキスト ボックス 318"/>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0" name="直線コネクタ 319"/>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1" name="テキスト ボックス 320"/>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2" name="直線コネクタ 321"/>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3" name="テキスト ボックス 322"/>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4" name="直線コネクタ 323"/>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5" name="テキスト ボックス 324"/>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6" name="直線コネクタ 325"/>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27" name="テキスト ボックス 326"/>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8" name="直線コネクタ 327"/>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29" name="テキスト ボックス 328"/>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0" name="直線コネクタ 32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1" name="テキスト ボックス 33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68362</xdr:rowOff>
    </xdr:from>
    <xdr:to>
      <xdr:col>54</xdr:col>
      <xdr:colOff>189865</xdr:colOff>
      <xdr:row>86</xdr:row>
      <xdr:rowOff>106353</xdr:rowOff>
    </xdr:to>
    <xdr:cxnSp macro="">
      <xdr:nvCxnSpPr>
        <xdr:cNvPr id="333" name="直線コネクタ 332"/>
        <xdr:cNvCxnSpPr/>
      </xdr:nvCxnSpPr>
      <xdr:spPr>
        <a:xfrm flipV="1">
          <a:off x="10476865" y="13441462"/>
          <a:ext cx="0" cy="140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110180</xdr:rowOff>
    </xdr:from>
    <xdr:ext cx="469744" cy="259045"/>
    <xdr:sp macro="" textlink="">
      <xdr:nvSpPr>
        <xdr:cNvPr id="334" name="【公営住宅】&#10;一人当たり面積最小値テキスト"/>
        <xdr:cNvSpPr txBox="1"/>
      </xdr:nvSpPr>
      <xdr:spPr>
        <a:xfrm>
          <a:off x="10515600" y="1485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106353</xdr:rowOff>
    </xdr:from>
    <xdr:to>
      <xdr:col>55</xdr:col>
      <xdr:colOff>88900</xdr:colOff>
      <xdr:row>86</xdr:row>
      <xdr:rowOff>106353</xdr:rowOff>
    </xdr:to>
    <xdr:cxnSp macro="">
      <xdr:nvCxnSpPr>
        <xdr:cNvPr id="335" name="直線コネクタ 334"/>
        <xdr:cNvCxnSpPr/>
      </xdr:nvCxnSpPr>
      <xdr:spPr>
        <a:xfrm>
          <a:off x="10388600" y="14851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15039</xdr:rowOff>
    </xdr:from>
    <xdr:ext cx="534377" cy="259045"/>
    <xdr:sp macro="" textlink="">
      <xdr:nvSpPr>
        <xdr:cNvPr id="336" name="【公営住宅】&#10;一人当たり面積最大値テキスト"/>
        <xdr:cNvSpPr txBox="1"/>
      </xdr:nvSpPr>
      <xdr:spPr>
        <a:xfrm>
          <a:off x="10515600" y="1321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68362</xdr:rowOff>
    </xdr:from>
    <xdr:to>
      <xdr:col>55</xdr:col>
      <xdr:colOff>88900</xdr:colOff>
      <xdr:row>78</xdr:row>
      <xdr:rowOff>68362</xdr:rowOff>
    </xdr:to>
    <xdr:cxnSp macro="">
      <xdr:nvCxnSpPr>
        <xdr:cNvPr id="337" name="直線コネクタ 336"/>
        <xdr:cNvCxnSpPr/>
      </xdr:nvCxnSpPr>
      <xdr:spPr>
        <a:xfrm>
          <a:off x="10388600" y="13441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137940</xdr:rowOff>
    </xdr:from>
    <xdr:ext cx="469744" cy="259045"/>
    <xdr:sp macro="" textlink="">
      <xdr:nvSpPr>
        <xdr:cNvPr id="338" name="【公営住宅】&#10;一人当たり面積平均値テキスト"/>
        <xdr:cNvSpPr txBox="1"/>
      </xdr:nvSpPr>
      <xdr:spPr>
        <a:xfrm>
          <a:off x="10515600" y="145397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159513</xdr:rowOff>
    </xdr:from>
    <xdr:to>
      <xdr:col>55</xdr:col>
      <xdr:colOff>50800</xdr:colOff>
      <xdr:row>85</xdr:row>
      <xdr:rowOff>89663</xdr:rowOff>
    </xdr:to>
    <xdr:sp macro="" textlink="">
      <xdr:nvSpPr>
        <xdr:cNvPr id="339" name="フローチャート: 判断 338"/>
        <xdr:cNvSpPr/>
      </xdr:nvSpPr>
      <xdr:spPr>
        <a:xfrm>
          <a:off x="10426700" y="1456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24747</xdr:rowOff>
    </xdr:from>
    <xdr:to>
      <xdr:col>50</xdr:col>
      <xdr:colOff>165100</xdr:colOff>
      <xdr:row>85</xdr:row>
      <xdr:rowOff>126347</xdr:rowOff>
    </xdr:to>
    <xdr:sp macro="" textlink="">
      <xdr:nvSpPr>
        <xdr:cNvPr id="340" name="フローチャート: 判断 339"/>
        <xdr:cNvSpPr/>
      </xdr:nvSpPr>
      <xdr:spPr>
        <a:xfrm>
          <a:off x="9588500" y="1459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58601</xdr:rowOff>
    </xdr:from>
    <xdr:to>
      <xdr:col>46</xdr:col>
      <xdr:colOff>38100</xdr:colOff>
      <xdr:row>85</xdr:row>
      <xdr:rowOff>160201</xdr:rowOff>
    </xdr:to>
    <xdr:sp macro="" textlink="">
      <xdr:nvSpPr>
        <xdr:cNvPr id="341" name="フローチャート: 判断 340"/>
        <xdr:cNvSpPr/>
      </xdr:nvSpPr>
      <xdr:spPr>
        <a:xfrm>
          <a:off x="8699500" y="1463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42" name="フローチャート: 判断 341"/>
        <xdr:cNvSpPr/>
      </xdr:nvSpPr>
      <xdr:spPr>
        <a:xfrm>
          <a:off x="7810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343" name="フローチャート: 判断 342"/>
        <xdr:cNvSpPr/>
      </xdr:nvSpPr>
      <xdr:spPr>
        <a:xfrm>
          <a:off x="6921500" y="1434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4" name="テキスト ボックス 34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5" name="テキスト ボックス 34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6" name="テキスト ボックス 34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7" name="テキスト ボックス 34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8" name="テキスト ボックス 34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81462</xdr:rowOff>
    </xdr:from>
    <xdr:to>
      <xdr:col>50</xdr:col>
      <xdr:colOff>165100</xdr:colOff>
      <xdr:row>85</xdr:row>
      <xdr:rowOff>11612</xdr:rowOff>
    </xdr:to>
    <xdr:sp macro="" textlink="">
      <xdr:nvSpPr>
        <xdr:cNvPr id="349" name="楕円 348"/>
        <xdr:cNvSpPr/>
      </xdr:nvSpPr>
      <xdr:spPr>
        <a:xfrm>
          <a:off x="9588500" y="1448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108676</xdr:rowOff>
    </xdr:from>
    <xdr:to>
      <xdr:col>46</xdr:col>
      <xdr:colOff>38100</xdr:colOff>
      <xdr:row>85</xdr:row>
      <xdr:rowOff>38826</xdr:rowOff>
    </xdr:to>
    <xdr:sp macro="" textlink="">
      <xdr:nvSpPr>
        <xdr:cNvPr id="350" name="楕円 349"/>
        <xdr:cNvSpPr/>
      </xdr:nvSpPr>
      <xdr:spPr>
        <a:xfrm>
          <a:off x="8699500" y="1451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132262</xdr:rowOff>
    </xdr:from>
    <xdr:to>
      <xdr:col>50</xdr:col>
      <xdr:colOff>114300</xdr:colOff>
      <xdr:row>84</xdr:row>
      <xdr:rowOff>159476</xdr:rowOff>
    </xdr:to>
    <xdr:cxnSp macro="">
      <xdr:nvCxnSpPr>
        <xdr:cNvPr id="351" name="直線コネクタ 350"/>
        <xdr:cNvCxnSpPr/>
      </xdr:nvCxnSpPr>
      <xdr:spPr>
        <a:xfrm flipV="1">
          <a:off x="8750300" y="14534062"/>
          <a:ext cx="889000" cy="2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112268</xdr:rowOff>
    </xdr:from>
    <xdr:to>
      <xdr:col>41</xdr:col>
      <xdr:colOff>101600</xdr:colOff>
      <xdr:row>85</xdr:row>
      <xdr:rowOff>42418</xdr:rowOff>
    </xdr:to>
    <xdr:sp macro="" textlink="">
      <xdr:nvSpPr>
        <xdr:cNvPr id="352" name="楕円 351"/>
        <xdr:cNvSpPr/>
      </xdr:nvSpPr>
      <xdr:spPr>
        <a:xfrm>
          <a:off x="7810500" y="1451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159476</xdr:rowOff>
    </xdr:from>
    <xdr:to>
      <xdr:col>45</xdr:col>
      <xdr:colOff>177800</xdr:colOff>
      <xdr:row>84</xdr:row>
      <xdr:rowOff>163068</xdr:rowOff>
    </xdr:to>
    <xdr:cxnSp macro="">
      <xdr:nvCxnSpPr>
        <xdr:cNvPr id="353" name="直線コネクタ 352"/>
        <xdr:cNvCxnSpPr/>
      </xdr:nvCxnSpPr>
      <xdr:spPr>
        <a:xfrm flipV="1">
          <a:off x="7861300" y="14561276"/>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118690</xdr:rowOff>
    </xdr:from>
    <xdr:to>
      <xdr:col>36</xdr:col>
      <xdr:colOff>165100</xdr:colOff>
      <xdr:row>85</xdr:row>
      <xdr:rowOff>48840</xdr:rowOff>
    </xdr:to>
    <xdr:sp macro="" textlink="">
      <xdr:nvSpPr>
        <xdr:cNvPr id="354" name="楕円 353"/>
        <xdr:cNvSpPr/>
      </xdr:nvSpPr>
      <xdr:spPr>
        <a:xfrm>
          <a:off x="6921500" y="1452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163068</xdr:rowOff>
    </xdr:from>
    <xdr:to>
      <xdr:col>41</xdr:col>
      <xdr:colOff>50800</xdr:colOff>
      <xdr:row>84</xdr:row>
      <xdr:rowOff>169490</xdr:rowOff>
    </xdr:to>
    <xdr:cxnSp macro="">
      <xdr:nvCxnSpPr>
        <xdr:cNvPr id="355" name="直線コネクタ 354"/>
        <xdr:cNvCxnSpPr/>
      </xdr:nvCxnSpPr>
      <xdr:spPr>
        <a:xfrm flipV="1">
          <a:off x="6972300" y="14564868"/>
          <a:ext cx="889000" cy="6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117474</xdr:rowOff>
    </xdr:from>
    <xdr:ext cx="469744" cy="259045"/>
    <xdr:sp macro="" textlink="">
      <xdr:nvSpPr>
        <xdr:cNvPr id="356" name="n_1aveValue【公営住宅】&#10;一人当たり面積"/>
        <xdr:cNvSpPr txBox="1"/>
      </xdr:nvSpPr>
      <xdr:spPr>
        <a:xfrm>
          <a:off x="9391727" y="1469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151328</xdr:rowOff>
    </xdr:from>
    <xdr:ext cx="469744" cy="259045"/>
    <xdr:sp macro="" textlink="">
      <xdr:nvSpPr>
        <xdr:cNvPr id="357" name="n_2aveValue【公営住宅】&#10;一人当たり面積"/>
        <xdr:cNvSpPr txBox="1"/>
      </xdr:nvSpPr>
      <xdr:spPr>
        <a:xfrm>
          <a:off x="8515427" y="1472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56115</xdr:rowOff>
    </xdr:from>
    <xdr:ext cx="469744" cy="259045"/>
    <xdr:sp macro="" textlink="">
      <xdr:nvSpPr>
        <xdr:cNvPr id="358" name="n_3aveValue【公営住宅】&#10;一人当たり面積"/>
        <xdr:cNvSpPr txBox="1"/>
      </xdr:nvSpPr>
      <xdr:spPr>
        <a:xfrm>
          <a:off x="7626427" y="1411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57965</xdr:rowOff>
    </xdr:from>
    <xdr:ext cx="469744" cy="259045"/>
    <xdr:sp macro="" textlink="">
      <xdr:nvSpPr>
        <xdr:cNvPr id="359" name="n_4aveValue【公営住宅】&#10;一人当たり面積"/>
        <xdr:cNvSpPr txBox="1"/>
      </xdr:nvSpPr>
      <xdr:spPr>
        <a:xfrm>
          <a:off x="6737427" y="1411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28139</xdr:rowOff>
    </xdr:from>
    <xdr:ext cx="469744" cy="259045"/>
    <xdr:sp macro="" textlink="">
      <xdr:nvSpPr>
        <xdr:cNvPr id="360" name="n_1mainValue【公営住宅】&#10;一人当たり面積"/>
        <xdr:cNvSpPr txBox="1"/>
      </xdr:nvSpPr>
      <xdr:spPr>
        <a:xfrm>
          <a:off x="9391727" y="14258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55353</xdr:rowOff>
    </xdr:from>
    <xdr:ext cx="469744" cy="259045"/>
    <xdr:sp macro="" textlink="">
      <xdr:nvSpPr>
        <xdr:cNvPr id="361" name="n_2mainValue【公営住宅】&#10;一人当たり面積"/>
        <xdr:cNvSpPr txBox="1"/>
      </xdr:nvSpPr>
      <xdr:spPr>
        <a:xfrm>
          <a:off x="8515427" y="14285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33545</xdr:rowOff>
    </xdr:from>
    <xdr:ext cx="469744" cy="259045"/>
    <xdr:sp macro="" textlink="">
      <xdr:nvSpPr>
        <xdr:cNvPr id="362" name="n_3mainValue【公営住宅】&#10;一人当たり面積"/>
        <xdr:cNvSpPr txBox="1"/>
      </xdr:nvSpPr>
      <xdr:spPr>
        <a:xfrm>
          <a:off x="7626427" y="1460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39967</xdr:rowOff>
    </xdr:from>
    <xdr:ext cx="469744" cy="259045"/>
    <xdr:sp macro="" textlink="">
      <xdr:nvSpPr>
        <xdr:cNvPr id="363" name="n_4mainValue【公営住宅】&#10;一人当たり面積"/>
        <xdr:cNvSpPr txBox="1"/>
      </xdr:nvSpPr>
      <xdr:spPr>
        <a:xfrm>
          <a:off x="6737427" y="1461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4" name="正方形/長方形 36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5" name="正方形/長方形 36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6" name="正方形/長方形 36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7" name="正方形/長方形 36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8" name="正方形/長方形 36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9" name="正方形/長方形 36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0" name="正方形/長方形 36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1" name="正方形/長方形 37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2" name="正方形/長方形 37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3" name="正方形/長方形 37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4" name="正方形/長方形 37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5" name="正方形/長方形 37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6" name="正方形/長方形 37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7" name="正方形/長方形 37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8" name="正方形/長方形 37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9" name="正方形/長方形 37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0" name="正方形/長方形 37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1" name="正方形/長方形 38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2" name="正方形/長方形 38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3" name="正方形/長方形 38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4" name="正方形/長方形 38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5" name="正方形/長方形 38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6" name="正方形/長方形 38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7" name="正方形/長方形 38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8" name="テキスト ボックス 38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9" name="直線コネクタ 38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0" name="テキスト ボックス 38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1" name="直線コネクタ 39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92" name="テキスト ボックス 391"/>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3" name="直線コネクタ 39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4" name="テキスト ボックス 39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5" name="直線コネクタ 39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6" name="テキスト ボックス 39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7" name="直線コネクタ 39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8" name="テキスト ボックス 39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9" name="直線コネクタ 39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0" name="テキスト ボックス 39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1" name="直線コネクタ 40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02" name="テキスト ボックス 401"/>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3" name="直線コネクタ 40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117022</xdr:rowOff>
    </xdr:from>
    <xdr:to>
      <xdr:col>85</xdr:col>
      <xdr:colOff>126364</xdr:colOff>
      <xdr:row>42</xdr:row>
      <xdr:rowOff>92528</xdr:rowOff>
    </xdr:to>
    <xdr:cxnSp macro="">
      <xdr:nvCxnSpPr>
        <xdr:cNvPr id="405" name="直線コネクタ 404"/>
        <xdr:cNvCxnSpPr/>
      </xdr:nvCxnSpPr>
      <xdr:spPr>
        <a:xfrm flipV="1">
          <a:off x="16318864" y="57748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06"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7" name="直線コネクタ 406"/>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63699</xdr:rowOff>
    </xdr:from>
    <xdr:ext cx="340478" cy="259045"/>
    <xdr:sp macro="" textlink="">
      <xdr:nvSpPr>
        <xdr:cNvPr id="408" name="【認定こども園・幼稚園・保育所】&#10;有形固定資産減価償却率最大値テキスト"/>
        <xdr:cNvSpPr txBox="1"/>
      </xdr:nvSpPr>
      <xdr:spPr>
        <a:xfrm>
          <a:off x="16357600" y="5550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117022</xdr:rowOff>
    </xdr:from>
    <xdr:to>
      <xdr:col>86</xdr:col>
      <xdr:colOff>25400</xdr:colOff>
      <xdr:row>33</xdr:row>
      <xdr:rowOff>117022</xdr:rowOff>
    </xdr:to>
    <xdr:cxnSp macro="">
      <xdr:nvCxnSpPr>
        <xdr:cNvPr id="409" name="直線コネクタ 408"/>
        <xdr:cNvCxnSpPr/>
      </xdr:nvCxnSpPr>
      <xdr:spPr>
        <a:xfrm>
          <a:off x="16230600" y="57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18523</xdr:rowOff>
    </xdr:from>
    <xdr:ext cx="405111" cy="259045"/>
    <xdr:sp macro="" textlink="">
      <xdr:nvSpPr>
        <xdr:cNvPr id="410" name="【認定こども園・幼稚園・保育所】&#10;有形固定資産減価償却率平均値テキスト"/>
        <xdr:cNvSpPr txBox="1"/>
      </xdr:nvSpPr>
      <xdr:spPr>
        <a:xfrm>
          <a:off x="16357600" y="65336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40096</xdr:rowOff>
    </xdr:from>
    <xdr:to>
      <xdr:col>85</xdr:col>
      <xdr:colOff>177800</xdr:colOff>
      <xdr:row>38</xdr:row>
      <xdr:rowOff>141696</xdr:rowOff>
    </xdr:to>
    <xdr:sp macro="" textlink="">
      <xdr:nvSpPr>
        <xdr:cNvPr id="411" name="フローチャート: 判断 410"/>
        <xdr:cNvSpPr/>
      </xdr:nvSpPr>
      <xdr:spPr>
        <a:xfrm>
          <a:off x="162687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62956</xdr:rowOff>
    </xdr:from>
    <xdr:to>
      <xdr:col>81</xdr:col>
      <xdr:colOff>101600</xdr:colOff>
      <xdr:row>38</xdr:row>
      <xdr:rowOff>164556</xdr:rowOff>
    </xdr:to>
    <xdr:sp macro="" textlink="">
      <xdr:nvSpPr>
        <xdr:cNvPr id="412" name="フローチャート: 判断 411"/>
        <xdr:cNvSpPr/>
      </xdr:nvSpPr>
      <xdr:spPr>
        <a:xfrm>
          <a:off x="154305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54791</xdr:rowOff>
    </xdr:from>
    <xdr:to>
      <xdr:col>76</xdr:col>
      <xdr:colOff>165100</xdr:colOff>
      <xdr:row>38</xdr:row>
      <xdr:rowOff>156391</xdr:rowOff>
    </xdr:to>
    <xdr:sp macro="" textlink="">
      <xdr:nvSpPr>
        <xdr:cNvPr id="413" name="フローチャート: 判断 412"/>
        <xdr:cNvSpPr/>
      </xdr:nvSpPr>
      <xdr:spPr>
        <a:xfrm>
          <a:off x="14541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414" name="フローチャート: 判断 413"/>
        <xdr:cNvSpPr/>
      </xdr:nvSpPr>
      <xdr:spPr>
        <a:xfrm>
          <a:off x="13652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15" name="フローチャート: 判断 414"/>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6" name="テキスト ボックス 41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7" name="テキスト ボックス 41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8" name="テキスト ボックス 41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9" name="テキスト ボックス 41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0" name="テキスト ボックス 41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44994</xdr:rowOff>
    </xdr:from>
    <xdr:to>
      <xdr:col>81</xdr:col>
      <xdr:colOff>101600</xdr:colOff>
      <xdr:row>41</xdr:row>
      <xdr:rowOff>146594</xdr:rowOff>
    </xdr:to>
    <xdr:sp macro="" textlink="">
      <xdr:nvSpPr>
        <xdr:cNvPr id="421" name="楕円 420"/>
        <xdr:cNvSpPr/>
      </xdr:nvSpPr>
      <xdr:spPr>
        <a:xfrm>
          <a:off x="15430500" y="707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41</xdr:row>
      <xdr:rowOff>30299</xdr:rowOff>
    </xdr:from>
    <xdr:to>
      <xdr:col>76</xdr:col>
      <xdr:colOff>165100</xdr:colOff>
      <xdr:row>41</xdr:row>
      <xdr:rowOff>131899</xdr:rowOff>
    </xdr:to>
    <xdr:sp macro="" textlink="">
      <xdr:nvSpPr>
        <xdr:cNvPr id="422" name="楕円 421"/>
        <xdr:cNvSpPr/>
      </xdr:nvSpPr>
      <xdr:spPr>
        <a:xfrm>
          <a:off x="14541500" y="705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81099</xdr:rowOff>
    </xdr:from>
    <xdr:to>
      <xdr:col>81</xdr:col>
      <xdr:colOff>50800</xdr:colOff>
      <xdr:row>41</xdr:row>
      <xdr:rowOff>95794</xdr:rowOff>
    </xdr:to>
    <xdr:cxnSp macro="">
      <xdr:nvCxnSpPr>
        <xdr:cNvPr id="423" name="直線コネクタ 422"/>
        <xdr:cNvCxnSpPr/>
      </xdr:nvCxnSpPr>
      <xdr:spPr>
        <a:xfrm>
          <a:off x="14592300" y="711054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15603</xdr:rowOff>
    </xdr:from>
    <xdr:to>
      <xdr:col>72</xdr:col>
      <xdr:colOff>38100</xdr:colOff>
      <xdr:row>41</xdr:row>
      <xdr:rowOff>117203</xdr:rowOff>
    </xdr:to>
    <xdr:sp macro="" textlink="">
      <xdr:nvSpPr>
        <xdr:cNvPr id="424" name="楕円 423"/>
        <xdr:cNvSpPr/>
      </xdr:nvSpPr>
      <xdr:spPr>
        <a:xfrm>
          <a:off x="13652500" y="704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66403</xdr:rowOff>
    </xdr:from>
    <xdr:to>
      <xdr:col>76</xdr:col>
      <xdr:colOff>114300</xdr:colOff>
      <xdr:row>41</xdr:row>
      <xdr:rowOff>81099</xdr:rowOff>
    </xdr:to>
    <xdr:cxnSp macro="">
      <xdr:nvCxnSpPr>
        <xdr:cNvPr id="425" name="直線コネクタ 424"/>
        <xdr:cNvCxnSpPr/>
      </xdr:nvCxnSpPr>
      <xdr:spPr>
        <a:xfrm>
          <a:off x="13703300" y="7095853"/>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907</xdr:rowOff>
    </xdr:from>
    <xdr:to>
      <xdr:col>67</xdr:col>
      <xdr:colOff>101600</xdr:colOff>
      <xdr:row>41</xdr:row>
      <xdr:rowOff>102507</xdr:rowOff>
    </xdr:to>
    <xdr:sp macro="" textlink="">
      <xdr:nvSpPr>
        <xdr:cNvPr id="426" name="楕円 425"/>
        <xdr:cNvSpPr/>
      </xdr:nvSpPr>
      <xdr:spPr>
        <a:xfrm>
          <a:off x="12763500" y="703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51707</xdr:rowOff>
    </xdr:from>
    <xdr:to>
      <xdr:col>71</xdr:col>
      <xdr:colOff>177800</xdr:colOff>
      <xdr:row>41</xdr:row>
      <xdr:rowOff>66403</xdr:rowOff>
    </xdr:to>
    <xdr:cxnSp macro="">
      <xdr:nvCxnSpPr>
        <xdr:cNvPr id="427" name="直線コネクタ 426"/>
        <xdr:cNvCxnSpPr/>
      </xdr:nvCxnSpPr>
      <xdr:spPr>
        <a:xfrm>
          <a:off x="12814300" y="708115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9633</xdr:rowOff>
    </xdr:from>
    <xdr:ext cx="405111" cy="259045"/>
    <xdr:sp macro="" textlink="">
      <xdr:nvSpPr>
        <xdr:cNvPr id="428" name="n_1aveValue【認定こども園・幼稚園・保育所】&#10;有形固定資産減価償却率"/>
        <xdr:cNvSpPr txBox="1"/>
      </xdr:nvSpPr>
      <xdr:spPr>
        <a:xfrm>
          <a:off x="15266044" y="635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1469</xdr:rowOff>
    </xdr:from>
    <xdr:ext cx="405111" cy="259045"/>
    <xdr:sp macro="" textlink="">
      <xdr:nvSpPr>
        <xdr:cNvPr id="429" name="n_2aveValue【認定こども園・幼稚園・保育所】&#10;有形固定資産減価償却率"/>
        <xdr:cNvSpPr txBox="1"/>
      </xdr:nvSpPr>
      <xdr:spPr>
        <a:xfrm>
          <a:off x="14389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47188</xdr:rowOff>
    </xdr:from>
    <xdr:ext cx="405111" cy="259045"/>
    <xdr:sp macro="" textlink="">
      <xdr:nvSpPr>
        <xdr:cNvPr id="430" name="n_3aveValue【認定こども園・幼稚園・保育所】&#10;有形固定資産減価償却率"/>
        <xdr:cNvSpPr txBox="1"/>
      </xdr:nvSpPr>
      <xdr:spPr>
        <a:xfrm>
          <a:off x="13500744" y="62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431" name="n_4aveValue【認定こども園・幼稚園・保育所】&#10;有形固定資産減価償却率"/>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137721</xdr:rowOff>
    </xdr:from>
    <xdr:ext cx="405111" cy="259045"/>
    <xdr:sp macro="" textlink="">
      <xdr:nvSpPr>
        <xdr:cNvPr id="432" name="n_1mainValue【認定こども園・幼稚園・保育所】&#10;有形固定資産減価償却率"/>
        <xdr:cNvSpPr txBox="1"/>
      </xdr:nvSpPr>
      <xdr:spPr>
        <a:xfrm>
          <a:off x="15266044" y="716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123026</xdr:rowOff>
    </xdr:from>
    <xdr:ext cx="405111" cy="259045"/>
    <xdr:sp macro="" textlink="">
      <xdr:nvSpPr>
        <xdr:cNvPr id="433" name="n_2mainValue【認定こども園・幼稚園・保育所】&#10;有形固定資産減価償却率"/>
        <xdr:cNvSpPr txBox="1"/>
      </xdr:nvSpPr>
      <xdr:spPr>
        <a:xfrm>
          <a:off x="14389744" y="715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108330</xdr:rowOff>
    </xdr:from>
    <xdr:ext cx="405111" cy="259045"/>
    <xdr:sp macro="" textlink="">
      <xdr:nvSpPr>
        <xdr:cNvPr id="434" name="n_3mainValue【認定こども園・幼稚園・保育所】&#10;有形固定資産減価償却率"/>
        <xdr:cNvSpPr txBox="1"/>
      </xdr:nvSpPr>
      <xdr:spPr>
        <a:xfrm>
          <a:off x="13500744" y="7137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93634</xdr:rowOff>
    </xdr:from>
    <xdr:ext cx="405111" cy="259045"/>
    <xdr:sp macro="" textlink="">
      <xdr:nvSpPr>
        <xdr:cNvPr id="435" name="n_4mainValue【認定こども園・幼稚園・保育所】&#10;有形固定資産減価償却率"/>
        <xdr:cNvSpPr txBox="1"/>
      </xdr:nvSpPr>
      <xdr:spPr>
        <a:xfrm>
          <a:off x="12611744" y="712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6" name="正方形/長方形 43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7" name="正方形/長方形 43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8" name="正方形/長方形 43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9" name="正方形/長方形 43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0" name="正方形/長方形 43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1" name="正方形/長方形 44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2" name="正方形/長方形 44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3" name="正方形/長方形 44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4" name="テキスト ボックス 44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5" name="直線コネクタ 44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6" name="直線コネクタ 445"/>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47" name="テキスト ボックス 446"/>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8" name="直線コネクタ 447"/>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49" name="テキスト ボックス 448"/>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50" name="直線コネクタ 449"/>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51" name="テキスト ボックス 450"/>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52" name="直線コネクタ 451"/>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53" name="テキスト ボックス 452"/>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54" name="直線コネクタ 453"/>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55" name="テキスト ボックス 454"/>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6" name="直線コネクタ 455"/>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57" name="テキスト ボックス 456"/>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8" name="直線コネクタ 45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9" name="テキスト ボックス 45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17417</xdr:rowOff>
    </xdr:from>
    <xdr:to>
      <xdr:col>116</xdr:col>
      <xdr:colOff>62864</xdr:colOff>
      <xdr:row>42</xdr:row>
      <xdr:rowOff>0</xdr:rowOff>
    </xdr:to>
    <xdr:cxnSp macro="">
      <xdr:nvCxnSpPr>
        <xdr:cNvPr id="461" name="直線コネクタ 460"/>
        <xdr:cNvCxnSpPr/>
      </xdr:nvCxnSpPr>
      <xdr:spPr>
        <a:xfrm flipV="1">
          <a:off x="22160864" y="5846717"/>
          <a:ext cx="0" cy="1354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62" name="【認定こども園・幼稚園・保育所】&#10;一人当たり面積最小値テキスト"/>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63" name="直線コネクタ 462"/>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135544</xdr:rowOff>
    </xdr:from>
    <xdr:ext cx="469744" cy="259045"/>
    <xdr:sp macro="" textlink="">
      <xdr:nvSpPr>
        <xdr:cNvPr id="464" name="【認定こども園・幼稚園・保育所】&#10;一人当たり面積最大値テキスト"/>
        <xdr:cNvSpPr txBox="1"/>
      </xdr:nvSpPr>
      <xdr:spPr>
        <a:xfrm>
          <a:off x="22199600" y="562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17417</xdr:rowOff>
    </xdr:from>
    <xdr:to>
      <xdr:col>116</xdr:col>
      <xdr:colOff>152400</xdr:colOff>
      <xdr:row>34</xdr:row>
      <xdr:rowOff>17417</xdr:rowOff>
    </xdr:to>
    <xdr:cxnSp macro="">
      <xdr:nvCxnSpPr>
        <xdr:cNvPr id="465" name="直線コネクタ 464"/>
        <xdr:cNvCxnSpPr/>
      </xdr:nvCxnSpPr>
      <xdr:spPr>
        <a:xfrm>
          <a:off x="22072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5460</xdr:rowOff>
    </xdr:from>
    <xdr:ext cx="469744" cy="259045"/>
    <xdr:sp macro="" textlink="">
      <xdr:nvSpPr>
        <xdr:cNvPr id="466" name="【認定こども園・幼稚園・保育所】&#10;一人当たり面積平均値テキスト"/>
        <xdr:cNvSpPr txBox="1"/>
      </xdr:nvSpPr>
      <xdr:spPr>
        <a:xfrm>
          <a:off x="22199600" y="6692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27033</xdr:rowOff>
    </xdr:from>
    <xdr:to>
      <xdr:col>116</xdr:col>
      <xdr:colOff>114300</xdr:colOff>
      <xdr:row>39</xdr:row>
      <xdr:rowOff>128633</xdr:rowOff>
    </xdr:to>
    <xdr:sp macro="" textlink="">
      <xdr:nvSpPr>
        <xdr:cNvPr id="467" name="フローチャート: 判断 466"/>
        <xdr:cNvSpPr/>
      </xdr:nvSpPr>
      <xdr:spPr>
        <a:xfrm>
          <a:off x="221107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95613</xdr:rowOff>
    </xdr:from>
    <xdr:to>
      <xdr:col>112</xdr:col>
      <xdr:colOff>38100</xdr:colOff>
      <xdr:row>40</xdr:row>
      <xdr:rowOff>25763</xdr:rowOff>
    </xdr:to>
    <xdr:sp macro="" textlink="">
      <xdr:nvSpPr>
        <xdr:cNvPr id="468" name="フローチャート: 判断 467"/>
        <xdr:cNvSpPr/>
      </xdr:nvSpPr>
      <xdr:spPr>
        <a:xfrm>
          <a:off x="212725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121738</xdr:rowOff>
    </xdr:from>
    <xdr:to>
      <xdr:col>107</xdr:col>
      <xdr:colOff>101600</xdr:colOff>
      <xdr:row>40</xdr:row>
      <xdr:rowOff>51888</xdr:rowOff>
    </xdr:to>
    <xdr:sp macro="" textlink="">
      <xdr:nvSpPr>
        <xdr:cNvPr id="469" name="フローチャート: 判断 468"/>
        <xdr:cNvSpPr/>
      </xdr:nvSpPr>
      <xdr:spPr>
        <a:xfrm>
          <a:off x="20383500" y="680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98878</xdr:rowOff>
    </xdr:from>
    <xdr:to>
      <xdr:col>102</xdr:col>
      <xdr:colOff>165100</xdr:colOff>
      <xdr:row>40</xdr:row>
      <xdr:rowOff>29028</xdr:rowOff>
    </xdr:to>
    <xdr:sp macro="" textlink="">
      <xdr:nvSpPr>
        <xdr:cNvPr id="470" name="フローチャート: 判断 469"/>
        <xdr:cNvSpPr/>
      </xdr:nvSpPr>
      <xdr:spPr>
        <a:xfrm>
          <a:off x="19494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106499</xdr:rowOff>
    </xdr:from>
    <xdr:to>
      <xdr:col>98</xdr:col>
      <xdr:colOff>38100</xdr:colOff>
      <xdr:row>40</xdr:row>
      <xdr:rowOff>36649</xdr:rowOff>
    </xdr:to>
    <xdr:sp macro="" textlink="">
      <xdr:nvSpPr>
        <xdr:cNvPr id="471" name="フローチャート: 判断 470"/>
        <xdr:cNvSpPr/>
      </xdr:nvSpPr>
      <xdr:spPr>
        <a:xfrm>
          <a:off x="18605500" y="679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2" name="テキスト ボックス 47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3" name="テキスト ボックス 47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4" name="テキスト ボックス 47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5" name="テキスト ボックス 47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6" name="テキスト ボックス 47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85272</xdr:rowOff>
    </xdr:from>
    <xdr:to>
      <xdr:col>112</xdr:col>
      <xdr:colOff>38100</xdr:colOff>
      <xdr:row>41</xdr:row>
      <xdr:rowOff>15422</xdr:rowOff>
    </xdr:to>
    <xdr:sp macro="" textlink="">
      <xdr:nvSpPr>
        <xdr:cNvPr id="477" name="楕円 476"/>
        <xdr:cNvSpPr/>
      </xdr:nvSpPr>
      <xdr:spPr>
        <a:xfrm>
          <a:off x="21272500" y="69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90715</xdr:rowOff>
    </xdr:from>
    <xdr:to>
      <xdr:col>107</xdr:col>
      <xdr:colOff>101600</xdr:colOff>
      <xdr:row>41</xdr:row>
      <xdr:rowOff>20865</xdr:rowOff>
    </xdr:to>
    <xdr:sp macro="" textlink="">
      <xdr:nvSpPr>
        <xdr:cNvPr id="478" name="楕円 477"/>
        <xdr:cNvSpPr/>
      </xdr:nvSpPr>
      <xdr:spPr>
        <a:xfrm>
          <a:off x="20383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136072</xdr:rowOff>
    </xdr:from>
    <xdr:to>
      <xdr:col>111</xdr:col>
      <xdr:colOff>177800</xdr:colOff>
      <xdr:row>40</xdr:row>
      <xdr:rowOff>141515</xdr:rowOff>
    </xdr:to>
    <xdr:cxnSp macro="">
      <xdr:nvCxnSpPr>
        <xdr:cNvPr id="479" name="直線コネクタ 478"/>
        <xdr:cNvCxnSpPr/>
      </xdr:nvCxnSpPr>
      <xdr:spPr>
        <a:xfrm flipV="1">
          <a:off x="20434300" y="6994072"/>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96157</xdr:rowOff>
    </xdr:from>
    <xdr:to>
      <xdr:col>102</xdr:col>
      <xdr:colOff>165100</xdr:colOff>
      <xdr:row>41</xdr:row>
      <xdr:rowOff>26307</xdr:rowOff>
    </xdr:to>
    <xdr:sp macro="" textlink="">
      <xdr:nvSpPr>
        <xdr:cNvPr id="480" name="楕円 479"/>
        <xdr:cNvSpPr/>
      </xdr:nvSpPr>
      <xdr:spPr>
        <a:xfrm>
          <a:off x="19494500" y="695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141515</xdr:rowOff>
    </xdr:from>
    <xdr:to>
      <xdr:col>107</xdr:col>
      <xdr:colOff>50800</xdr:colOff>
      <xdr:row>40</xdr:row>
      <xdr:rowOff>146957</xdr:rowOff>
    </xdr:to>
    <xdr:cxnSp macro="">
      <xdr:nvCxnSpPr>
        <xdr:cNvPr id="481" name="直線コネクタ 480"/>
        <xdr:cNvCxnSpPr/>
      </xdr:nvCxnSpPr>
      <xdr:spPr>
        <a:xfrm flipV="1">
          <a:off x="19545300" y="6999515"/>
          <a:ext cx="889000" cy="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99423</xdr:rowOff>
    </xdr:from>
    <xdr:to>
      <xdr:col>98</xdr:col>
      <xdr:colOff>38100</xdr:colOff>
      <xdr:row>41</xdr:row>
      <xdr:rowOff>29573</xdr:rowOff>
    </xdr:to>
    <xdr:sp macro="" textlink="">
      <xdr:nvSpPr>
        <xdr:cNvPr id="482" name="楕円 481"/>
        <xdr:cNvSpPr/>
      </xdr:nvSpPr>
      <xdr:spPr>
        <a:xfrm>
          <a:off x="18605500" y="695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146957</xdr:rowOff>
    </xdr:from>
    <xdr:to>
      <xdr:col>102</xdr:col>
      <xdr:colOff>114300</xdr:colOff>
      <xdr:row>40</xdr:row>
      <xdr:rowOff>150223</xdr:rowOff>
    </xdr:to>
    <xdr:cxnSp macro="">
      <xdr:nvCxnSpPr>
        <xdr:cNvPr id="483" name="直線コネクタ 482"/>
        <xdr:cNvCxnSpPr/>
      </xdr:nvCxnSpPr>
      <xdr:spPr>
        <a:xfrm flipV="1">
          <a:off x="18656300" y="700495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42290</xdr:rowOff>
    </xdr:from>
    <xdr:ext cx="469744" cy="259045"/>
    <xdr:sp macro="" textlink="">
      <xdr:nvSpPr>
        <xdr:cNvPr id="484" name="n_1aveValue【認定こども園・幼稚園・保育所】&#10;一人当たり面積"/>
        <xdr:cNvSpPr txBox="1"/>
      </xdr:nvSpPr>
      <xdr:spPr>
        <a:xfrm>
          <a:off x="21075727" y="655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68415</xdr:rowOff>
    </xdr:from>
    <xdr:ext cx="469744" cy="259045"/>
    <xdr:sp macro="" textlink="">
      <xdr:nvSpPr>
        <xdr:cNvPr id="485" name="n_2aveValue【認定こども園・幼稚園・保育所】&#10;一人当たり面積"/>
        <xdr:cNvSpPr txBox="1"/>
      </xdr:nvSpPr>
      <xdr:spPr>
        <a:xfrm>
          <a:off x="20199427" y="658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45555</xdr:rowOff>
    </xdr:from>
    <xdr:ext cx="469744" cy="259045"/>
    <xdr:sp macro="" textlink="">
      <xdr:nvSpPr>
        <xdr:cNvPr id="486" name="n_3aveValue【認定こども園・幼稚園・保育所】&#10;一人当たり面積"/>
        <xdr:cNvSpPr txBox="1"/>
      </xdr:nvSpPr>
      <xdr:spPr>
        <a:xfrm>
          <a:off x="19310427" y="656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53176</xdr:rowOff>
    </xdr:from>
    <xdr:ext cx="469744" cy="259045"/>
    <xdr:sp macro="" textlink="">
      <xdr:nvSpPr>
        <xdr:cNvPr id="487" name="n_4aveValue【認定こども園・幼稚園・保育所】&#10;一人当たり面積"/>
        <xdr:cNvSpPr txBox="1"/>
      </xdr:nvSpPr>
      <xdr:spPr>
        <a:xfrm>
          <a:off x="18421427" y="656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6549</xdr:rowOff>
    </xdr:from>
    <xdr:ext cx="469744" cy="259045"/>
    <xdr:sp macro="" textlink="">
      <xdr:nvSpPr>
        <xdr:cNvPr id="488" name="n_1mainValue【認定こども園・幼稚園・保育所】&#10;一人当たり面積"/>
        <xdr:cNvSpPr txBox="1"/>
      </xdr:nvSpPr>
      <xdr:spPr>
        <a:xfrm>
          <a:off x="21075727" y="703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11992</xdr:rowOff>
    </xdr:from>
    <xdr:ext cx="469744" cy="259045"/>
    <xdr:sp macro="" textlink="">
      <xdr:nvSpPr>
        <xdr:cNvPr id="489" name="n_2mainValue【認定こども園・幼稚園・保育所】&#10;一人当たり面積"/>
        <xdr:cNvSpPr txBox="1"/>
      </xdr:nvSpPr>
      <xdr:spPr>
        <a:xfrm>
          <a:off x="20199427" y="704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17434</xdr:rowOff>
    </xdr:from>
    <xdr:ext cx="469744" cy="259045"/>
    <xdr:sp macro="" textlink="">
      <xdr:nvSpPr>
        <xdr:cNvPr id="490" name="n_3mainValue【認定こども園・幼稚園・保育所】&#10;一人当たり面積"/>
        <xdr:cNvSpPr txBox="1"/>
      </xdr:nvSpPr>
      <xdr:spPr>
        <a:xfrm>
          <a:off x="19310427" y="704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20700</xdr:rowOff>
    </xdr:from>
    <xdr:ext cx="469744" cy="259045"/>
    <xdr:sp macro="" textlink="">
      <xdr:nvSpPr>
        <xdr:cNvPr id="491" name="n_4mainValue【認定こども園・幼稚園・保育所】&#10;一人当たり面積"/>
        <xdr:cNvSpPr txBox="1"/>
      </xdr:nvSpPr>
      <xdr:spPr>
        <a:xfrm>
          <a:off x="18421427" y="705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2" name="正方形/長方形 49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3" name="正方形/長方形 49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4" name="正方形/長方形 49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5" name="正方形/長方形 49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6" name="正方形/長方形 49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7" name="正方形/長方形 49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8" name="正方形/長方形 49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9" name="正方形/長方形 49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0" name="テキスト ボックス 49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1" name="直線コネクタ 50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2" name="テキスト ボックス 50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03" name="直線コネクタ 50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04" name="テキスト ボックス 503"/>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5" name="直線コネクタ 50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6" name="テキスト ボックス 50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7" name="直線コネクタ 50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8" name="テキスト ボックス 50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9" name="直線コネクタ 50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0" name="テキスト ボックス 50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1" name="直線コネクタ 51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2" name="テキスト ボックス 51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3" name="直線コネクタ 51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14" name="テキスト ボックス 513"/>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97155</xdr:rowOff>
    </xdr:from>
    <xdr:to>
      <xdr:col>85</xdr:col>
      <xdr:colOff>126364</xdr:colOff>
      <xdr:row>64</xdr:row>
      <xdr:rowOff>72390</xdr:rowOff>
    </xdr:to>
    <xdr:cxnSp macro="">
      <xdr:nvCxnSpPr>
        <xdr:cNvPr id="516" name="直線コネクタ 515"/>
        <xdr:cNvCxnSpPr/>
      </xdr:nvCxnSpPr>
      <xdr:spPr>
        <a:xfrm flipV="1">
          <a:off x="16318864" y="969835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76217</xdr:rowOff>
    </xdr:from>
    <xdr:ext cx="405111" cy="259045"/>
    <xdr:sp macro="" textlink="">
      <xdr:nvSpPr>
        <xdr:cNvPr id="517" name="【学校施設】&#10;有形固定資産減価償却率最小値テキスト"/>
        <xdr:cNvSpPr txBox="1"/>
      </xdr:nvSpPr>
      <xdr:spPr>
        <a:xfrm>
          <a:off x="16357600" y="1104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72390</xdr:rowOff>
    </xdr:from>
    <xdr:to>
      <xdr:col>86</xdr:col>
      <xdr:colOff>25400</xdr:colOff>
      <xdr:row>64</xdr:row>
      <xdr:rowOff>72390</xdr:rowOff>
    </xdr:to>
    <xdr:cxnSp macro="">
      <xdr:nvCxnSpPr>
        <xdr:cNvPr id="518" name="直線コネクタ 517"/>
        <xdr:cNvCxnSpPr/>
      </xdr:nvCxnSpPr>
      <xdr:spPr>
        <a:xfrm>
          <a:off x="16230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43832</xdr:rowOff>
    </xdr:from>
    <xdr:ext cx="405111" cy="259045"/>
    <xdr:sp macro="" textlink="">
      <xdr:nvSpPr>
        <xdr:cNvPr id="519" name="【学校施設】&#10;有形固定資産減価償却率最大値テキスト"/>
        <xdr:cNvSpPr txBox="1"/>
      </xdr:nvSpPr>
      <xdr:spPr>
        <a:xfrm>
          <a:off x="16357600" y="947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97155</xdr:rowOff>
    </xdr:from>
    <xdr:to>
      <xdr:col>86</xdr:col>
      <xdr:colOff>25400</xdr:colOff>
      <xdr:row>56</xdr:row>
      <xdr:rowOff>97155</xdr:rowOff>
    </xdr:to>
    <xdr:cxnSp macro="">
      <xdr:nvCxnSpPr>
        <xdr:cNvPr id="520" name="直線コネクタ 519"/>
        <xdr:cNvCxnSpPr/>
      </xdr:nvCxnSpPr>
      <xdr:spPr>
        <a:xfrm>
          <a:off x="16230600" y="9698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40022</xdr:rowOff>
    </xdr:from>
    <xdr:ext cx="405111" cy="259045"/>
    <xdr:sp macro="" textlink="">
      <xdr:nvSpPr>
        <xdr:cNvPr id="521" name="【学校施設】&#10;有形固定資産減価償却率平均値テキスト"/>
        <xdr:cNvSpPr txBox="1"/>
      </xdr:nvSpPr>
      <xdr:spPr>
        <a:xfrm>
          <a:off x="16357600" y="10327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61595</xdr:rowOff>
    </xdr:from>
    <xdr:to>
      <xdr:col>85</xdr:col>
      <xdr:colOff>177800</xdr:colOff>
      <xdr:row>60</xdr:row>
      <xdr:rowOff>163195</xdr:rowOff>
    </xdr:to>
    <xdr:sp macro="" textlink="">
      <xdr:nvSpPr>
        <xdr:cNvPr id="522" name="フローチャート: 判断 521"/>
        <xdr:cNvSpPr/>
      </xdr:nvSpPr>
      <xdr:spPr>
        <a:xfrm>
          <a:off x="16268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76835</xdr:rowOff>
    </xdr:from>
    <xdr:to>
      <xdr:col>81</xdr:col>
      <xdr:colOff>101600</xdr:colOff>
      <xdr:row>61</xdr:row>
      <xdr:rowOff>6985</xdr:rowOff>
    </xdr:to>
    <xdr:sp macro="" textlink="">
      <xdr:nvSpPr>
        <xdr:cNvPr id="523" name="フローチャート: 判断 522"/>
        <xdr:cNvSpPr/>
      </xdr:nvSpPr>
      <xdr:spPr>
        <a:xfrm>
          <a:off x="15430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50165</xdr:rowOff>
    </xdr:from>
    <xdr:to>
      <xdr:col>76</xdr:col>
      <xdr:colOff>165100</xdr:colOff>
      <xdr:row>60</xdr:row>
      <xdr:rowOff>151765</xdr:rowOff>
    </xdr:to>
    <xdr:sp macro="" textlink="">
      <xdr:nvSpPr>
        <xdr:cNvPr id="524" name="フローチャート: 判断 523"/>
        <xdr:cNvSpPr/>
      </xdr:nvSpPr>
      <xdr:spPr>
        <a:xfrm>
          <a:off x="145415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525" name="フローチャート: 判断 524"/>
        <xdr:cNvSpPr/>
      </xdr:nvSpPr>
      <xdr:spPr>
        <a:xfrm>
          <a:off x="13652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105410</xdr:rowOff>
    </xdr:from>
    <xdr:to>
      <xdr:col>67</xdr:col>
      <xdr:colOff>101600</xdr:colOff>
      <xdr:row>60</xdr:row>
      <xdr:rowOff>35560</xdr:rowOff>
    </xdr:to>
    <xdr:sp macro="" textlink="">
      <xdr:nvSpPr>
        <xdr:cNvPr id="526" name="フローチャート: 判断 525"/>
        <xdr:cNvSpPr/>
      </xdr:nvSpPr>
      <xdr:spPr>
        <a:xfrm>
          <a:off x="12763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7" name="テキスト ボックス 52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8" name="テキスト ボックス 52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9" name="テキスト ボックス 52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0" name="テキスト ボックス 52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1" name="テキスト ボックス 53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149225</xdr:rowOff>
    </xdr:from>
    <xdr:to>
      <xdr:col>81</xdr:col>
      <xdr:colOff>101600</xdr:colOff>
      <xdr:row>61</xdr:row>
      <xdr:rowOff>79375</xdr:rowOff>
    </xdr:to>
    <xdr:sp macro="" textlink="">
      <xdr:nvSpPr>
        <xdr:cNvPr id="532" name="楕円 531"/>
        <xdr:cNvSpPr/>
      </xdr:nvSpPr>
      <xdr:spPr>
        <a:xfrm>
          <a:off x="154305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151130</xdr:rowOff>
    </xdr:from>
    <xdr:to>
      <xdr:col>76</xdr:col>
      <xdr:colOff>165100</xdr:colOff>
      <xdr:row>62</xdr:row>
      <xdr:rowOff>81280</xdr:rowOff>
    </xdr:to>
    <xdr:sp macro="" textlink="">
      <xdr:nvSpPr>
        <xdr:cNvPr id="533" name="楕円 532"/>
        <xdr:cNvSpPr/>
      </xdr:nvSpPr>
      <xdr:spPr>
        <a:xfrm>
          <a:off x="14541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28575</xdr:rowOff>
    </xdr:from>
    <xdr:to>
      <xdr:col>81</xdr:col>
      <xdr:colOff>50800</xdr:colOff>
      <xdr:row>62</xdr:row>
      <xdr:rowOff>30480</xdr:rowOff>
    </xdr:to>
    <xdr:cxnSp macro="">
      <xdr:nvCxnSpPr>
        <xdr:cNvPr id="534" name="直線コネクタ 533"/>
        <xdr:cNvCxnSpPr/>
      </xdr:nvCxnSpPr>
      <xdr:spPr>
        <a:xfrm flipV="1">
          <a:off x="14592300" y="10487025"/>
          <a:ext cx="889000" cy="17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160655</xdr:rowOff>
    </xdr:from>
    <xdr:to>
      <xdr:col>72</xdr:col>
      <xdr:colOff>38100</xdr:colOff>
      <xdr:row>61</xdr:row>
      <xdr:rowOff>90805</xdr:rowOff>
    </xdr:to>
    <xdr:sp macro="" textlink="">
      <xdr:nvSpPr>
        <xdr:cNvPr id="535" name="楕円 534"/>
        <xdr:cNvSpPr/>
      </xdr:nvSpPr>
      <xdr:spPr>
        <a:xfrm>
          <a:off x="136525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40005</xdr:rowOff>
    </xdr:from>
    <xdr:to>
      <xdr:col>76</xdr:col>
      <xdr:colOff>114300</xdr:colOff>
      <xdr:row>62</xdr:row>
      <xdr:rowOff>30480</xdr:rowOff>
    </xdr:to>
    <xdr:cxnSp macro="">
      <xdr:nvCxnSpPr>
        <xdr:cNvPr id="536" name="直線コネクタ 535"/>
        <xdr:cNvCxnSpPr/>
      </xdr:nvCxnSpPr>
      <xdr:spPr>
        <a:xfrm>
          <a:off x="13703300" y="10498455"/>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118745</xdr:rowOff>
    </xdr:from>
    <xdr:to>
      <xdr:col>67</xdr:col>
      <xdr:colOff>101600</xdr:colOff>
      <xdr:row>61</xdr:row>
      <xdr:rowOff>48895</xdr:rowOff>
    </xdr:to>
    <xdr:sp macro="" textlink="">
      <xdr:nvSpPr>
        <xdr:cNvPr id="537" name="楕円 536"/>
        <xdr:cNvSpPr/>
      </xdr:nvSpPr>
      <xdr:spPr>
        <a:xfrm>
          <a:off x="12763500" y="1040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169545</xdr:rowOff>
    </xdr:from>
    <xdr:to>
      <xdr:col>71</xdr:col>
      <xdr:colOff>177800</xdr:colOff>
      <xdr:row>61</xdr:row>
      <xdr:rowOff>40005</xdr:rowOff>
    </xdr:to>
    <xdr:cxnSp macro="">
      <xdr:nvCxnSpPr>
        <xdr:cNvPr id="538" name="直線コネクタ 537"/>
        <xdr:cNvCxnSpPr/>
      </xdr:nvCxnSpPr>
      <xdr:spPr>
        <a:xfrm>
          <a:off x="12814300" y="104565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23512</xdr:rowOff>
    </xdr:from>
    <xdr:ext cx="405111" cy="259045"/>
    <xdr:sp macro="" textlink="">
      <xdr:nvSpPr>
        <xdr:cNvPr id="539" name="n_1aveValue【学校施設】&#10;有形固定資産減価償却率"/>
        <xdr:cNvSpPr txBox="1"/>
      </xdr:nvSpPr>
      <xdr:spPr>
        <a:xfrm>
          <a:off x="152660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168292</xdr:rowOff>
    </xdr:from>
    <xdr:ext cx="405111" cy="259045"/>
    <xdr:sp macro="" textlink="">
      <xdr:nvSpPr>
        <xdr:cNvPr id="540" name="n_2aveValue【学校施設】&#10;有形固定資産減価償却率"/>
        <xdr:cNvSpPr txBox="1"/>
      </xdr:nvSpPr>
      <xdr:spPr>
        <a:xfrm>
          <a:off x="14389744" y="1011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101617</xdr:rowOff>
    </xdr:from>
    <xdr:ext cx="405111" cy="259045"/>
    <xdr:sp macro="" textlink="">
      <xdr:nvSpPr>
        <xdr:cNvPr id="541" name="n_3aveValue【学校施設】&#10;有形固定資産減価償却率"/>
        <xdr:cNvSpPr txBox="1"/>
      </xdr:nvSpPr>
      <xdr:spPr>
        <a:xfrm>
          <a:off x="13500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52087</xdr:rowOff>
    </xdr:from>
    <xdr:ext cx="405111" cy="259045"/>
    <xdr:sp macro="" textlink="">
      <xdr:nvSpPr>
        <xdr:cNvPr id="542" name="n_4aveValue【学校施設】&#10;有形固定資産減価償却率"/>
        <xdr:cNvSpPr txBox="1"/>
      </xdr:nvSpPr>
      <xdr:spPr>
        <a:xfrm>
          <a:off x="12611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70502</xdr:rowOff>
    </xdr:from>
    <xdr:ext cx="405111" cy="259045"/>
    <xdr:sp macro="" textlink="">
      <xdr:nvSpPr>
        <xdr:cNvPr id="543" name="n_1mainValue【学校施設】&#10;有形固定資産減価償却率"/>
        <xdr:cNvSpPr txBox="1"/>
      </xdr:nvSpPr>
      <xdr:spPr>
        <a:xfrm>
          <a:off x="15266044" y="1052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72407</xdr:rowOff>
    </xdr:from>
    <xdr:ext cx="405111" cy="259045"/>
    <xdr:sp macro="" textlink="">
      <xdr:nvSpPr>
        <xdr:cNvPr id="544" name="n_2mainValue【学校施設】&#10;有形固定資産減価償却率"/>
        <xdr:cNvSpPr txBox="1"/>
      </xdr:nvSpPr>
      <xdr:spPr>
        <a:xfrm>
          <a:off x="14389744" y="1070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81932</xdr:rowOff>
    </xdr:from>
    <xdr:ext cx="405111" cy="259045"/>
    <xdr:sp macro="" textlink="">
      <xdr:nvSpPr>
        <xdr:cNvPr id="545" name="n_3mainValue【学校施設】&#10;有形固定資産減価償却率"/>
        <xdr:cNvSpPr txBox="1"/>
      </xdr:nvSpPr>
      <xdr:spPr>
        <a:xfrm>
          <a:off x="13500744" y="1054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40022</xdr:rowOff>
    </xdr:from>
    <xdr:ext cx="405111" cy="259045"/>
    <xdr:sp macro="" textlink="">
      <xdr:nvSpPr>
        <xdr:cNvPr id="546" name="n_4mainValue【学校施設】&#10;有形固定資産減価償却率"/>
        <xdr:cNvSpPr txBox="1"/>
      </xdr:nvSpPr>
      <xdr:spPr>
        <a:xfrm>
          <a:off x="12611744" y="1049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7" name="正方形/長方形 54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8" name="正方形/長方形 54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9" name="正方形/長方形 54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0" name="正方形/長方形 54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1" name="正方形/長方形 55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2" name="正方形/長方形 55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3" name="正方形/長方形 55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4" name="正方形/長方形 55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5" name="テキスト ボックス 55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6" name="直線コネクタ 55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7" name="直線コネクタ 55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8" name="テキスト ボックス 55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9" name="直線コネクタ 55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60" name="テキスト ボックス 55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1" name="直線コネクタ 56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2" name="テキスト ボックス 56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63" name="直線コネクタ 56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64" name="テキスト ボックス 56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5" name="直線コネクタ 56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66" name="テキスト ボックス 565"/>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7" name="直線コネクタ 56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8" name="テキスト ボックス 56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39497</xdr:rowOff>
    </xdr:from>
    <xdr:to>
      <xdr:col>116</xdr:col>
      <xdr:colOff>62864</xdr:colOff>
      <xdr:row>63</xdr:row>
      <xdr:rowOff>155067</xdr:rowOff>
    </xdr:to>
    <xdr:cxnSp macro="">
      <xdr:nvCxnSpPr>
        <xdr:cNvPr id="570" name="直線コネクタ 569"/>
        <xdr:cNvCxnSpPr/>
      </xdr:nvCxnSpPr>
      <xdr:spPr>
        <a:xfrm flipV="1">
          <a:off x="22160864" y="9640697"/>
          <a:ext cx="0" cy="1315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158894</xdr:rowOff>
    </xdr:from>
    <xdr:ext cx="469744" cy="259045"/>
    <xdr:sp macro="" textlink="">
      <xdr:nvSpPr>
        <xdr:cNvPr id="571" name="【学校施設】&#10;一人当たり面積最小値テキスト"/>
        <xdr:cNvSpPr txBox="1"/>
      </xdr:nvSpPr>
      <xdr:spPr>
        <a:xfrm>
          <a:off x="22199600" y="1096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155067</xdr:rowOff>
    </xdr:from>
    <xdr:to>
      <xdr:col>116</xdr:col>
      <xdr:colOff>152400</xdr:colOff>
      <xdr:row>63</xdr:row>
      <xdr:rowOff>155067</xdr:rowOff>
    </xdr:to>
    <xdr:cxnSp macro="">
      <xdr:nvCxnSpPr>
        <xdr:cNvPr id="572" name="直線コネクタ 571"/>
        <xdr:cNvCxnSpPr/>
      </xdr:nvCxnSpPr>
      <xdr:spPr>
        <a:xfrm>
          <a:off x="22072600" y="10956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157624</xdr:rowOff>
    </xdr:from>
    <xdr:ext cx="534377" cy="259045"/>
    <xdr:sp macro="" textlink="">
      <xdr:nvSpPr>
        <xdr:cNvPr id="573" name="【学校施設】&#10;一人当たり面積最大値テキスト"/>
        <xdr:cNvSpPr txBox="1"/>
      </xdr:nvSpPr>
      <xdr:spPr>
        <a:xfrm>
          <a:off x="22199600" y="941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39497</xdr:rowOff>
    </xdr:from>
    <xdr:to>
      <xdr:col>116</xdr:col>
      <xdr:colOff>152400</xdr:colOff>
      <xdr:row>56</xdr:row>
      <xdr:rowOff>39497</xdr:rowOff>
    </xdr:to>
    <xdr:cxnSp macro="">
      <xdr:nvCxnSpPr>
        <xdr:cNvPr id="574" name="直線コネクタ 573"/>
        <xdr:cNvCxnSpPr/>
      </xdr:nvCxnSpPr>
      <xdr:spPr>
        <a:xfrm>
          <a:off x="22072600" y="9640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22877</xdr:rowOff>
    </xdr:from>
    <xdr:ext cx="469744" cy="259045"/>
    <xdr:sp macro="" textlink="">
      <xdr:nvSpPr>
        <xdr:cNvPr id="575" name="【学校施設】&#10;一人当たり面積平均値テキスト"/>
        <xdr:cNvSpPr txBox="1"/>
      </xdr:nvSpPr>
      <xdr:spPr>
        <a:xfrm>
          <a:off x="22199600" y="1048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576" name="フローチャート: 判断 575"/>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104648</xdr:rowOff>
    </xdr:from>
    <xdr:to>
      <xdr:col>112</xdr:col>
      <xdr:colOff>38100</xdr:colOff>
      <xdr:row>62</xdr:row>
      <xdr:rowOff>34798</xdr:rowOff>
    </xdr:to>
    <xdr:sp macro="" textlink="">
      <xdr:nvSpPr>
        <xdr:cNvPr id="577" name="フローチャート: 判断 576"/>
        <xdr:cNvSpPr/>
      </xdr:nvSpPr>
      <xdr:spPr>
        <a:xfrm>
          <a:off x="21272500" y="1056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118237</xdr:rowOff>
    </xdr:from>
    <xdr:to>
      <xdr:col>107</xdr:col>
      <xdr:colOff>101600</xdr:colOff>
      <xdr:row>62</xdr:row>
      <xdr:rowOff>48387</xdr:rowOff>
    </xdr:to>
    <xdr:sp macro="" textlink="">
      <xdr:nvSpPr>
        <xdr:cNvPr id="578" name="フローチャート: 判断 577"/>
        <xdr:cNvSpPr/>
      </xdr:nvSpPr>
      <xdr:spPr>
        <a:xfrm>
          <a:off x="20383500" y="105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16891</xdr:rowOff>
    </xdr:from>
    <xdr:to>
      <xdr:col>102</xdr:col>
      <xdr:colOff>165100</xdr:colOff>
      <xdr:row>61</xdr:row>
      <xdr:rowOff>118491</xdr:rowOff>
    </xdr:to>
    <xdr:sp macro="" textlink="">
      <xdr:nvSpPr>
        <xdr:cNvPr id="579" name="フローチャート: 判断 578"/>
        <xdr:cNvSpPr/>
      </xdr:nvSpPr>
      <xdr:spPr>
        <a:xfrm>
          <a:off x="19494500" y="10475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25908</xdr:rowOff>
    </xdr:from>
    <xdr:to>
      <xdr:col>98</xdr:col>
      <xdr:colOff>38100</xdr:colOff>
      <xdr:row>61</xdr:row>
      <xdr:rowOff>127508</xdr:rowOff>
    </xdr:to>
    <xdr:sp macro="" textlink="">
      <xdr:nvSpPr>
        <xdr:cNvPr id="580" name="フローチャート: 判断 579"/>
        <xdr:cNvSpPr/>
      </xdr:nvSpPr>
      <xdr:spPr>
        <a:xfrm>
          <a:off x="18605500" y="1048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1" name="テキスト ボックス 58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2" name="テキスト ボックス 58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3" name="テキスト ボックス 58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4" name="テキスト ボックス 58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5" name="テキスト ボックス 58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12954</xdr:rowOff>
    </xdr:from>
    <xdr:to>
      <xdr:col>112</xdr:col>
      <xdr:colOff>38100</xdr:colOff>
      <xdr:row>61</xdr:row>
      <xdr:rowOff>114554</xdr:rowOff>
    </xdr:to>
    <xdr:sp macro="" textlink="">
      <xdr:nvSpPr>
        <xdr:cNvPr id="586" name="楕円 585"/>
        <xdr:cNvSpPr/>
      </xdr:nvSpPr>
      <xdr:spPr>
        <a:xfrm>
          <a:off x="21272500" y="1047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84328</xdr:rowOff>
    </xdr:from>
    <xdr:to>
      <xdr:col>107</xdr:col>
      <xdr:colOff>101600</xdr:colOff>
      <xdr:row>62</xdr:row>
      <xdr:rowOff>14478</xdr:rowOff>
    </xdr:to>
    <xdr:sp macro="" textlink="">
      <xdr:nvSpPr>
        <xdr:cNvPr id="587" name="楕円 586"/>
        <xdr:cNvSpPr/>
      </xdr:nvSpPr>
      <xdr:spPr>
        <a:xfrm>
          <a:off x="20383500" y="1054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63754</xdr:rowOff>
    </xdr:from>
    <xdr:to>
      <xdr:col>111</xdr:col>
      <xdr:colOff>177800</xdr:colOff>
      <xdr:row>61</xdr:row>
      <xdr:rowOff>135128</xdr:rowOff>
    </xdr:to>
    <xdr:cxnSp macro="">
      <xdr:nvCxnSpPr>
        <xdr:cNvPr id="588" name="直線コネクタ 587"/>
        <xdr:cNvCxnSpPr/>
      </xdr:nvCxnSpPr>
      <xdr:spPr>
        <a:xfrm flipV="1">
          <a:off x="20434300" y="10522204"/>
          <a:ext cx="889000" cy="7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74930</xdr:rowOff>
    </xdr:from>
    <xdr:to>
      <xdr:col>102</xdr:col>
      <xdr:colOff>165100</xdr:colOff>
      <xdr:row>61</xdr:row>
      <xdr:rowOff>5080</xdr:rowOff>
    </xdr:to>
    <xdr:sp macro="" textlink="">
      <xdr:nvSpPr>
        <xdr:cNvPr id="589" name="楕円 588"/>
        <xdr:cNvSpPr/>
      </xdr:nvSpPr>
      <xdr:spPr>
        <a:xfrm>
          <a:off x="19494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125730</xdr:rowOff>
    </xdr:from>
    <xdr:to>
      <xdr:col>107</xdr:col>
      <xdr:colOff>50800</xdr:colOff>
      <xdr:row>61</xdr:row>
      <xdr:rowOff>135128</xdr:rowOff>
    </xdr:to>
    <xdr:cxnSp macro="">
      <xdr:nvCxnSpPr>
        <xdr:cNvPr id="590" name="直線コネクタ 589"/>
        <xdr:cNvCxnSpPr/>
      </xdr:nvCxnSpPr>
      <xdr:spPr>
        <a:xfrm>
          <a:off x="19545300" y="10412730"/>
          <a:ext cx="889000" cy="18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29591</xdr:rowOff>
    </xdr:from>
    <xdr:to>
      <xdr:col>98</xdr:col>
      <xdr:colOff>38100</xdr:colOff>
      <xdr:row>61</xdr:row>
      <xdr:rowOff>131191</xdr:rowOff>
    </xdr:to>
    <xdr:sp macro="" textlink="">
      <xdr:nvSpPr>
        <xdr:cNvPr id="591" name="楕円 590"/>
        <xdr:cNvSpPr/>
      </xdr:nvSpPr>
      <xdr:spPr>
        <a:xfrm>
          <a:off x="18605500" y="1048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125730</xdr:rowOff>
    </xdr:from>
    <xdr:to>
      <xdr:col>102</xdr:col>
      <xdr:colOff>114300</xdr:colOff>
      <xdr:row>61</xdr:row>
      <xdr:rowOff>80391</xdr:rowOff>
    </xdr:to>
    <xdr:cxnSp macro="">
      <xdr:nvCxnSpPr>
        <xdr:cNvPr id="592" name="直線コネクタ 591"/>
        <xdr:cNvCxnSpPr/>
      </xdr:nvCxnSpPr>
      <xdr:spPr>
        <a:xfrm flipV="1">
          <a:off x="18656300" y="10412730"/>
          <a:ext cx="889000" cy="12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25925</xdr:rowOff>
    </xdr:from>
    <xdr:ext cx="469744" cy="259045"/>
    <xdr:sp macro="" textlink="">
      <xdr:nvSpPr>
        <xdr:cNvPr id="593" name="n_1aveValue【学校施設】&#10;一人当たり面積"/>
        <xdr:cNvSpPr txBox="1"/>
      </xdr:nvSpPr>
      <xdr:spPr>
        <a:xfrm>
          <a:off x="21075727" y="1065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39514</xdr:rowOff>
    </xdr:from>
    <xdr:ext cx="469744" cy="259045"/>
    <xdr:sp macro="" textlink="">
      <xdr:nvSpPr>
        <xdr:cNvPr id="594" name="n_2aveValue【学校施設】&#10;一人当たり面積"/>
        <xdr:cNvSpPr txBox="1"/>
      </xdr:nvSpPr>
      <xdr:spPr>
        <a:xfrm>
          <a:off x="20199427" y="1066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109618</xdr:rowOff>
    </xdr:from>
    <xdr:ext cx="469744" cy="259045"/>
    <xdr:sp macro="" textlink="">
      <xdr:nvSpPr>
        <xdr:cNvPr id="595" name="n_3aveValue【学校施設】&#10;一人当たり面積"/>
        <xdr:cNvSpPr txBox="1"/>
      </xdr:nvSpPr>
      <xdr:spPr>
        <a:xfrm>
          <a:off x="19310427" y="10568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144035</xdr:rowOff>
    </xdr:from>
    <xdr:ext cx="469744" cy="259045"/>
    <xdr:sp macro="" textlink="">
      <xdr:nvSpPr>
        <xdr:cNvPr id="596" name="n_4aveValue【学校施設】&#10;一人当たり面積"/>
        <xdr:cNvSpPr txBox="1"/>
      </xdr:nvSpPr>
      <xdr:spPr>
        <a:xfrm>
          <a:off x="18421427" y="10259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131081</xdr:rowOff>
    </xdr:from>
    <xdr:ext cx="469744" cy="259045"/>
    <xdr:sp macro="" textlink="">
      <xdr:nvSpPr>
        <xdr:cNvPr id="597" name="n_1mainValue【学校施設】&#10;一人当たり面積"/>
        <xdr:cNvSpPr txBox="1"/>
      </xdr:nvSpPr>
      <xdr:spPr>
        <a:xfrm>
          <a:off x="21075727" y="10246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31005</xdr:rowOff>
    </xdr:from>
    <xdr:ext cx="469744" cy="259045"/>
    <xdr:sp macro="" textlink="">
      <xdr:nvSpPr>
        <xdr:cNvPr id="598" name="n_2mainValue【学校施設】&#10;一人当たり面積"/>
        <xdr:cNvSpPr txBox="1"/>
      </xdr:nvSpPr>
      <xdr:spPr>
        <a:xfrm>
          <a:off x="20199427" y="10318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21607</xdr:rowOff>
    </xdr:from>
    <xdr:ext cx="469744" cy="259045"/>
    <xdr:sp macro="" textlink="">
      <xdr:nvSpPr>
        <xdr:cNvPr id="599" name="n_3mainValue【学校施設】&#10;一人当たり面積"/>
        <xdr:cNvSpPr txBox="1"/>
      </xdr:nvSpPr>
      <xdr:spPr>
        <a:xfrm>
          <a:off x="19310427" y="1013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122318</xdr:rowOff>
    </xdr:from>
    <xdr:ext cx="469744" cy="259045"/>
    <xdr:sp macro="" textlink="">
      <xdr:nvSpPr>
        <xdr:cNvPr id="600" name="n_4mainValue【学校施設】&#10;一人当たり面積"/>
        <xdr:cNvSpPr txBox="1"/>
      </xdr:nvSpPr>
      <xdr:spPr>
        <a:xfrm>
          <a:off x="18421427" y="1058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1" name="正方形/長方形 60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2" name="正方形/長方形 60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3" name="正方形/長方形 60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4" name="正方形/長方形 60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5" name="正方形/長方形 60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6" name="正方形/長方形 60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7" name="正方形/長方形 60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8" name="正方形/長方形 60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9" name="正方形/長方形 60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0" name="正方形/長方形 60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1" name="正方形/長方形 61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2" name="正方形/長方形 61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3" name="正方形/長方形 61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4" name="正方形/長方形 61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5" name="正方形/長方形 61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6" name="正方形/長方形 61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7" name="正方形/長方形 61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8" name="正方形/長方形 61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9" name="正方形/長方形 61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0" name="正方形/長方形 61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1" name="正方形/長方形 62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2" name="正方形/長方形 62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3" name="正方形/長方形 62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4" name="正方形/長方形 62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5" name="テキスト ボックス 62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6" name="直線コネクタ 62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7" name="テキスト ボックス 62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8" name="直線コネクタ 62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9" name="テキスト ボックス 62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30" name="直線コネクタ 62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1" name="テキスト ボックス 63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2" name="直線コネクタ 63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3" name="テキスト ボックス 63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4" name="直線コネクタ 63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5" name="テキスト ボックス 63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6" name="直線コネクタ 63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7" name="テキスト ボックス 63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8" name="直線コネクタ 63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9" name="テキスト ボックス 63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0" name="直線コネクタ 63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72934</xdr:rowOff>
    </xdr:from>
    <xdr:to>
      <xdr:col>85</xdr:col>
      <xdr:colOff>126364</xdr:colOff>
      <xdr:row>109</xdr:row>
      <xdr:rowOff>35379</xdr:rowOff>
    </xdr:to>
    <xdr:cxnSp macro="">
      <xdr:nvCxnSpPr>
        <xdr:cNvPr id="642" name="直線コネクタ 641"/>
        <xdr:cNvCxnSpPr/>
      </xdr:nvCxnSpPr>
      <xdr:spPr>
        <a:xfrm flipV="1">
          <a:off x="16318864" y="17217934"/>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43"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44" name="直線コネクタ 643"/>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19611</xdr:rowOff>
    </xdr:from>
    <xdr:ext cx="340478" cy="259045"/>
    <xdr:sp macro="" textlink="">
      <xdr:nvSpPr>
        <xdr:cNvPr id="645" name="【公民館】&#10;有形固定資産減価償却率最大値テキスト"/>
        <xdr:cNvSpPr txBox="1"/>
      </xdr:nvSpPr>
      <xdr:spPr>
        <a:xfrm>
          <a:off x="16357600" y="169931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72934</xdr:rowOff>
    </xdr:from>
    <xdr:to>
      <xdr:col>86</xdr:col>
      <xdr:colOff>25400</xdr:colOff>
      <xdr:row>100</xdr:row>
      <xdr:rowOff>72934</xdr:rowOff>
    </xdr:to>
    <xdr:cxnSp macro="">
      <xdr:nvCxnSpPr>
        <xdr:cNvPr id="646" name="直線コネクタ 645"/>
        <xdr:cNvCxnSpPr/>
      </xdr:nvCxnSpPr>
      <xdr:spPr>
        <a:xfrm>
          <a:off x="16230600" y="1721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20156</xdr:rowOff>
    </xdr:from>
    <xdr:ext cx="405111" cy="259045"/>
    <xdr:sp macro="" textlink="">
      <xdr:nvSpPr>
        <xdr:cNvPr id="647" name="【公民館】&#10;有形固定資産減価償却率平均値テキスト"/>
        <xdr:cNvSpPr txBox="1"/>
      </xdr:nvSpPr>
      <xdr:spPr>
        <a:xfrm>
          <a:off x="16357600" y="181938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41729</xdr:rowOff>
    </xdr:from>
    <xdr:to>
      <xdr:col>85</xdr:col>
      <xdr:colOff>177800</xdr:colOff>
      <xdr:row>106</xdr:row>
      <xdr:rowOff>143329</xdr:rowOff>
    </xdr:to>
    <xdr:sp macro="" textlink="">
      <xdr:nvSpPr>
        <xdr:cNvPr id="648" name="フローチャート: 判断 647"/>
        <xdr:cNvSpPr/>
      </xdr:nvSpPr>
      <xdr:spPr>
        <a:xfrm>
          <a:off x="162687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146231</xdr:rowOff>
    </xdr:from>
    <xdr:to>
      <xdr:col>81</xdr:col>
      <xdr:colOff>101600</xdr:colOff>
      <xdr:row>106</xdr:row>
      <xdr:rowOff>76381</xdr:rowOff>
    </xdr:to>
    <xdr:sp macro="" textlink="">
      <xdr:nvSpPr>
        <xdr:cNvPr id="649" name="フローチャート: 判断 648"/>
        <xdr:cNvSpPr/>
      </xdr:nvSpPr>
      <xdr:spPr>
        <a:xfrm>
          <a:off x="15430500" y="181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10705</xdr:rowOff>
    </xdr:from>
    <xdr:to>
      <xdr:col>76</xdr:col>
      <xdr:colOff>165100</xdr:colOff>
      <xdr:row>106</xdr:row>
      <xdr:rowOff>112305</xdr:rowOff>
    </xdr:to>
    <xdr:sp macro="" textlink="">
      <xdr:nvSpPr>
        <xdr:cNvPr id="650" name="フローチャート: 判断 649"/>
        <xdr:cNvSpPr/>
      </xdr:nvSpPr>
      <xdr:spPr>
        <a:xfrm>
          <a:off x="14541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651" name="フローチャート: 判断 650"/>
        <xdr:cNvSpPr/>
      </xdr:nvSpPr>
      <xdr:spPr>
        <a:xfrm>
          <a:off x="1365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113574</xdr:rowOff>
    </xdr:from>
    <xdr:to>
      <xdr:col>67</xdr:col>
      <xdr:colOff>101600</xdr:colOff>
      <xdr:row>106</xdr:row>
      <xdr:rowOff>43724</xdr:rowOff>
    </xdr:to>
    <xdr:sp macro="" textlink="">
      <xdr:nvSpPr>
        <xdr:cNvPr id="652" name="フローチャート: 判断 651"/>
        <xdr:cNvSpPr/>
      </xdr:nvSpPr>
      <xdr:spPr>
        <a:xfrm>
          <a:off x="12763500" y="1811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3" name="テキスト ボックス 65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4" name="テキスト ボックス 65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5" name="テキスト ボックス 65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6" name="テキスト ボックス 65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7" name="テキスト ボックス 65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154395</xdr:rowOff>
    </xdr:from>
    <xdr:to>
      <xdr:col>81</xdr:col>
      <xdr:colOff>101600</xdr:colOff>
      <xdr:row>106</xdr:row>
      <xdr:rowOff>84545</xdr:rowOff>
    </xdr:to>
    <xdr:sp macro="" textlink="">
      <xdr:nvSpPr>
        <xdr:cNvPr id="658" name="楕円 657"/>
        <xdr:cNvSpPr/>
      </xdr:nvSpPr>
      <xdr:spPr>
        <a:xfrm>
          <a:off x="15430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125005</xdr:rowOff>
    </xdr:from>
    <xdr:to>
      <xdr:col>76</xdr:col>
      <xdr:colOff>165100</xdr:colOff>
      <xdr:row>106</xdr:row>
      <xdr:rowOff>55155</xdr:rowOff>
    </xdr:to>
    <xdr:sp macro="" textlink="">
      <xdr:nvSpPr>
        <xdr:cNvPr id="659" name="楕円 658"/>
        <xdr:cNvSpPr/>
      </xdr:nvSpPr>
      <xdr:spPr>
        <a:xfrm>
          <a:off x="145415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4355</xdr:rowOff>
    </xdr:from>
    <xdr:to>
      <xdr:col>81</xdr:col>
      <xdr:colOff>50800</xdr:colOff>
      <xdr:row>106</xdr:row>
      <xdr:rowOff>33745</xdr:rowOff>
    </xdr:to>
    <xdr:cxnSp macro="">
      <xdr:nvCxnSpPr>
        <xdr:cNvPr id="660" name="直線コネクタ 659"/>
        <xdr:cNvCxnSpPr/>
      </xdr:nvCxnSpPr>
      <xdr:spPr>
        <a:xfrm>
          <a:off x="14592300" y="18178055"/>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113574</xdr:rowOff>
    </xdr:from>
    <xdr:to>
      <xdr:col>72</xdr:col>
      <xdr:colOff>38100</xdr:colOff>
      <xdr:row>106</xdr:row>
      <xdr:rowOff>43724</xdr:rowOff>
    </xdr:to>
    <xdr:sp macro="" textlink="">
      <xdr:nvSpPr>
        <xdr:cNvPr id="661" name="楕円 660"/>
        <xdr:cNvSpPr/>
      </xdr:nvSpPr>
      <xdr:spPr>
        <a:xfrm>
          <a:off x="13652500" y="1811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164374</xdr:rowOff>
    </xdr:from>
    <xdr:to>
      <xdr:col>76</xdr:col>
      <xdr:colOff>114300</xdr:colOff>
      <xdr:row>106</xdr:row>
      <xdr:rowOff>4355</xdr:rowOff>
    </xdr:to>
    <xdr:cxnSp macro="">
      <xdr:nvCxnSpPr>
        <xdr:cNvPr id="662" name="直線コネクタ 661"/>
        <xdr:cNvCxnSpPr/>
      </xdr:nvCxnSpPr>
      <xdr:spPr>
        <a:xfrm>
          <a:off x="13703300" y="1816662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67855</xdr:rowOff>
    </xdr:from>
    <xdr:to>
      <xdr:col>67</xdr:col>
      <xdr:colOff>101600</xdr:colOff>
      <xdr:row>103</xdr:row>
      <xdr:rowOff>169455</xdr:rowOff>
    </xdr:to>
    <xdr:sp macro="" textlink="">
      <xdr:nvSpPr>
        <xdr:cNvPr id="663" name="楕円 662"/>
        <xdr:cNvSpPr/>
      </xdr:nvSpPr>
      <xdr:spPr>
        <a:xfrm>
          <a:off x="12763500" y="1772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118655</xdr:rowOff>
    </xdr:from>
    <xdr:to>
      <xdr:col>71</xdr:col>
      <xdr:colOff>177800</xdr:colOff>
      <xdr:row>105</xdr:row>
      <xdr:rowOff>164374</xdr:rowOff>
    </xdr:to>
    <xdr:cxnSp macro="">
      <xdr:nvCxnSpPr>
        <xdr:cNvPr id="664" name="直線コネクタ 663"/>
        <xdr:cNvCxnSpPr/>
      </xdr:nvCxnSpPr>
      <xdr:spPr>
        <a:xfrm>
          <a:off x="12814300" y="17778005"/>
          <a:ext cx="889000" cy="38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92908</xdr:rowOff>
    </xdr:from>
    <xdr:ext cx="405111" cy="259045"/>
    <xdr:sp macro="" textlink="">
      <xdr:nvSpPr>
        <xdr:cNvPr id="665" name="n_1aveValue【公民館】&#10;有形固定資産減価償却率"/>
        <xdr:cNvSpPr txBox="1"/>
      </xdr:nvSpPr>
      <xdr:spPr>
        <a:xfrm>
          <a:off x="15266044" y="17923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103432</xdr:rowOff>
    </xdr:from>
    <xdr:ext cx="405111" cy="259045"/>
    <xdr:sp macro="" textlink="">
      <xdr:nvSpPr>
        <xdr:cNvPr id="666" name="n_2aveValue【公民館】&#10;有形固定資産減価償却率"/>
        <xdr:cNvSpPr txBox="1"/>
      </xdr:nvSpPr>
      <xdr:spPr>
        <a:xfrm>
          <a:off x="14389744" y="1827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39025</xdr:rowOff>
    </xdr:from>
    <xdr:ext cx="405111" cy="259045"/>
    <xdr:sp macro="" textlink="">
      <xdr:nvSpPr>
        <xdr:cNvPr id="667" name="n_3aveValue【公民館】&#10;有形固定資産減価償却率"/>
        <xdr:cNvSpPr txBox="1"/>
      </xdr:nvSpPr>
      <xdr:spPr>
        <a:xfrm>
          <a:off x="13500744" y="1786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34851</xdr:rowOff>
    </xdr:from>
    <xdr:ext cx="405111" cy="259045"/>
    <xdr:sp macro="" textlink="">
      <xdr:nvSpPr>
        <xdr:cNvPr id="668" name="n_4aveValue【公民館】&#10;有形固定資産減価償却率"/>
        <xdr:cNvSpPr txBox="1"/>
      </xdr:nvSpPr>
      <xdr:spPr>
        <a:xfrm>
          <a:off x="12611744" y="1820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75672</xdr:rowOff>
    </xdr:from>
    <xdr:ext cx="405111" cy="259045"/>
    <xdr:sp macro="" textlink="">
      <xdr:nvSpPr>
        <xdr:cNvPr id="669" name="n_1mainValue【公民館】&#10;有形固定資産減価償却率"/>
        <xdr:cNvSpPr txBox="1"/>
      </xdr:nvSpPr>
      <xdr:spPr>
        <a:xfrm>
          <a:off x="15266044" y="1824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71682</xdr:rowOff>
    </xdr:from>
    <xdr:ext cx="405111" cy="259045"/>
    <xdr:sp macro="" textlink="">
      <xdr:nvSpPr>
        <xdr:cNvPr id="670" name="n_2mainValue【公民館】&#10;有形固定資産減価償却率"/>
        <xdr:cNvSpPr txBox="1"/>
      </xdr:nvSpPr>
      <xdr:spPr>
        <a:xfrm>
          <a:off x="14389744" y="17902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34851</xdr:rowOff>
    </xdr:from>
    <xdr:ext cx="405111" cy="259045"/>
    <xdr:sp macro="" textlink="">
      <xdr:nvSpPr>
        <xdr:cNvPr id="671" name="n_3mainValue【公民館】&#10;有形固定資産減価償却率"/>
        <xdr:cNvSpPr txBox="1"/>
      </xdr:nvSpPr>
      <xdr:spPr>
        <a:xfrm>
          <a:off x="13500744" y="1820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14532</xdr:rowOff>
    </xdr:from>
    <xdr:ext cx="405111" cy="259045"/>
    <xdr:sp macro="" textlink="">
      <xdr:nvSpPr>
        <xdr:cNvPr id="672" name="n_4mainValue【公民館】&#10;有形固定資産減価償却率"/>
        <xdr:cNvSpPr txBox="1"/>
      </xdr:nvSpPr>
      <xdr:spPr>
        <a:xfrm>
          <a:off x="12611744" y="1750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3" name="正方形/長方形 67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4" name="正方形/長方形 67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5" name="正方形/長方形 67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6" name="正方形/長方形 67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7" name="正方形/長方形 67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8" name="正方形/長方形 67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9" name="正方形/長方形 67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0" name="正方形/長方形 67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1" name="テキスト ボックス 68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2" name="直線コネクタ 68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83" name="直線コネクタ 68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84" name="テキスト ボックス 68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85" name="直線コネクタ 68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86" name="テキスト ボックス 68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87" name="直線コネクタ 68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88" name="テキスト ボックス 68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9" name="直線コネクタ 68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90" name="テキスト ボックス 68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91" name="直線コネクタ 69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92" name="テキスト ボックス 69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3" name="直線コネクタ 69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94" name="テキスト ボックス 693"/>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71819</xdr:rowOff>
    </xdr:from>
    <xdr:to>
      <xdr:col>116</xdr:col>
      <xdr:colOff>62864</xdr:colOff>
      <xdr:row>108</xdr:row>
      <xdr:rowOff>127825</xdr:rowOff>
    </xdr:to>
    <xdr:cxnSp macro="">
      <xdr:nvCxnSpPr>
        <xdr:cNvPr id="696" name="直線コネクタ 695"/>
        <xdr:cNvCxnSpPr/>
      </xdr:nvCxnSpPr>
      <xdr:spPr>
        <a:xfrm flipV="1">
          <a:off x="22160864" y="17216819"/>
          <a:ext cx="0" cy="1427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131652</xdr:rowOff>
    </xdr:from>
    <xdr:ext cx="469744" cy="259045"/>
    <xdr:sp macro="" textlink="">
      <xdr:nvSpPr>
        <xdr:cNvPr id="697" name="【公民館】&#10;一人当たり面積最小値テキスト"/>
        <xdr:cNvSpPr txBox="1"/>
      </xdr:nvSpPr>
      <xdr:spPr>
        <a:xfrm>
          <a:off x="22199600" y="1864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127825</xdr:rowOff>
    </xdr:from>
    <xdr:to>
      <xdr:col>116</xdr:col>
      <xdr:colOff>152400</xdr:colOff>
      <xdr:row>108</xdr:row>
      <xdr:rowOff>127825</xdr:rowOff>
    </xdr:to>
    <xdr:cxnSp macro="">
      <xdr:nvCxnSpPr>
        <xdr:cNvPr id="698" name="直線コネクタ 697"/>
        <xdr:cNvCxnSpPr/>
      </xdr:nvCxnSpPr>
      <xdr:spPr>
        <a:xfrm>
          <a:off x="22072600" y="1864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18496</xdr:rowOff>
    </xdr:from>
    <xdr:ext cx="469744" cy="259045"/>
    <xdr:sp macro="" textlink="">
      <xdr:nvSpPr>
        <xdr:cNvPr id="699" name="【公民館】&#10;一人当たり面積最大値テキスト"/>
        <xdr:cNvSpPr txBox="1"/>
      </xdr:nvSpPr>
      <xdr:spPr>
        <a:xfrm>
          <a:off x="22199600" y="1699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71819</xdr:rowOff>
    </xdr:from>
    <xdr:to>
      <xdr:col>116</xdr:col>
      <xdr:colOff>152400</xdr:colOff>
      <xdr:row>100</xdr:row>
      <xdr:rowOff>71819</xdr:rowOff>
    </xdr:to>
    <xdr:cxnSp macro="">
      <xdr:nvCxnSpPr>
        <xdr:cNvPr id="700" name="直線コネクタ 699"/>
        <xdr:cNvCxnSpPr/>
      </xdr:nvCxnSpPr>
      <xdr:spPr>
        <a:xfrm>
          <a:off x="22072600" y="1721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57357</xdr:rowOff>
    </xdr:from>
    <xdr:ext cx="469744" cy="259045"/>
    <xdr:sp macro="" textlink="">
      <xdr:nvSpPr>
        <xdr:cNvPr id="701" name="【公民館】&#10;一人当たり面積平均値テキスト"/>
        <xdr:cNvSpPr txBox="1"/>
      </xdr:nvSpPr>
      <xdr:spPr>
        <a:xfrm>
          <a:off x="22199600" y="18402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78930</xdr:rowOff>
    </xdr:from>
    <xdr:to>
      <xdr:col>116</xdr:col>
      <xdr:colOff>114300</xdr:colOff>
      <xdr:row>108</xdr:row>
      <xdr:rowOff>9080</xdr:rowOff>
    </xdr:to>
    <xdr:sp macro="" textlink="">
      <xdr:nvSpPr>
        <xdr:cNvPr id="702" name="フローチャート: 判断 701"/>
        <xdr:cNvSpPr/>
      </xdr:nvSpPr>
      <xdr:spPr>
        <a:xfrm>
          <a:off x="22110700" y="1842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108268</xdr:rowOff>
    </xdr:from>
    <xdr:to>
      <xdr:col>112</xdr:col>
      <xdr:colOff>38100</xdr:colOff>
      <xdr:row>108</xdr:row>
      <xdr:rowOff>38418</xdr:rowOff>
    </xdr:to>
    <xdr:sp macro="" textlink="">
      <xdr:nvSpPr>
        <xdr:cNvPr id="703" name="フローチャート: 判断 702"/>
        <xdr:cNvSpPr/>
      </xdr:nvSpPr>
      <xdr:spPr>
        <a:xfrm>
          <a:off x="21272500" y="18453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109220</xdr:rowOff>
    </xdr:from>
    <xdr:to>
      <xdr:col>107</xdr:col>
      <xdr:colOff>101600</xdr:colOff>
      <xdr:row>108</xdr:row>
      <xdr:rowOff>39370</xdr:rowOff>
    </xdr:to>
    <xdr:sp macro="" textlink="">
      <xdr:nvSpPr>
        <xdr:cNvPr id="704" name="フローチャート: 判断 703"/>
        <xdr:cNvSpPr/>
      </xdr:nvSpPr>
      <xdr:spPr>
        <a:xfrm>
          <a:off x="20383500" y="1845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87503</xdr:rowOff>
    </xdr:from>
    <xdr:to>
      <xdr:col>102</xdr:col>
      <xdr:colOff>165100</xdr:colOff>
      <xdr:row>108</xdr:row>
      <xdr:rowOff>17653</xdr:rowOff>
    </xdr:to>
    <xdr:sp macro="" textlink="">
      <xdr:nvSpPr>
        <xdr:cNvPr id="705" name="フローチャート: 判断 704"/>
        <xdr:cNvSpPr/>
      </xdr:nvSpPr>
      <xdr:spPr>
        <a:xfrm>
          <a:off x="19494500" y="1843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86170</xdr:rowOff>
    </xdr:from>
    <xdr:to>
      <xdr:col>98</xdr:col>
      <xdr:colOff>38100</xdr:colOff>
      <xdr:row>108</xdr:row>
      <xdr:rowOff>16320</xdr:rowOff>
    </xdr:to>
    <xdr:sp macro="" textlink="">
      <xdr:nvSpPr>
        <xdr:cNvPr id="706" name="フローチャート: 判断 705"/>
        <xdr:cNvSpPr/>
      </xdr:nvSpPr>
      <xdr:spPr>
        <a:xfrm>
          <a:off x="18605500" y="1843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7" name="テキスト ボックス 70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8" name="テキスト ボックス 70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9" name="テキスト ボックス 70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0" name="テキスト ボックス 70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1" name="テキスト ボックス 71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57595</xdr:rowOff>
    </xdr:from>
    <xdr:to>
      <xdr:col>112</xdr:col>
      <xdr:colOff>38100</xdr:colOff>
      <xdr:row>108</xdr:row>
      <xdr:rowOff>159195</xdr:rowOff>
    </xdr:to>
    <xdr:sp macro="" textlink="">
      <xdr:nvSpPr>
        <xdr:cNvPr id="712" name="楕円 711"/>
        <xdr:cNvSpPr/>
      </xdr:nvSpPr>
      <xdr:spPr>
        <a:xfrm>
          <a:off x="21272500" y="1857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58547</xdr:rowOff>
    </xdr:from>
    <xdr:to>
      <xdr:col>107</xdr:col>
      <xdr:colOff>101600</xdr:colOff>
      <xdr:row>108</xdr:row>
      <xdr:rowOff>160147</xdr:rowOff>
    </xdr:to>
    <xdr:sp macro="" textlink="">
      <xdr:nvSpPr>
        <xdr:cNvPr id="713" name="楕円 712"/>
        <xdr:cNvSpPr/>
      </xdr:nvSpPr>
      <xdr:spPr>
        <a:xfrm>
          <a:off x="20383500" y="1857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108395</xdr:rowOff>
    </xdr:from>
    <xdr:to>
      <xdr:col>111</xdr:col>
      <xdr:colOff>177800</xdr:colOff>
      <xdr:row>108</xdr:row>
      <xdr:rowOff>109347</xdr:rowOff>
    </xdr:to>
    <xdr:cxnSp macro="">
      <xdr:nvCxnSpPr>
        <xdr:cNvPr id="714" name="直線コネクタ 713"/>
        <xdr:cNvCxnSpPr/>
      </xdr:nvCxnSpPr>
      <xdr:spPr>
        <a:xfrm flipV="1">
          <a:off x="20434300" y="18624995"/>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59310</xdr:rowOff>
    </xdr:from>
    <xdr:to>
      <xdr:col>102</xdr:col>
      <xdr:colOff>165100</xdr:colOff>
      <xdr:row>108</xdr:row>
      <xdr:rowOff>160910</xdr:rowOff>
    </xdr:to>
    <xdr:sp macro="" textlink="">
      <xdr:nvSpPr>
        <xdr:cNvPr id="715" name="楕円 714"/>
        <xdr:cNvSpPr/>
      </xdr:nvSpPr>
      <xdr:spPr>
        <a:xfrm>
          <a:off x="19494500" y="1857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109347</xdr:rowOff>
    </xdr:from>
    <xdr:to>
      <xdr:col>107</xdr:col>
      <xdr:colOff>50800</xdr:colOff>
      <xdr:row>108</xdr:row>
      <xdr:rowOff>110110</xdr:rowOff>
    </xdr:to>
    <xdr:cxnSp macro="">
      <xdr:nvCxnSpPr>
        <xdr:cNvPr id="716" name="直線コネクタ 715"/>
        <xdr:cNvCxnSpPr/>
      </xdr:nvCxnSpPr>
      <xdr:spPr>
        <a:xfrm flipV="1">
          <a:off x="19545300" y="18625947"/>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69977</xdr:rowOff>
    </xdr:from>
    <xdr:to>
      <xdr:col>98</xdr:col>
      <xdr:colOff>38100</xdr:colOff>
      <xdr:row>109</xdr:row>
      <xdr:rowOff>127</xdr:rowOff>
    </xdr:to>
    <xdr:sp macro="" textlink="">
      <xdr:nvSpPr>
        <xdr:cNvPr id="717" name="楕円 716"/>
        <xdr:cNvSpPr/>
      </xdr:nvSpPr>
      <xdr:spPr>
        <a:xfrm>
          <a:off x="18605500" y="1858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110110</xdr:rowOff>
    </xdr:from>
    <xdr:to>
      <xdr:col>102</xdr:col>
      <xdr:colOff>114300</xdr:colOff>
      <xdr:row>108</xdr:row>
      <xdr:rowOff>120777</xdr:rowOff>
    </xdr:to>
    <xdr:cxnSp macro="">
      <xdr:nvCxnSpPr>
        <xdr:cNvPr id="718" name="直線コネクタ 717"/>
        <xdr:cNvCxnSpPr/>
      </xdr:nvCxnSpPr>
      <xdr:spPr>
        <a:xfrm flipV="1">
          <a:off x="18656300" y="18626710"/>
          <a:ext cx="889000" cy="1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54945</xdr:rowOff>
    </xdr:from>
    <xdr:ext cx="469744" cy="259045"/>
    <xdr:sp macro="" textlink="">
      <xdr:nvSpPr>
        <xdr:cNvPr id="719" name="n_1aveValue【公民館】&#10;一人当たり面積"/>
        <xdr:cNvSpPr txBox="1"/>
      </xdr:nvSpPr>
      <xdr:spPr>
        <a:xfrm>
          <a:off x="21075727" y="1822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720" name="n_2aveValue【公民館】&#10;一人当たり面積"/>
        <xdr:cNvSpPr txBox="1"/>
      </xdr:nvSpPr>
      <xdr:spPr>
        <a:xfrm>
          <a:off x="201994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34180</xdr:rowOff>
    </xdr:from>
    <xdr:ext cx="469744" cy="259045"/>
    <xdr:sp macro="" textlink="">
      <xdr:nvSpPr>
        <xdr:cNvPr id="721" name="n_3aveValue【公民館】&#10;一人当たり面積"/>
        <xdr:cNvSpPr txBox="1"/>
      </xdr:nvSpPr>
      <xdr:spPr>
        <a:xfrm>
          <a:off x="19310427" y="1820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32847</xdr:rowOff>
    </xdr:from>
    <xdr:ext cx="469744" cy="259045"/>
    <xdr:sp macro="" textlink="">
      <xdr:nvSpPr>
        <xdr:cNvPr id="722" name="n_4aveValue【公民館】&#10;一人当たり面積"/>
        <xdr:cNvSpPr txBox="1"/>
      </xdr:nvSpPr>
      <xdr:spPr>
        <a:xfrm>
          <a:off x="18421427" y="1820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150322</xdr:rowOff>
    </xdr:from>
    <xdr:ext cx="469744" cy="259045"/>
    <xdr:sp macro="" textlink="">
      <xdr:nvSpPr>
        <xdr:cNvPr id="723" name="n_1mainValue【公民館】&#10;一人当たり面積"/>
        <xdr:cNvSpPr txBox="1"/>
      </xdr:nvSpPr>
      <xdr:spPr>
        <a:xfrm>
          <a:off x="21075727" y="18666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151274</xdr:rowOff>
    </xdr:from>
    <xdr:ext cx="469744" cy="259045"/>
    <xdr:sp macro="" textlink="">
      <xdr:nvSpPr>
        <xdr:cNvPr id="724" name="n_2mainValue【公民館】&#10;一人当たり面積"/>
        <xdr:cNvSpPr txBox="1"/>
      </xdr:nvSpPr>
      <xdr:spPr>
        <a:xfrm>
          <a:off x="20199427" y="1866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152037</xdr:rowOff>
    </xdr:from>
    <xdr:ext cx="469744" cy="259045"/>
    <xdr:sp macro="" textlink="">
      <xdr:nvSpPr>
        <xdr:cNvPr id="725" name="n_3mainValue【公民館】&#10;一人当たり面積"/>
        <xdr:cNvSpPr txBox="1"/>
      </xdr:nvSpPr>
      <xdr:spPr>
        <a:xfrm>
          <a:off x="19310427" y="1866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162704</xdr:rowOff>
    </xdr:from>
    <xdr:ext cx="469744" cy="259045"/>
    <xdr:sp macro="" textlink="">
      <xdr:nvSpPr>
        <xdr:cNvPr id="726" name="n_4mainValue【公民館】&#10;一人当たり面積"/>
        <xdr:cNvSpPr txBox="1"/>
      </xdr:nvSpPr>
      <xdr:spPr>
        <a:xfrm>
          <a:off x="18421427" y="1867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7" name="正方形/長方形 72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8" name="正方形/長方形 72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9" name="テキスト ボックス 72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道路及び橋りょう・トンネルについては、限られた予算で必要箇所の改良を行って</a:t>
          </a:r>
          <a:r>
            <a:rPr kumimoji="1" lang="ja-JP" altLang="en-US" sz="1100">
              <a:solidFill>
                <a:schemeClr val="dk1"/>
              </a:solidFill>
              <a:effectLst/>
              <a:latin typeface="+mn-lt"/>
              <a:ea typeface="+mn-ea"/>
              <a:cs typeface="+mn-cs"/>
            </a:rPr>
            <a:t>おり、劣化具合等で優先順位をつけ年次計画で進めている。</a:t>
          </a:r>
          <a:r>
            <a:rPr kumimoji="1" lang="ja-JP" altLang="ja-JP" sz="1100">
              <a:solidFill>
                <a:schemeClr val="dk1"/>
              </a:solidFill>
              <a:effectLst/>
              <a:latin typeface="+mn-lt"/>
              <a:ea typeface="+mn-ea"/>
              <a:cs typeface="+mn-cs"/>
            </a:rPr>
            <a:t>今後も状況を見定めながら、随時改良を行っていく</a:t>
          </a:r>
          <a:endParaRPr lang="ja-JP" altLang="ja-JP" sz="1400">
            <a:effectLst/>
          </a:endParaRPr>
        </a:p>
        <a:p>
          <a:r>
            <a:rPr kumimoji="1" lang="ja-JP" altLang="ja-JP" sz="1100">
              <a:solidFill>
                <a:schemeClr val="dk1"/>
              </a:solidFill>
              <a:effectLst/>
              <a:latin typeface="+mn-lt"/>
              <a:ea typeface="+mn-ea"/>
              <a:cs typeface="+mn-cs"/>
            </a:rPr>
            <a:t>認定こども園・保育園等については、必要に応じて修繕をおこなっているが、類似団体平均を大きく上回っており、老朽化が進んでいる状況である。今後適正な管理を行っていく。</a:t>
          </a:r>
          <a:endParaRPr lang="ja-JP" altLang="ja-JP" sz="1400">
            <a:effectLst/>
          </a:endParaRPr>
        </a:p>
        <a:p>
          <a:r>
            <a:rPr kumimoji="1" lang="ja-JP" altLang="ja-JP" sz="1100">
              <a:solidFill>
                <a:schemeClr val="dk1"/>
              </a:solidFill>
              <a:effectLst/>
              <a:latin typeface="+mn-lt"/>
              <a:ea typeface="+mn-ea"/>
              <a:cs typeface="+mn-cs"/>
            </a:rPr>
            <a:t>公営住宅については、必要に応じて住宅の修繕を行っているが、類似団体平均を上回っている。今回、令和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月豪雨で被災した施設を再建設したことにより減価償却率は減少したが、今後耐用年数を迎える施設の除却や統合が必須となっている。</a:t>
          </a:r>
          <a:endParaRPr lang="ja-JP" altLang="ja-JP" sz="1400">
            <a:effectLst/>
          </a:endParaRPr>
        </a:p>
        <a:p>
          <a:r>
            <a:rPr kumimoji="1" lang="ja-JP" altLang="ja-JP" sz="1100">
              <a:solidFill>
                <a:schemeClr val="dk1"/>
              </a:solidFill>
              <a:effectLst/>
              <a:latin typeface="+mn-lt"/>
              <a:ea typeface="+mn-ea"/>
              <a:cs typeface="+mn-cs"/>
            </a:rPr>
            <a:t>学校施設については、</a:t>
          </a:r>
          <a:r>
            <a:rPr kumimoji="1" lang="ja-JP" altLang="en-US" sz="1100">
              <a:solidFill>
                <a:schemeClr val="dk1"/>
              </a:solidFill>
              <a:effectLst/>
              <a:latin typeface="+mn-lt"/>
              <a:ea typeface="+mn-ea"/>
              <a:cs typeface="+mn-cs"/>
            </a:rPr>
            <a:t>昨年度</a:t>
          </a:r>
          <a:r>
            <a:rPr kumimoji="1" lang="ja-JP" altLang="ja-JP" sz="1100">
              <a:solidFill>
                <a:schemeClr val="dk1"/>
              </a:solidFill>
              <a:effectLst/>
              <a:latin typeface="+mn-lt"/>
              <a:ea typeface="+mn-ea"/>
              <a:cs typeface="+mn-cs"/>
            </a:rPr>
            <a:t>小学校の大規模改修事業を実施したことにより減価償却率は減少してい</a:t>
          </a:r>
          <a:r>
            <a:rPr kumimoji="1" lang="ja-JP" altLang="en-US" sz="1100">
              <a:solidFill>
                <a:schemeClr val="dk1"/>
              </a:solidFill>
              <a:effectLst/>
              <a:latin typeface="+mn-lt"/>
              <a:ea typeface="+mn-ea"/>
              <a:cs typeface="+mn-cs"/>
            </a:rPr>
            <a:t>るが、</a:t>
          </a:r>
          <a:r>
            <a:rPr kumimoji="1" lang="ja-JP" altLang="ja-JP" sz="1100">
              <a:solidFill>
                <a:schemeClr val="dk1"/>
              </a:solidFill>
              <a:effectLst/>
              <a:latin typeface="+mn-lt"/>
              <a:ea typeface="+mn-ea"/>
              <a:cs typeface="+mn-cs"/>
            </a:rPr>
            <a:t>依然類似団体平均を上回っている状況であ</a:t>
          </a:r>
          <a:r>
            <a:rPr kumimoji="1" lang="ja-JP" altLang="en-US" sz="1100">
              <a:solidFill>
                <a:schemeClr val="dk1"/>
              </a:solidFill>
              <a:effectLst/>
              <a:latin typeface="+mn-lt"/>
              <a:ea typeface="+mn-ea"/>
              <a:cs typeface="+mn-cs"/>
            </a:rPr>
            <a:t>り引き続き施設の除却や統合を検討する必要がある。</a:t>
          </a:r>
          <a:endParaRPr lang="ja-JP" altLang="ja-JP" sz="1400">
            <a:effectLst/>
          </a:endParaRPr>
        </a:p>
        <a:p>
          <a:r>
            <a:rPr kumimoji="1" lang="ja-JP" altLang="ja-JP" sz="1100">
              <a:solidFill>
                <a:schemeClr val="dk1"/>
              </a:solidFill>
              <a:effectLst/>
              <a:latin typeface="+mn-lt"/>
              <a:ea typeface="+mn-ea"/>
              <a:cs typeface="+mn-cs"/>
            </a:rPr>
            <a:t>施設全体として、固定資産台帳の情報を基に適正管理を行っていく。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3,221
3,213
121.19
5,285,481
4,544,457
654,852
2,052,330
3,367,067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32385</xdr:rowOff>
    </xdr:from>
    <xdr:to>
      <xdr:col>24</xdr:col>
      <xdr:colOff>62865</xdr:colOff>
      <xdr:row>64</xdr:row>
      <xdr:rowOff>76200</xdr:rowOff>
    </xdr:to>
    <xdr:cxnSp macro="">
      <xdr:nvCxnSpPr>
        <xdr:cNvPr id="73" name="直線コネクタ 72"/>
        <xdr:cNvCxnSpPr/>
      </xdr:nvCxnSpPr>
      <xdr:spPr>
        <a:xfrm flipV="1">
          <a:off x="4634865" y="9462135"/>
          <a:ext cx="0" cy="1586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150512</xdr:rowOff>
    </xdr:from>
    <xdr:ext cx="405111" cy="259045"/>
    <xdr:sp macro="" textlink="">
      <xdr:nvSpPr>
        <xdr:cNvPr id="76" name="【体育館・プール】&#10;有形固定資産減価償却率最大値テキスト"/>
        <xdr:cNvSpPr txBox="1"/>
      </xdr:nvSpPr>
      <xdr:spPr>
        <a:xfrm>
          <a:off x="4673600" y="923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32385</xdr:rowOff>
    </xdr:from>
    <xdr:to>
      <xdr:col>24</xdr:col>
      <xdr:colOff>152400</xdr:colOff>
      <xdr:row>55</xdr:row>
      <xdr:rowOff>32385</xdr:rowOff>
    </xdr:to>
    <xdr:cxnSp macro="">
      <xdr:nvCxnSpPr>
        <xdr:cNvPr id="77" name="直線コネクタ 76"/>
        <xdr:cNvCxnSpPr/>
      </xdr:nvCxnSpPr>
      <xdr:spPr>
        <a:xfrm>
          <a:off x="4546600" y="946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80027</xdr:rowOff>
    </xdr:from>
    <xdr:ext cx="405111" cy="259045"/>
    <xdr:sp macro="" textlink="">
      <xdr:nvSpPr>
        <xdr:cNvPr id="78" name="【体育館・プール】&#10;有形固定資産減価償却率平均値テキスト"/>
        <xdr:cNvSpPr txBox="1"/>
      </xdr:nvSpPr>
      <xdr:spPr>
        <a:xfrm>
          <a:off x="4673600" y="10367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101600</xdr:rowOff>
    </xdr:from>
    <xdr:to>
      <xdr:col>24</xdr:col>
      <xdr:colOff>114300</xdr:colOff>
      <xdr:row>61</xdr:row>
      <xdr:rowOff>31750</xdr:rowOff>
    </xdr:to>
    <xdr:sp macro="" textlink="">
      <xdr:nvSpPr>
        <xdr:cNvPr id="79" name="フローチャート: 判断 78"/>
        <xdr:cNvSpPr/>
      </xdr:nvSpPr>
      <xdr:spPr>
        <a:xfrm>
          <a:off x="4584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48260</xdr:rowOff>
    </xdr:from>
    <xdr:to>
      <xdr:col>20</xdr:col>
      <xdr:colOff>38100</xdr:colOff>
      <xdr:row>60</xdr:row>
      <xdr:rowOff>149860</xdr:rowOff>
    </xdr:to>
    <xdr:sp macro="" textlink="">
      <xdr:nvSpPr>
        <xdr:cNvPr id="80" name="フローチャート: 判断 79"/>
        <xdr:cNvSpPr/>
      </xdr:nvSpPr>
      <xdr:spPr>
        <a:xfrm>
          <a:off x="3746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81" name="フローチャート: 判断 80"/>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82" name="フローチャート: 判断 81"/>
        <xdr:cNvSpPr/>
      </xdr:nvSpPr>
      <xdr:spPr>
        <a:xfrm>
          <a:off x="19685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162560</xdr:rowOff>
    </xdr:from>
    <xdr:to>
      <xdr:col>6</xdr:col>
      <xdr:colOff>38100</xdr:colOff>
      <xdr:row>61</xdr:row>
      <xdr:rowOff>92710</xdr:rowOff>
    </xdr:to>
    <xdr:sp macro="" textlink="">
      <xdr:nvSpPr>
        <xdr:cNvPr id="83" name="フローチャート: 判断 82"/>
        <xdr:cNvSpPr/>
      </xdr:nvSpPr>
      <xdr:spPr>
        <a:xfrm>
          <a:off x="1079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42545</xdr:rowOff>
    </xdr:from>
    <xdr:to>
      <xdr:col>20</xdr:col>
      <xdr:colOff>38100</xdr:colOff>
      <xdr:row>62</xdr:row>
      <xdr:rowOff>144145</xdr:rowOff>
    </xdr:to>
    <xdr:sp macro="" textlink="">
      <xdr:nvSpPr>
        <xdr:cNvPr id="89" name="楕円 88"/>
        <xdr:cNvSpPr/>
      </xdr:nvSpPr>
      <xdr:spPr>
        <a:xfrm>
          <a:off x="3746500" y="1067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64</xdr:row>
      <xdr:rowOff>10160</xdr:rowOff>
    </xdr:from>
    <xdr:to>
      <xdr:col>15</xdr:col>
      <xdr:colOff>101600</xdr:colOff>
      <xdr:row>64</xdr:row>
      <xdr:rowOff>111760</xdr:rowOff>
    </xdr:to>
    <xdr:sp macro="" textlink="">
      <xdr:nvSpPr>
        <xdr:cNvPr id="90" name="楕円 89"/>
        <xdr:cNvSpPr/>
      </xdr:nvSpPr>
      <xdr:spPr>
        <a:xfrm>
          <a:off x="2857500" y="1098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93345</xdr:rowOff>
    </xdr:from>
    <xdr:to>
      <xdr:col>19</xdr:col>
      <xdr:colOff>177800</xdr:colOff>
      <xdr:row>64</xdr:row>
      <xdr:rowOff>60960</xdr:rowOff>
    </xdr:to>
    <xdr:cxnSp macro="">
      <xdr:nvCxnSpPr>
        <xdr:cNvPr id="91" name="直線コネクタ 90"/>
        <xdr:cNvCxnSpPr/>
      </xdr:nvCxnSpPr>
      <xdr:spPr>
        <a:xfrm flipV="1">
          <a:off x="2908300" y="10723245"/>
          <a:ext cx="889000" cy="3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10160</xdr:rowOff>
    </xdr:from>
    <xdr:to>
      <xdr:col>10</xdr:col>
      <xdr:colOff>165100</xdr:colOff>
      <xdr:row>64</xdr:row>
      <xdr:rowOff>111760</xdr:rowOff>
    </xdr:to>
    <xdr:sp macro="" textlink="">
      <xdr:nvSpPr>
        <xdr:cNvPr id="92" name="楕円 91"/>
        <xdr:cNvSpPr/>
      </xdr:nvSpPr>
      <xdr:spPr>
        <a:xfrm>
          <a:off x="1968500" y="1098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60960</xdr:rowOff>
    </xdr:from>
    <xdr:to>
      <xdr:col>15</xdr:col>
      <xdr:colOff>50800</xdr:colOff>
      <xdr:row>64</xdr:row>
      <xdr:rowOff>60960</xdr:rowOff>
    </xdr:to>
    <xdr:cxnSp macro="">
      <xdr:nvCxnSpPr>
        <xdr:cNvPr id="93" name="直線コネクタ 92"/>
        <xdr:cNvCxnSpPr/>
      </xdr:nvCxnSpPr>
      <xdr:spPr>
        <a:xfrm>
          <a:off x="2019300" y="11033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12065</xdr:rowOff>
    </xdr:from>
    <xdr:to>
      <xdr:col>6</xdr:col>
      <xdr:colOff>38100</xdr:colOff>
      <xdr:row>64</xdr:row>
      <xdr:rowOff>113665</xdr:rowOff>
    </xdr:to>
    <xdr:sp macro="" textlink="">
      <xdr:nvSpPr>
        <xdr:cNvPr id="94" name="楕円 93"/>
        <xdr:cNvSpPr/>
      </xdr:nvSpPr>
      <xdr:spPr>
        <a:xfrm>
          <a:off x="1079500" y="1098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60960</xdr:rowOff>
    </xdr:from>
    <xdr:to>
      <xdr:col>10</xdr:col>
      <xdr:colOff>114300</xdr:colOff>
      <xdr:row>64</xdr:row>
      <xdr:rowOff>62865</xdr:rowOff>
    </xdr:to>
    <xdr:cxnSp macro="">
      <xdr:nvCxnSpPr>
        <xdr:cNvPr id="95" name="直線コネクタ 94"/>
        <xdr:cNvCxnSpPr/>
      </xdr:nvCxnSpPr>
      <xdr:spPr>
        <a:xfrm flipV="1">
          <a:off x="1130300" y="1103376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166387</xdr:rowOff>
    </xdr:from>
    <xdr:ext cx="405111" cy="259045"/>
    <xdr:sp macro="" textlink="">
      <xdr:nvSpPr>
        <xdr:cNvPr id="96" name="n_1aveValue【体育館・プール】&#10;有形固定資産減価償却率"/>
        <xdr:cNvSpPr txBox="1"/>
      </xdr:nvSpPr>
      <xdr:spPr>
        <a:xfrm>
          <a:off x="35820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97" name="n_2aveValue【体育館・プール】&#10;有形固定資産減価償却率"/>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80662</xdr:rowOff>
    </xdr:from>
    <xdr:ext cx="405111" cy="259045"/>
    <xdr:sp macro="" textlink="">
      <xdr:nvSpPr>
        <xdr:cNvPr id="98" name="n_3aveValue【体育館・プール】&#10;有形固定資産減価償却率"/>
        <xdr:cNvSpPr txBox="1"/>
      </xdr:nvSpPr>
      <xdr:spPr>
        <a:xfrm>
          <a:off x="1816744" y="1019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109237</xdr:rowOff>
    </xdr:from>
    <xdr:ext cx="405111" cy="259045"/>
    <xdr:sp macro="" textlink="">
      <xdr:nvSpPr>
        <xdr:cNvPr id="99" name="n_4aveValue【体育館・プール】&#10;有形固定資産減価償却率"/>
        <xdr:cNvSpPr txBox="1"/>
      </xdr:nvSpPr>
      <xdr:spPr>
        <a:xfrm>
          <a:off x="927744" y="10224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135272</xdr:rowOff>
    </xdr:from>
    <xdr:ext cx="405111" cy="259045"/>
    <xdr:sp macro="" textlink="">
      <xdr:nvSpPr>
        <xdr:cNvPr id="100" name="n_1mainValue【体育館・プール】&#10;有形固定資産減価償却率"/>
        <xdr:cNvSpPr txBox="1"/>
      </xdr:nvSpPr>
      <xdr:spPr>
        <a:xfrm>
          <a:off x="3582044" y="1076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102887</xdr:rowOff>
    </xdr:from>
    <xdr:ext cx="405111" cy="259045"/>
    <xdr:sp macro="" textlink="">
      <xdr:nvSpPr>
        <xdr:cNvPr id="101" name="n_2mainValue【体育館・プール】&#10;有形固定資産減価償却率"/>
        <xdr:cNvSpPr txBox="1"/>
      </xdr:nvSpPr>
      <xdr:spPr>
        <a:xfrm>
          <a:off x="2705744" y="1107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102887</xdr:rowOff>
    </xdr:from>
    <xdr:ext cx="405111" cy="259045"/>
    <xdr:sp macro="" textlink="">
      <xdr:nvSpPr>
        <xdr:cNvPr id="102" name="n_3mainValue【体育館・プール】&#10;有形固定資産減価償却率"/>
        <xdr:cNvSpPr txBox="1"/>
      </xdr:nvSpPr>
      <xdr:spPr>
        <a:xfrm>
          <a:off x="1816744" y="1107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104792</xdr:rowOff>
    </xdr:from>
    <xdr:ext cx="405111" cy="259045"/>
    <xdr:sp macro="" textlink="">
      <xdr:nvSpPr>
        <xdr:cNvPr id="103" name="n_4mainValue【体育館・プール】&#10;有形固定資産減価償却率"/>
        <xdr:cNvSpPr txBox="1"/>
      </xdr:nvSpPr>
      <xdr:spPr>
        <a:xfrm>
          <a:off x="927744" y="1107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4" name="正方形/長方形 1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5" name="正方形/長方形 1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6" name="正方形/長方形 1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7" name="正方形/長方形 1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8" name="正方形/長方形 1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9" name="正方形/長方形 1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0" name="正方形/長方形 1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1" name="正方形/長方形 1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2" name="テキスト ボックス 1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3" name="直線コネクタ 1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4" name="直線コネクタ 11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5" name="テキスト ボックス 11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6" name="直線コネクタ 11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7" name="テキスト ボックス 11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8" name="直線コネクタ 11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9" name="テキスト ボックス 11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0" name="直線コネクタ 11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1" name="テキスト ボックス 12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2" name="直線コネクタ 12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3" name="テキスト ボックス 12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4" name="直線コネクタ 1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5" name="テキスト ボックス 12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72390</xdr:rowOff>
    </xdr:from>
    <xdr:to>
      <xdr:col>54</xdr:col>
      <xdr:colOff>189865</xdr:colOff>
      <xdr:row>64</xdr:row>
      <xdr:rowOff>22860</xdr:rowOff>
    </xdr:to>
    <xdr:cxnSp macro="">
      <xdr:nvCxnSpPr>
        <xdr:cNvPr id="127" name="直線コネクタ 126"/>
        <xdr:cNvCxnSpPr/>
      </xdr:nvCxnSpPr>
      <xdr:spPr>
        <a:xfrm flipV="1">
          <a:off x="10476865" y="950214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26687</xdr:rowOff>
    </xdr:from>
    <xdr:ext cx="469744" cy="259045"/>
    <xdr:sp macro="" textlink="">
      <xdr:nvSpPr>
        <xdr:cNvPr id="128" name="【体育館・プール】&#10;一人当たり面積最小値テキスト"/>
        <xdr:cNvSpPr txBox="1"/>
      </xdr:nvSpPr>
      <xdr:spPr>
        <a:xfrm>
          <a:off x="10515600"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22860</xdr:rowOff>
    </xdr:from>
    <xdr:to>
      <xdr:col>55</xdr:col>
      <xdr:colOff>88900</xdr:colOff>
      <xdr:row>64</xdr:row>
      <xdr:rowOff>22860</xdr:rowOff>
    </xdr:to>
    <xdr:cxnSp macro="">
      <xdr:nvCxnSpPr>
        <xdr:cNvPr id="129" name="直線コネクタ 128"/>
        <xdr:cNvCxnSpPr/>
      </xdr:nvCxnSpPr>
      <xdr:spPr>
        <a:xfrm>
          <a:off x="10388600" y="1099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19067</xdr:rowOff>
    </xdr:from>
    <xdr:ext cx="469744" cy="259045"/>
    <xdr:sp macro="" textlink="">
      <xdr:nvSpPr>
        <xdr:cNvPr id="130" name="【体育館・プール】&#10;一人当たり面積最大値テキスト"/>
        <xdr:cNvSpPr txBox="1"/>
      </xdr:nvSpPr>
      <xdr:spPr>
        <a:xfrm>
          <a:off x="10515600" y="927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72390</xdr:rowOff>
    </xdr:from>
    <xdr:to>
      <xdr:col>55</xdr:col>
      <xdr:colOff>88900</xdr:colOff>
      <xdr:row>55</xdr:row>
      <xdr:rowOff>72390</xdr:rowOff>
    </xdr:to>
    <xdr:cxnSp macro="">
      <xdr:nvCxnSpPr>
        <xdr:cNvPr id="131" name="直線コネクタ 130"/>
        <xdr:cNvCxnSpPr/>
      </xdr:nvCxnSpPr>
      <xdr:spPr>
        <a:xfrm>
          <a:off x="10388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86885</xdr:rowOff>
    </xdr:from>
    <xdr:ext cx="469744" cy="259045"/>
    <xdr:sp macro="" textlink="">
      <xdr:nvSpPr>
        <xdr:cNvPr id="132" name="【体育館・プール】&#10;一人当たり面積平均値テキスト"/>
        <xdr:cNvSpPr txBox="1"/>
      </xdr:nvSpPr>
      <xdr:spPr>
        <a:xfrm>
          <a:off x="10515600" y="105453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108458</xdr:rowOff>
    </xdr:from>
    <xdr:to>
      <xdr:col>55</xdr:col>
      <xdr:colOff>50800</xdr:colOff>
      <xdr:row>62</xdr:row>
      <xdr:rowOff>38608</xdr:rowOff>
    </xdr:to>
    <xdr:sp macro="" textlink="">
      <xdr:nvSpPr>
        <xdr:cNvPr id="133" name="フローチャート: 判断 132"/>
        <xdr:cNvSpPr/>
      </xdr:nvSpPr>
      <xdr:spPr>
        <a:xfrm>
          <a:off x="10426700" y="1056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161798</xdr:rowOff>
    </xdr:from>
    <xdr:to>
      <xdr:col>50</xdr:col>
      <xdr:colOff>165100</xdr:colOff>
      <xdr:row>62</xdr:row>
      <xdr:rowOff>91948</xdr:rowOff>
    </xdr:to>
    <xdr:sp macro="" textlink="">
      <xdr:nvSpPr>
        <xdr:cNvPr id="134" name="フローチャート: 判断 133"/>
        <xdr:cNvSpPr/>
      </xdr:nvSpPr>
      <xdr:spPr>
        <a:xfrm>
          <a:off x="9588500" y="1062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9017</xdr:rowOff>
    </xdr:from>
    <xdr:to>
      <xdr:col>46</xdr:col>
      <xdr:colOff>38100</xdr:colOff>
      <xdr:row>62</xdr:row>
      <xdr:rowOff>110617</xdr:rowOff>
    </xdr:to>
    <xdr:sp macro="" textlink="">
      <xdr:nvSpPr>
        <xdr:cNvPr id="135" name="フローチャート: 判断 134"/>
        <xdr:cNvSpPr/>
      </xdr:nvSpPr>
      <xdr:spPr>
        <a:xfrm>
          <a:off x="8699500" y="1063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156464</xdr:rowOff>
    </xdr:from>
    <xdr:to>
      <xdr:col>41</xdr:col>
      <xdr:colOff>101600</xdr:colOff>
      <xdr:row>62</xdr:row>
      <xdr:rowOff>86614</xdr:rowOff>
    </xdr:to>
    <xdr:sp macro="" textlink="">
      <xdr:nvSpPr>
        <xdr:cNvPr id="136" name="フローチャート: 判断 135"/>
        <xdr:cNvSpPr/>
      </xdr:nvSpPr>
      <xdr:spPr>
        <a:xfrm>
          <a:off x="7810500" y="10614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152654</xdr:rowOff>
    </xdr:from>
    <xdr:to>
      <xdr:col>36</xdr:col>
      <xdr:colOff>165100</xdr:colOff>
      <xdr:row>62</xdr:row>
      <xdr:rowOff>82804</xdr:rowOff>
    </xdr:to>
    <xdr:sp macro="" textlink="">
      <xdr:nvSpPr>
        <xdr:cNvPr id="137" name="フローチャート: 判断 136"/>
        <xdr:cNvSpPr/>
      </xdr:nvSpPr>
      <xdr:spPr>
        <a:xfrm>
          <a:off x="6921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8" name="テキスト ボックス 1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33782</xdr:rowOff>
    </xdr:from>
    <xdr:to>
      <xdr:col>50</xdr:col>
      <xdr:colOff>165100</xdr:colOff>
      <xdr:row>60</xdr:row>
      <xdr:rowOff>135382</xdr:rowOff>
    </xdr:to>
    <xdr:sp macro="" textlink="">
      <xdr:nvSpPr>
        <xdr:cNvPr id="143" name="楕円 142"/>
        <xdr:cNvSpPr/>
      </xdr:nvSpPr>
      <xdr:spPr>
        <a:xfrm>
          <a:off x="9588500" y="1032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113030</xdr:rowOff>
    </xdr:from>
    <xdr:to>
      <xdr:col>46</xdr:col>
      <xdr:colOff>38100</xdr:colOff>
      <xdr:row>62</xdr:row>
      <xdr:rowOff>43180</xdr:rowOff>
    </xdr:to>
    <xdr:sp macro="" textlink="">
      <xdr:nvSpPr>
        <xdr:cNvPr id="144" name="楕円 143"/>
        <xdr:cNvSpPr/>
      </xdr:nvSpPr>
      <xdr:spPr>
        <a:xfrm>
          <a:off x="8699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84582</xdr:rowOff>
    </xdr:from>
    <xdr:to>
      <xdr:col>50</xdr:col>
      <xdr:colOff>114300</xdr:colOff>
      <xdr:row>61</xdr:row>
      <xdr:rowOff>163830</xdr:rowOff>
    </xdr:to>
    <xdr:cxnSp macro="">
      <xdr:nvCxnSpPr>
        <xdr:cNvPr id="145" name="直線コネクタ 144"/>
        <xdr:cNvCxnSpPr/>
      </xdr:nvCxnSpPr>
      <xdr:spPr>
        <a:xfrm flipV="1">
          <a:off x="8750300" y="10371582"/>
          <a:ext cx="889000" cy="25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120650</xdr:rowOff>
    </xdr:from>
    <xdr:to>
      <xdr:col>41</xdr:col>
      <xdr:colOff>101600</xdr:colOff>
      <xdr:row>62</xdr:row>
      <xdr:rowOff>50800</xdr:rowOff>
    </xdr:to>
    <xdr:sp macro="" textlink="">
      <xdr:nvSpPr>
        <xdr:cNvPr id="146" name="楕円 145"/>
        <xdr:cNvSpPr/>
      </xdr:nvSpPr>
      <xdr:spPr>
        <a:xfrm>
          <a:off x="7810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163830</xdr:rowOff>
    </xdr:from>
    <xdr:to>
      <xdr:col>45</xdr:col>
      <xdr:colOff>177800</xdr:colOff>
      <xdr:row>62</xdr:row>
      <xdr:rowOff>0</xdr:rowOff>
    </xdr:to>
    <xdr:cxnSp macro="">
      <xdr:nvCxnSpPr>
        <xdr:cNvPr id="147" name="直線コネクタ 146"/>
        <xdr:cNvCxnSpPr/>
      </xdr:nvCxnSpPr>
      <xdr:spPr>
        <a:xfrm flipV="1">
          <a:off x="7861300" y="10622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125222</xdr:rowOff>
    </xdr:from>
    <xdr:to>
      <xdr:col>36</xdr:col>
      <xdr:colOff>165100</xdr:colOff>
      <xdr:row>62</xdr:row>
      <xdr:rowOff>55372</xdr:rowOff>
    </xdr:to>
    <xdr:sp macro="" textlink="">
      <xdr:nvSpPr>
        <xdr:cNvPr id="148" name="楕円 147"/>
        <xdr:cNvSpPr/>
      </xdr:nvSpPr>
      <xdr:spPr>
        <a:xfrm>
          <a:off x="6921500" y="1058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0</xdr:rowOff>
    </xdr:from>
    <xdr:to>
      <xdr:col>41</xdr:col>
      <xdr:colOff>50800</xdr:colOff>
      <xdr:row>62</xdr:row>
      <xdr:rowOff>4572</xdr:rowOff>
    </xdr:to>
    <xdr:cxnSp macro="">
      <xdr:nvCxnSpPr>
        <xdr:cNvPr id="149" name="直線コネクタ 148"/>
        <xdr:cNvCxnSpPr/>
      </xdr:nvCxnSpPr>
      <xdr:spPr>
        <a:xfrm flipV="1">
          <a:off x="6972300" y="106299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83075</xdr:rowOff>
    </xdr:from>
    <xdr:ext cx="469744" cy="259045"/>
    <xdr:sp macro="" textlink="">
      <xdr:nvSpPr>
        <xdr:cNvPr id="150" name="n_1aveValue【体育館・プール】&#10;一人当たり面積"/>
        <xdr:cNvSpPr txBox="1"/>
      </xdr:nvSpPr>
      <xdr:spPr>
        <a:xfrm>
          <a:off x="9391727" y="107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101744</xdr:rowOff>
    </xdr:from>
    <xdr:ext cx="469744" cy="259045"/>
    <xdr:sp macro="" textlink="">
      <xdr:nvSpPr>
        <xdr:cNvPr id="151" name="n_2aveValue【体育館・プール】&#10;一人当たり面積"/>
        <xdr:cNvSpPr txBox="1"/>
      </xdr:nvSpPr>
      <xdr:spPr>
        <a:xfrm>
          <a:off x="8515427" y="1073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77741</xdr:rowOff>
    </xdr:from>
    <xdr:ext cx="469744" cy="259045"/>
    <xdr:sp macro="" textlink="">
      <xdr:nvSpPr>
        <xdr:cNvPr id="152" name="n_3aveValue【体育館・プール】&#10;一人当たり面積"/>
        <xdr:cNvSpPr txBox="1"/>
      </xdr:nvSpPr>
      <xdr:spPr>
        <a:xfrm>
          <a:off x="7626427" y="1070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73931</xdr:rowOff>
    </xdr:from>
    <xdr:ext cx="469744" cy="259045"/>
    <xdr:sp macro="" textlink="">
      <xdr:nvSpPr>
        <xdr:cNvPr id="153" name="n_4aveValue【体育館・プール】&#10;一人当たり面積"/>
        <xdr:cNvSpPr txBox="1"/>
      </xdr:nvSpPr>
      <xdr:spPr>
        <a:xfrm>
          <a:off x="6737427" y="1070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151909</xdr:rowOff>
    </xdr:from>
    <xdr:ext cx="469744" cy="259045"/>
    <xdr:sp macro="" textlink="">
      <xdr:nvSpPr>
        <xdr:cNvPr id="154" name="n_1mainValue【体育館・プール】&#10;一人当たり面積"/>
        <xdr:cNvSpPr txBox="1"/>
      </xdr:nvSpPr>
      <xdr:spPr>
        <a:xfrm>
          <a:off x="9391727" y="1009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59707</xdr:rowOff>
    </xdr:from>
    <xdr:ext cx="469744" cy="259045"/>
    <xdr:sp macro="" textlink="">
      <xdr:nvSpPr>
        <xdr:cNvPr id="155" name="n_2mainValue【体育館・プール】&#10;一人当たり面積"/>
        <xdr:cNvSpPr txBox="1"/>
      </xdr:nvSpPr>
      <xdr:spPr>
        <a:xfrm>
          <a:off x="8515427" y="103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67327</xdr:rowOff>
    </xdr:from>
    <xdr:ext cx="469744" cy="259045"/>
    <xdr:sp macro="" textlink="">
      <xdr:nvSpPr>
        <xdr:cNvPr id="156" name="n_3mainValue【体育館・プール】&#10;一人当たり面積"/>
        <xdr:cNvSpPr txBox="1"/>
      </xdr:nvSpPr>
      <xdr:spPr>
        <a:xfrm>
          <a:off x="7626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71899</xdr:rowOff>
    </xdr:from>
    <xdr:ext cx="469744" cy="259045"/>
    <xdr:sp macro="" textlink="">
      <xdr:nvSpPr>
        <xdr:cNvPr id="157" name="n_4mainValue【体育館・プール】&#10;一人当たり面積"/>
        <xdr:cNvSpPr txBox="1"/>
      </xdr:nvSpPr>
      <xdr:spPr>
        <a:xfrm>
          <a:off x="67374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8" name="正方形/長方形 15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9" name="正方形/長方形 15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0" name="正方形/長方形 15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1" name="正方形/長方形 16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2" name="正方形/長方形 16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3" name="正方形/長方形 16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4" name="正方形/長方形 16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5" name="正方形/長方形 164"/>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66" name="正方形/長方形 16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67" name="正方形/長方形 16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68" name="正方形/長方形 16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69" name="正方形/長方形 16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0" name="正方形/長方形 16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1" name="正方形/長方形 17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2" name="正方形/長方形 17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3" name="正方形/長方形 172"/>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4" name="正方形/長方形 1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5" name="正方形/長方形 1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76" name="正方形/長方形 1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77" name="正方形/長方形 1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78" name="正方形/長方形 1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79" name="正方形/長方形 1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0" name="正方形/長方形 1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1" name="正方形/長方形 1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2" name="テキスト ボックス 1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83" name="直線コネクタ 1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84" name="テキスト ボックス 18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185" name="直線コネクタ 18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186" name="テキスト ボックス 185"/>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187" name="直線コネクタ 18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188" name="テキスト ボックス 18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189" name="直線コネクタ 18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190" name="テキスト ボックス 18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191" name="直線コネクタ 19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192" name="テキスト ボックス 19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193" name="直線コネクタ 19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194" name="テキスト ボックス 193"/>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95" name="直線コネクタ 19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196" name="テキスト ボックス 195"/>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19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108</xdr:row>
      <xdr:rowOff>133350</xdr:rowOff>
    </xdr:to>
    <xdr:cxnSp macro="">
      <xdr:nvCxnSpPr>
        <xdr:cNvPr id="198" name="直線コネクタ 197"/>
        <xdr:cNvCxnSpPr/>
      </xdr:nvCxnSpPr>
      <xdr:spPr>
        <a:xfrm flipV="1">
          <a:off x="4634865" y="172212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137177</xdr:rowOff>
    </xdr:from>
    <xdr:ext cx="405111" cy="259045"/>
    <xdr:sp macro="" textlink="">
      <xdr:nvSpPr>
        <xdr:cNvPr id="199" name="【市民会館】&#10;有形固定資産減価償却率最小値テキスト"/>
        <xdr:cNvSpPr txBox="1"/>
      </xdr:nvSpPr>
      <xdr:spPr>
        <a:xfrm>
          <a:off x="4673600" y="186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133350</xdr:rowOff>
    </xdr:from>
    <xdr:to>
      <xdr:col>24</xdr:col>
      <xdr:colOff>152400</xdr:colOff>
      <xdr:row>108</xdr:row>
      <xdr:rowOff>133350</xdr:rowOff>
    </xdr:to>
    <xdr:cxnSp macro="">
      <xdr:nvCxnSpPr>
        <xdr:cNvPr id="200" name="直線コネクタ 199"/>
        <xdr:cNvCxnSpPr/>
      </xdr:nvCxnSpPr>
      <xdr:spPr>
        <a:xfrm>
          <a:off x="4546600" y="1864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05111" cy="259045"/>
    <xdr:sp macro="" textlink="">
      <xdr:nvSpPr>
        <xdr:cNvPr id="201" name="【市民会館】&#10;有形固定資産減価償却率最大値テキスト"/>
        <xdr:cNvSpPr txBox="1"/>
      </xdr:nvSpPr>
      <xdr:spPr>
        <a:xfrm>
          <a:off x="46736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202" name="直線コネクタ 201"/>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5732</xdr:rowOff>
    </xdr:from>
    <xdr:ext cx="405111" cy="259045"/>
    <xdr:sp macro="" textlink="">
      <xdr:nvSpPr>
        <xdr:cNvPr id="203" name="【市民会館】&#10;有形固定資産減価償却率平均値テキスト"/>
        <xdr:cNvSpPr txBox="1"/>
      </xdr:nvSpPr>
      <xdr:spPr>
        <a:xfrm>
          <a:off x="4673600" y="18007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27305</xdr:rowOff>
    </xdr:from>
    <xdr:to>
      <xdr:col>24</xdr:col>
      <xdr:colOff>114300</xdr:colOff>
      <xdr:row>105</xdr:row>
      <xdr:rowOff>128905</xdr:rowOff>
    </xdr:to>
    <xdr:sp macro="" textlink="">
      <xdr:nvSpPr>
        <xdr:cNvPr id="204" name="フローチャート: 判断 203"/>
        <xdr:cNvSpPr/>
      </xdr:nvSpPr>
      <xdr:spPr>
        <a:xfrm>
          <a:off x="45847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macro="" textlink="">
      <xdr:nvSpPr>
        <xdr:cNvPr id="205" name="フローチャート: 判断 204"/>
        <xdr:cNvSpPr/>
      </xdr:nvSpPr>
      <xdr:spPr>
        <a:xfrm>
          <a:off x="3746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139700</xdr:rowOff>
    </xdr:from>
    <xdr:to>
      <xdr:col>15</xdr:col>
      <xdr:colOff>101600</xdr:colOff>
      <xdr:row>105</xdr:row>
      <xdr:rowOff>69850</xdr:rowOff>
    </xdr:to>
    <xdr:sp macro="" textlink="">
      <xdr:nvSpPr>
        <xdr:cNvPr id="206" name="フローチャート: 判断 205"/>
        <xdr:cNvSpPr/>
      </xdr:nvSpPr>
      <xdr:spPr>
        <a:xfrm>
          <a:off x="2857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86361</xdr:rowOff>
    </xdr:from>
    <xdr:to>
      <xdr:col>10</xdr:col>
      <xdr:colOff>165100</xdr:colOff>
      <xdr:row>105</xdr:row>
      <xdr:rowOff>16511</xdr:rowOff>
    </xdr:to>
    <xdr:sp macro="" textlink="">
      <xdr:nvSpPr>
        <xdr:cNvPr id="207" name="フローチャート: 判断 206"/>
        <xdr:cNvSpPr/>
      </xdr:nvSpPr>
      <xdr:spPr>
        <a:xfrm>
          <a:off x="1968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46355</xdr:rowOff>
    </xdr:from>
    <xdr:to>
      <xdr:col>6</xdr:col>
      <xdr:colOff>38100</xdr:colOff>
      <xdr:row>104</xdr:row>
      <xdr:rowOff>147955</xdr:rowOff>
    </xdr:to>
    <xdr:sp macro="" textlink="">
      <xdr:nvSpPr>
        <xdr:cNvPr id="208" name="フローチャート: 判断 207"/>
        <xdr:cNvSpPr/>
      </xdr:nvSpPr>
      <xdr:spPr>
        <a:xfrm>
          <a:off x="1079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09" name="テキスト ボックス 20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0" name="テキスト ボックス 20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1" name="テキスト ボックス 21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12" name="テキスト ボックス 21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13" name="テキスト ボックス 21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52070</xdr:rowOff>
    </xdr:from>
    <xdr:to>
      <xdr:col>20</xdr:col>
      <xdr:colOff>38100</xdr:colOff>
      <xdr:row>104</xdr:row>
      <xdr:rowOff>153670</xdr:rowOff>
    </xdr:to>
    <xdr:sp macro="" textlink="">
      <xdr:nvSpPr>
        <xdr:cNvPr id="214" name="楕円 213"/>
        <xdr:cNvSpPr/>
      </xdr:nvSpPr>
      <xdr:spPr>
        <a:xfrm>
          <a:off x="3746500" y="1788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170180</xdr:rowOff>
    </xdr:from>
    <xdr:to>
      <xdr:col>15</xdr:col>
      <xdr:colOff>101600</xdr:colOff>
      <xdr:row>104</xdr:row>
      <xdr:rowOff>100330</xdr:rowOff>
    </xdr:to>
    <xdr:sp macro="" textlink="">
      <xdr:nvSpPr>
        <xdr:cNvPr id="215" name="楕円 214"/>
        <xdr:cNvSpPr/>
      </xdr:nvSpPr>
      <xdr:spPr>
        <a:xfrm>
          <a:off x="2857500" y="1782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49530</xdr:rowOff>
    </xdr:from>
    <xdr:to>
      <xdr:col>19</xdr:col>
      <xdr:colOff>177800</xdr:colOff>
      <xdr:row>104</xdr:row>
      <xdr:rowOff>102870</xdr:rowOff>
    </xdr:to>
    <xdr:cxnSp macro="">
      <xdr:nvCxnSpPr>
        <xdr:cNvPr id="216" name="直線コネクタ 215"/>
        <xdr:cNvCxnSpPr/>
      </xdr:nvCxnSpPr>
      <xdr:spPr>
        <a:xfrm>
          <a:off x="2908300" y="1788033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118745</xdr:rowOff>
    </xdr:from>
    <xdr:to>
      <xdr:col>10</xdr:col>
      <xdr:colOff>165100</xdr:colOff>
      <xdr:row>104</xdr:row>
      <xdr:rowOff>48895</xdr:rowOff>
    </xdr:to>
    <xdr:sp macro="" textlink="">
      <xdr:nvSpPr>
        <xdr:cNvPr id="217" name="楕円 216"/>
        <xdr:cNvSpPr/>
      </xdr:nvSpPr>
      <xdr:spPr>
        <a:xfrm>
          <a:off x="1968500" y="1777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169545</xdr:rowOff>
    </xdr:from>
    <xdr:to>
      <xdr:col>15</xdr:col>
      <xdr:colOff>50800</xdr:colOff>
      <xdr:row>104</xdr:row>
      <xdr:rowOff>49530</xdr:rowOff>
    </xdr:to>
    <xdr:cxnSp macro="">
      <xdr:nvCxnSpPr>
        <xdr:cNvPr id="218" name="直線コネクタ 217"/>
        <xdr:cNvCxnSpPr/>
      </xdr:nvCxnSpPr>
      <xdr:spPr>
        <a:xfrm>
          <a:off x="2019300" y="178288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67311</xdr:rowOff>
    </xdr:from>
    <xdr:to>
      <xdr:col>6</xdr:col>
      <xdr:colOff>38100</xdr:colOff>
      <xdr:row>103</xdr:row>
      <xdr:rowOff>168911</xdr:rowOff>
    </xdr:to>
    <xdr:sp macro="" textlink="">
      <xdr:nvSpPr>
        <xdr:cNvPr id="219" name="楕円 218"/>
        <xdr:cNvSpPr/>
      </xdr:nvSpPr>
      <xdr:spPr>
        <a:xfrm>
          <a:off x="1079500" y="177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118111</xdr:rowOff>
    </xdr:from>
    <xdr:to>
      <xdr:col>10</xdr:col>
      <xdr:colOff>114300</xdr:colOff>
      <xdr:row>103</xdr:row>
      <xdr:rowOff>169545</xdr:rowOff>
    </xdr:to>
    <xdr:cxnSp macro="">
      <xdr:nvCxnSpPr>
        <xdr:cNvPr id="220" name="直線コネクタ 219"/>
        <xdr:cNvCxnSpPr/>
      </xdr:nvCxnSpPr>
      <xdr:spPr>
        <a:xfrm>
          <a:off x="1130300" y="17777461"/>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60977</xdr:rowOff>
    </xdr:from>
    <xdr:ext cx="405111" cy="259045"/>
    <xdr:sp macro="" textlink="">
      <xdr:nvSpPr>
        <xdr:cNvPr id="221" name="n_1aveValue【市民会館】&#10;有形固定資産減価償却率"/>
        <xdr:cNvSpPr txBox="1"/>
      </xdr:nvSpPr>
      <xdr:spPr>
        <a:xfrm>
          <a:off x="35820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60977</xdr:rowOff>
    </xdr:from>
    <xdr:ext cx="405111" cy="259045"/>
    <xdr:sp macro="" textlink="">
      <xdr:nvSpPr>
        <xdr:cNvPr id="222" name="n_2aveValue【市民会館】&#10;有形固定資産減価償却率"/>
        <xdr:cNvSpPr txBox="1"/>
      </xdr:nvSpPr>
      <xdr:spPr>
        <a:xfrm>
          <a:off x="2705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7638</xdr:rowOff>
    </xdr:from>
    <xdr:ext cx="405111" cy="259045"/>
    <xdr:sp macro="" textlink="">
      <xdr:nvSpPr>
        <xdr:cNvPr id="223" name="n_3aveValue【市民会館】&#10;有形固定資産減価償却率"/>
        <xdr:cNvSpPr txBox="1"/>
      </xdr:nvSpPr>
      <xdr:spPr>
        <a:xfrm>
          <a:off x="18167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139082</xdr:rowOff>
    </xdr:from>
    <xdr:ext cx="405111" cy="259045"/>
    <xdr:sp macro="" textlink="">
      <xdr:nvSpPr>
        <xdr:cNvPr id="224" name="n_4aveValue【市民会館】&#10;有形固定資産減価償却率"/>
        <xdr:cNvSpPr txBox="1"/>
      </xdr:nvSpPr>
      <xdr:spPr>
        <a:xfrm>
          <a:off x="927744" y="1796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170197</xdr:rowOff>
    </xdr:from>
    <xdr:ext cx="405111" cy="259045"/>
    <xdr:sp macro="" textlink="">
      <xdr:nvSpPr>
        <xdr:cNvPr id="225" name="n_1mainValue【市民会館】&#10;有形固定資産減価償却率"/>
        <xdr:cNvSpPr txBox="1"/>
      </xdr:nvSpPr>
      <xdr:spPr>
        <a:xfrm>
          <a:off x="35820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116857</xdr:rowOff>
    </xdr:from>
    <xdr:ext cx="405111" cy="259045"/>
    <xdr:sp macro="" textlink="">
      <xdr:nvSpPr>
        <xdr:cNvPr id="226" name="n_2mainValue【市民会館】&#10;有形固定資産減価償却率"/>
        <xdr:cNvSpPr txBox="1"/>
      </xdr:nvSpPr>
      <xdr:spPr>
        <a:xfrm>
          <a:off x="270574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65422</xdr:rowOff>
    </xdr:from>
    <xdr:ext cx="405111" cy="259045"/>
    <xdr:sp macro="" textlink="">
      <xdr:nvSpPr>
        <xdr:cNvPr id="227" name="n_3mainValue【市民会館】&#10;有形固定資産減価償却率"/>
        <xdr:cNvSpPr txBox="1"/>
      </xdr:nvSpPr>
      <xdr:spPr>
        <a:xfrm>
          <a:off x="1816744" y="1755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13988</xdr:rowOff>
    </xdr:from>
    <xdr:ext cx="405111" cy="259045"/>
    <xdr:sp macro="" textlink="">
      <xdr:nvSpPr>
        <xdr:cNvPr id="228" name="n_4mainValue【市民会館】&#10;有形固定資産減価償却率"/>
        <xdr:cNvSpPr txBox="1"/>
      </xdr:nvSpPr>
      <xdr:spPr>
        <a:xfrm>
          <a:off x="927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29" name="正方形/長方形 22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0" name="正方形/長方形 22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31" name="正方形/長方形 23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32" name="正方形/長方形 23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33" name="正方形/長方形 23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34" name="正方形/長方形 23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35" name="正方形/長方形 23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36" name="正方形/長方形 23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37" name="テキスト ボックス 23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38" name="直線コネクタ 23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39" name="直線コネクタ 23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40" name="テキスト ボックス 239"/>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41" name="直線コネクタ 24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42" name="テキスト ボックス 241"/>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43" name="直線コネクタ 24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44" name="テキスト ボックス 243"/>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45" name="直線コネクタ 24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46" name="テキスト ボックス 245"/>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47" name="直線コネクタ 24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48" name="テキスト ボックス 247"/>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49" name="直線コネクタ 24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50" name="テキスト ボックス 24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5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87630</xdr:rowOff>
    </xdr:from>
    <xdr:to>
      <xdr:col>54</xdr:col>
      <xdr:colOff>189865</xdr:colOff>
      <xdr:row>108</xdr:row>
      <xdr:rowOff>89536</xdr:rowOff>
    </xdr:to>
    <xdr:cxnSp macro="">
      <xdr:nvCxnSpPr>
        <xdr:cNvPr id="252" name="直線コネクタ 251"/>
        <xdr:cNvCxnSpPr/>
      </xdr:nvCxnSpPr>
      <xdr:spPr>
        <a:xfrm flipV="1">
          <a:off x="10476865" y="17232630"/>
          <a:ext cx="0" cy="1373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253" name="【市民会館】&#10;一人当たり面積最小値テキスト"/>
        <xdr:cNvSpPr txBox="1"/>
      </xdr:nvSpPr>
      <xdr:spPr>
        <a:xfrm>
          <a:off x="10515600" y="1860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254" name="直線コネクタ 253"/>
        <xdr:cNvCxnSpPr/>
      </xdr:nvCxnSpPr>
      <xdr:spPr>
        <a:xfrm>
          <a:off x="10388600" y="1860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34307</xdr:rowOff>
    </xdr:from>
    <xdr:ext cx="469744" cy="259045"/>
    <xdr:sp macro="" textlink="">
      <xdr:nvSpPr>
        <xdr:cNvPr id="255" name="【市民会館】&#10;一人当たり面積最大値テキスト"/>
        <xdr:cNvSpPr txBox="1"/>
      </xdr:nvSpPr>
      <xdr:spPr>
        <a:xfrm>
          <a:off x="10515600" y="1700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87630</xdr:rowOff>
    </xdr:from>
    <xdr:to>
      <xdr:col>55</xdr:col>
      <xdr:colOff>88900</xdr:colOff>
      <xdr:row>100</xdr:row>
      <xdr:rowOff>87630</xdr:rowOff>
    </xdr:to>
    <xdr:cxnSp macro="">
      <xdr:nvCxnSpPr>
        <xdr:cNvPr id="256" name="直線コネクタ 255"/>
        <xdr:cNvCxnSpPr/>
      </xdr:nvCxnSpPr>
      <xdr:spPr>
        <a:xfrm>
          <a:off x="10388600" y="1723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153940</xdr:rowOff>
    </xdr:from>
    <xdr:ext cx="469744" cy="259045"/>
    <xdr:sp macro="" textlink="">
      <xdr:nvSpPr>
        <xdr:cNvPr id="257" name="【市民会館】&#10;一人当たり面積平均値テキスト"/>
        <xdr:cNvSpPr txBox="1"/>
      </xdr:nvSpPr>
      <xdr:spPr>
        <a:xfrm>
          <a:off x="10515600" y="183276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4063</xdr:rowOff>
    </xdr:from>
    <xdr:to>
      <xdr:col>55</xdr:col>
      <xdr:colOff>50800</xdr:colOff>
      <xdr:row>107</xdr:row>
      <xdr:rowOff>105663</xdr:rowOff>
    </xdr:to>
    <xdr:sp macro="" textlink="">
      <xdr:nvSpPr>
        <xdr:cNvPr id="258" name="フローチャート: 判断 257"/>
        <xdr:cNvSpPr/>
      </xdr:nvSpPr>
      <xdr:spPr>
        <a:xfrm>
          <a:off x="10426700" y="1834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143890</xdr:rowOff>
    </xdr:from>
    <xdr:to>
      <xdr:col>50</xdr:col>
      <xdr:colOff>165100</xdr:colOff>
      <xdr:row>107</xdr:row>
      <xdr:rowOff>74040</xdr:rowOff>
    </xdr:to>
    <xdr:sp macro="" textlink="">
      <xdr:nvSpPr>
        <xdr:cNvPr id="259" name="フローチャート: 判断 258"/>
        <xdr:cNvSpPr/>
      </xdr:nvSpPr>
      <xdr:spPr>
        <a:xfrm>
          <a:off x="9588500" y="183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29590</xdr:rowOff>
    </xdr:from>
    <xdr:to>
      <xdr:col>46</xdr:col>
      <xdr:colOff>38100</xdr:colOff>
      <xdr:row>107</xdr:row>
      <xdr:rowOff>131190</xdr:rowOff>
    </xdr:to>
    <xdr:sp macro="" textlink="">
      <xdr:nvSpPr>
        <xdr:cNvPr id="260" name="フローチャート: 判断 259"/>
        <xdr:cNvSpPr/>
      </xdr:nvSpPr>
      <xdr:spPr>
        <a:xfrm>
          <a:off x="8699500" y="183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140081</xdr:rowOff>
    </xdr:from>
    <xdr:to>
      <xdr:col>41</xdr:col>
      <xdr:colOff>101600</xdr:colOff>
      <xdr:row>107</xdr:row>
      <xdr:rowOff>70231</xdr:rowOff>
    </xdr:to>
    <xdr:sp macro="" textlink="">
      <xdr:nvSpPr>
        <xdr:cNvPr id="261" name="フローチャート: 判断 260"/>
        <xdr:cNvSpPr/>
      </xdr:nvSpPr>
      <xdr:spPr>
        <a:xfrm>
          <a:off x="7810500" y="1831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262" name="フローチャート: 判断 261"/>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63" name="テキスト ボックス 26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64" name="テキスト ボックス 26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65" name="テキスト ボックス 26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66" name="テキスト ボックス 26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67" name="テキスト ボックス 26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166370</xdr:rowOff>
    </xdr:from>
    <xdr:to>
      <xdr:col>50</xdr:col>
      <xdr:colOff>165100</xdr:colOff>
      <xdr:row>106</xdr:row>
      <xdr:rowOff>96520</xdr:rowOff>
    </xdr:to>
    <xdr:sp macro="" textlink="">
      <xdr:nvSpPr>
        <xdr:cNvPr id="268" name="楕円 267"/>
        <xdr:cNvSpPr/>
      </xdr:nvSpPr>
      <xdr:spPr>
        <a:xfrm>
          <a:off x="9588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4063</xdr:rowOff>
    </xdr:from>
    <xdr:to>
      <xdr:col>46</xdr:col>
      <xdr:colOff>38100</xdr:colOff>
      <xdr:row>106</xdr:row>
      <xdr:rowOff>105663</xdr:rowOff>
    </xdr:to>
    <xdr:sp macro="" textlink="">
      <xdr:nvSpPr>
        <xdr:cNvPr id="269" name="楕円 268"/>
        <xdr:cNvSpPr/>
      </xdr:nvSpPr>
      <xdr:spPr>
        <a:xfrm>
          <a:off x="8699500" y="1817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45720</xdr:rowOff>
    </xdr:from>
    <xdr:to>
      <xdr:col>50</xdr:col>
      <xdr:colOff>114300</xdr:colOff>
      <xdr:row>106</xdr:row>
      <xdr:rowOff>54863</xdr:rowOff>
    </xdr:to>
    <xdr:cxnSp macro="">
      <xdr:nvCxnSpPr>
        <xdr:cNvPr id="270" name="直線コネクタ 269"/>
        <xdr:cNvCxnSpPr/>
      </xdr:nvCxnSpPr>
      <xdr:spPr>
        <a:xfrm flipV="1">
          <a:off x="8750300" y="18219420"/>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12064</xdr:rowOff>
    </xdr:from>
    <xdr:to>
      <xdr:col>41</xdr:col>
      <xdr:colOff>101600</xdr:colOff>
      <xdr:row>106</xdr:row>
      <xdr:rowOff>113664</xdr:rowOff>
    </xdr:to>
    <xdr:sp macro="" textlink="">
      <xdr:nvSpPr>
        <xdr:cNvPr id="271" name="楕円 270"/>
        <xdr:cNvSpPr/>
      </xdr:nvSpPr>
      <xdr:spPr>
        <a:xfrm>
          <a:off x="7810500" y="1818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54863</xdr:rowOff>
    </xdr:from>
    <xdr:to>
      <xdr:col>45</xdr:col>
      <xdr:colOff>177800</xdr:colOff>
      <xdr:row>106</xdr:row>
      <xdr:rowOff>62864</xdr:rowOff>
    </xdr:to>
    <xdr:cxnSp macro="">
      <xdr:nvCxnSpPr>
        <xdr:cNvPr id="272" name="直線コネクタ 271"/>
        <xdr:cNvCxnSpPr/>
      </xdr:nvCxnSpPr>
      <xdr:spPr>
        <a:xfrm flipV="1">
          <a:off x="7861300" y="18228563"/>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16638</xdr:rowOff>
    </xdr:from>
    <xdr:to>
      <xdr:col>36</xdr:col>
      <xdr:colOff>165100</xdr:colOff>
      <xdr:row>106</xdr:row>
      <xdr:rowOff>118238</xdr:rowOff>
    </xdr:to>
    <xdr:sp macro="" textlink="">
      <xdr:nvSpPr>
        <xdr:cNvPr id="273" name="楕円 272"/>
        <xdr:cNvSpPr/>
      </xdr:nvSpPr>
      <xdr:spPr>
        <a:xfrm>
          <a:off x="6921500" y="1819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62864</xdr:rowOff>
    </xdr:from>
    <xdr:to>
      <xdr:col>41</xdr:col>
      <xdr:colOff>50800</xdr:colOff>
      <xdr:row>106</xdr:row>
      <xdr:rowOff>67438</xdr:rowOff>
    </xdr:to>
    <xdr:cxnSp macro="">
      <xdr:nvCxnSpPr>
        <xdr:cNvPr id="274" name="直線コネクタ 273"/>
        <xdr:cNvCxnSpPr/>
      </xdr:nvCxnSpPr>
      <xdr:spPr>
        <a:xfrm flipV="1">
          <a:off x="6972300" y="18236564"/>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65167</xdr:rowOff>
    </xdr:from>
    <xdr:ext cx="469744" cy="259045"/>
    <xdr:sp macro="" textlink="">
      <xdr:nvSpPr>
        <xdr:cNvPr id="275" name="n_1aveValue【市民会館】&#10;一人当たり面積"/>
        <xdr:cNvSpPr txBox="1"/>
      </xdr:nvSpPr>
      <xdr:spPr>
        <a:xfrm>
          <a:off x="9391727" y="1841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122317</xdr:rowOff>
    </xdr:from>
    <xdr:ext cx="469744" cy="259045"/>
    <xdr:sp macro="" textlink="">
      <xdr:nvSpPr>
        <xdr:cNvPr id="276" name="n_2aveValue【市民会館】&#10;一人当たり面積"/>
        <xdr:cNvSpPr txBox="1"/>
      </xdr:nvSpPr>
      <xdr:spPr>
        <a:xfrm>
          <a:off x="8515427" y="1846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61358</xdr:rowOff>
    </xdr:from>
    <xdr:ext cx="469744" cy="259045"/>
    <xdr:sp macro="" textlink="">
      <xdr:nvSpPr>
        <xdr:cNvPr id="277" name="n_3aveValue【市民会館】&#10;一人当たり面積"/>
        <xdr:cNvSpPr txBox="1"/>
      </xdr:nvSpPr>
      <xdr:spPr>
        <a:xfrm>
          <a:off x="7626427" y="1840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278" name="n_4aveValue【市民会館】&#10;一人当たり面積"/>
        <xdr:cNvSpPr txBox="1"/>
      </xdr:nvSpPr>
      <xdr:spPr>
        <a:xfrm>
          <a:off x="6737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113047</xdr:rowOff>
    </xdr:from>
    <xdr:ext cx="469744" cy="259045"/>
    <xdr:sp macro="" textlink="">
      <xdr:nvSpPr>
        <xdr:cNvPr id="279" name="n_1mainValue【市民会館】&#10;一人当たり面積"/>
        <xdr:cNvSpPr txBox="1"/>
      </xdr:nvSpPr>
      <xdr:spPr>
        <a:xfrm>
          <a:off x="93917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122190</xdr:rowOff>
    </xdr:from>
    <xdr:ext cx="469744" cy="259045"/>
    <xdr:sp macro="" textlink="">
      <xdr:nvSpPr>
        <xdr:cNvPr id="280" name="n_2mainValue【市民会館】&#10;一人当たり面積"/>
        <xdr:cNvSpPr txBox="1"/>
      </xdr:nvSpPr>
      <xdr:spPr>
        <a:xfrm>
          <a:off x="8515427" y="17952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130191</xdr:rowOff>
    </xdr:from>
    <xdr:ext cx="469744" cy="259045"/>
    <xdr:sp macro="" textlink="">
      <xdr:nvSpPr>
        <xdr:cNvPr id="281" name="n_3mainValue【市民会館】&#10;一人当たり面積"/>
        <xdr:cNvSpPr txBox="1"/>
      </xdr:nvSpPr>
      <xdr:spPr>
        <a:xfrm>
          <a:off x="7626427" y="1796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134765</xdr:rowOff>
    </xdr:from>
    <xdr:ext cx="469744" cy="259045"/>
    <xdr:sp macro="" textlink="">
      <xdr:nvSpPr>
        <xdr:cNvPr id="282" name="n_4mainValue【市民会館】&#10;一人当たり面積"/>
        <xdr:cNvSpPr txBox="1"/>
      </xdr:nvSpPr>
      <xdr:spPr>
        <a:xfrm>
          <a:off x="6737427" y="17965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83" name="正方形/長方形 28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4" name="正方形/長方形 28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5" name="正方形/長方形 28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6" name="正方形/長方形 28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7" name="正方形/長方形 28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8" name="正方形/長方形 28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9" name="正方形/長方形 28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0" name="正方形/長方形 28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1" name="テキスト ボックス 29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2" name="直線コネクタ 29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3" name="テキスト ボックス 29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294" name="直線コネクタ 293"/>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295" name="テキスト ボックス 294"/>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296" name="直線コネクタ 295"/>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297" name="テキスト ボックス 296"/>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298" name="直線コネクタ 297"/>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299" name="テキスト ボックス 298"/>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00" name="直線コネクタ 299"/>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01" name="テキスト ボックス 300"/>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2" name="直線コネクタ 30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03" name="テキスト ボックス 30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0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51054</xdr:rowOff>
    </xdr:from>
    <xdr:to>
      <xdr:col>85</xdr:col>
      <xdr:colOff>126364</xdr:colOff>
      <xdr:row>41</xdr:row>
      <xdr:rowOff>83058</xdr:rowOff>
    </xdr:to>
    <xdr:cxnSp macro="">
      <xdr:nvCxnSpPr>
        <xdr:cNvPr id="305" name="直線コネクタ 304"/>
        <xdr:cNvCxnSpPr/>
      </xdr:nvCxnSpPr>
      <xdr:spPr>
        <a:xfrm flipV="1">
          <a:off x="16318864" y="5708904"/>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86885</xdr:rowOff>
    </xdr:from>
    <xdr:ext cx="405111" cy="259045"/>
    <xdr:sp macro="" textlink="">
      <xdr:nvSpPr>
        <xdr:cNvPr id="306" name="【一般廃棄物処理施設】&#10;有形固定資産減価償却率最小値テキスト"/>
        <xdr:cNvSpPr txBox="1"/>
      </xdr:nvSpPr>
      <xdr:spPr>
        <a:xfrm>
          <a:off x="16357600" y="71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83058</xdr:rowOff>
    </xdr:from>
    <xdr:to>
      <xdr:col>86</xdr:col>
      <xdr:colOff>25400</xdr:colOff>
      <xdr:row>41</xdr:row>
      <xdr:rowOff>83058</xdr:rowOff>
    </xdr:to>
    <xdr:cxnSp macro="">
      <xdr:nvCxnSpPr>
        <xdr:cNvPr id="307" name="直線コネクタ 306"/>
        <xdr:cNvCxnSpPr/>
      </xdr:nvCxnSpPr>
      <xdr:spPr>
        <a:xfrm>
          <a:off x="16230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169181</xdr:rowOff>
    </xdr:from>
    <xdr:ext cx="405111" cy="259045"/>
    <xdr:sp macro="" textlink="">
      <xdr:nvSpPr>
        <xdr:cNvPr id="308" name="【一般廃棄物処理施設】&#10;有形固定資産減価償却率最大値テキスト"/>
        <xdr:cNvSpPr txBox="1"/>
      </xdr:nvSpPr>
      <xdr:spPr>
        <a:xfrm>
          <a:off x="16357600" y="548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51054</xdr:rowOff>
    </xdr:from>
    <xdr:to>
      <xdr:col>86</xdr:col>
      <xdr:colOff>25400</xdr:colOff>
      <xdr:row>33</xdr:row>
      <xdr:rowOff>51054</xdr:rowOff>
    </xdr:to>
    <xdr:cxnSp macro="">
      <xdr:nvCxnSpPr>
        <xdr:cNvPr id="309" name="直線コネクタ 308"/>
        <xdr:cNvCxnSpPr/>
      </xdr:nvCxnSpPr>
      <xdr:spPr>
        <a:xfrm>
          <a:off x="16230600" y="570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22115</xdr:rowOff>
    </xdr:from>
    <xdr:ext cx="405111" cy="259045"/>
    <xdr:sp macro="" textlink="">
      <xdr:nvSpPr>
        <xdr:cNvPr id="310" name="【一般廃棄物処理施設】&#10;有形固定資産減価償却率平均値テキスト"/>
        <xdr:cNvSpPr txBox="1"/>
      </xdr:nvSpPr>
      <xdr:spPr>
        <a:xfrm>
          <a:off x="16357600" y="63657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43688</xdr:rowOff>
    </xdr:from>
    <xdr:to>
      <xdr:col>85</xdr:col>
      <xdr:colOff>177800</xdr:colOff>
      <xdr:row>37</xdr:row>
      <xdr:rowOff>145288</xdr:rowOff>
    </xdr:to>
    <xdr:sp macro="" textlink="">
      <xdr:nvSpPr>
        <xdr:cNvPr id="311" name="フローチャート: 判断 310"/>
        <xdr:cNvSpPr/>
      </xdr:nvSpPr>
      <xdr:spPr>
        <a:xfrm>
          <a:off x="16268700" y="63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96266</xdr:rowOff>
    </xdr:from>
    <xdr:to>
      <xdr:col>81</xdr:col>
      <xdr:colOff>101600</xdr:colOff>
      <xdr:row>38</xdr:row>
      <xdr:rowOff>26415</xdr:rowOff>
    </xdr:to>
    <xdr:sp macro="" textlink="">
      <xdr:nvSpPr>
        <xdr:cNvPr id="312" name="フローチャート: 判断 311"/>
        <xdr:cNvSpPr/>
      </xdr:nvSpPr>
      <xdr:spPr>
        <a:xfrm>
          <a:off x="15430500" y="64399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45974</xdr:rowOff>
    </xdr:from>
    <xdr:to>
      <xdr:col>76</xdr:col>
      <xdr:colOff>165100</xdr:colOff>
      <xdr:row>37</xdr:row>
      <xdr:rowOff>147574</xdr:rowOff>
    </xdr:to>
    <xdr:sp macro="" textlink="">
      <xdr:nvSpPr>
        <xdr:cNvPr id="313" name="フローチャート: 判断 312"/>
        <xdr:cNvSpPr/>
      </xdr:nvSpPr>
      <xdr:spPr>
        <a:xfrm>
          <a:off x="14541500" y="638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84836</xdr:rowOff>
    </xdr:from>
    <xdr:to>
      <xdr:col>72</xdr:col>
      <xdr:colOff>38100</xdr:colOff>
      <xdr:row>39</xdr:row>
      <xdr:rowOff>14986</xdr:rowOff>
    </xdr:to>
    <xdr:sp macro="" textlink="">
      <xdr:nvSpPr>
        <xdr:cNvPr id="314" name="フローチャート: 判断 313"/>
        <xdr:cNvSpPr/>
      </xdr:nvSpPr>
      <xdr:spPr>
        <a:xfrm>
          <a:off x="13652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87122</xdr:rowOff>
    </xdr:from>
    <xdr:to>
      <xdr:col>67</xdr:col>
      <xdr:colOff>101600</xdr:colOff>
      <xdr:row>39</xdr:row>
      <xdr:rowOff>17272</xdr:rowOff>
    </xdr:to>
    <xdr:sp macro="" textlink="">
      <xdr:nvSpPr>
        <xdr:cNvPr id="315" name="フローチャート: 判断 314"/>
        <xdr:cNvSpPr/>
      </xdr:nvSpPr>
      <xdr:spPr>
        <a:xfrm>
          <a:off x="12763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16" name="テキスト ボックス 31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7" name="テキスト ボックス 31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8" name="テキスト ボックス 31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19" name="テキスト ボックス 31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0" name="テキスト ボックス 31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153416</xdr:rowOff>
    </xdr:from>
    <xdr:to>
      <xdr:col>81</xdr:col>
      <xdr:colOff>101600</xdr:colOff>
      <xdr:row>38</xdr:row>
      <xdr:rowOff>83565</xdr:rowOff>
    </xdr:to>
    <xdr:sp macro="" textlink="">
      <xdr:nvSpPr>
        <xdr:cNvPr id="321" name="楕円 320"/>
        <xdr:cNvSpPr/>
      </xdr:nvSpPr>
      <xdr:spPr>
        <a:xfrm>
          <a:off x="15430500" y="64970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91694</xdr:rowOff>
    </xdr:from>
    <xdr:to>
      <xdr:col>76</xdr:col>
      <xdr:colOff>165100</xdr:colOff>
      <xdr:row>38</xdr:row>
      <xdr:rowOff>21844</xdr:rowOff>
    </xdr:to>
    <xdr:sp macro="" textlink="">
      <xdr:nvSpPr>
        <xdr:cNvPr id="322" name="楕円 321"/>
        <xdr:cNvSpPr/>
      </xdr:nvSpPr>
      <xdr:spPr>
        <a:xfrm>
          <a:off x="14541500" y="643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142494</xdr:rowOff>
    </xdr:from>
    <xdr:to>
      <xdr:col>81</xdr:col>
      <xdr:colOff>50800</xdr:colOff>
      <xdr:row>38</xdr:row>
      <xdr:rowOff>32766</xdr:rowOff>
    </xdr:to>
    <xdr:cxnSp macro="">
      <xdr:nvCxnSpPr>
        <xdr:cNvPr id="323" name="直線コネクタ 322"/>
        <xdr:cNvCxnSpPr/>
      </xdr:nvCxnSpPr>
      <xdr:spPr>
        <a:xfrm>
          <a:off x="14592300" y="6486144"/>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29972</xdr:rowOff>
    </xdr:from>
    <xdr:to>
      <xdr:col>72</xdr:col>
      <xdr:colOff>38100</xdr:colOff>
      <xdr:row>37</xdr:row>
      <xdr:rowOff>131572</xdr:rowOff>
    </xdr:to>
    <xdr:sp macro="" textlink="">
      <xdr:nvSpPr>
        <xdr:cNvPr id="324" name="楕円 323"/>
        <xdr:cNvSpPr/>
      </xdr:nvSpPr>
      <xdr:spPr>
        <a:xfrm>
          <a:off x="13652500" y="637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80772</xdr:rowOff>
    </xdr:from>
    <xdr:to>
      <xdr:col>76</xdr:col>
      <xdr:colOff>114300</xdr:colOff>
      <xdr:row>37</xdr:row>
      <xdr:rowOff>142494</xdr:rowOff>
    </xdr:to>
    <xdr:cxnSp macro="">
      <xdr:nvCxnSpPr>
        <xdr:cNvPr id="325" name="直線コネクタ 324"/>
        <xdr:cNvCxnSpPr/>
      </xdr:nvCxnSpPr>
      <xdr:spPr>
        <a:xfrm>
          <a:off x="13703300" y="6424422"/>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141986</xdr:rowOff>
    </xdr:from>
    <xdr:to>
      <xdr:col>67</xdr:col>
      <xdr:colOff>101600</xdr:colOff>
      <xdr:row>37</xdr:row>
      <xdr:rowOff>72136</xdr:rowOff>
    </xdr:to>
    <xdr:sp macro="" textlink="">
      <xdr:nvSpPr>
        <xdr:cNvPr id="326" name="楕円 325"/>
        <xdr:cNvSpPr/>
      </xdr:nvSpPr>
      <xdr:spPr>
        <a:xfrm>
          <a:off x="12763500" y="63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21336</xdr:rowOff>
    </xdr:from>
    <xdr:to>
      <xdr:col>71</xdr:col>
      <xdr:colOff>177800</xdr:colOff>
      <xdr:row>37</xdr:row>
      <xdr:rowOff>80772</xdr:rowOff>
    </xdr:to>
    <xdr:cxnSp macro="">
      <xdr:nvCxnSpPr>
        <xdr:cNvPr id="327" name="直線コネクタ 326"/>
        <xdr:cNvCxnSpPr/>
      </xdr:nvCxnSpPr>
      <xdr:spPr>
        <a:xfrm>
          <a:off x="12814300" y="636498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42943</xdr:rowOff>
    </xdr:from>
    <xdr:ext cx="405111" cy="259045"/>
    <xdr:sp macro="" textlink="">
      <xdr:nvSpPr>
        <xdr:cNvPr id="328" name="n_1aveValue【一般廃棄物処理施設】&#10;有形固定資産減価償却率"/>
        <xdr:cNvSpPr txBox="1"/>
      </xdr:nvSpPr>
      <xdr:spPr>
        <a:xfrm>
          <a:off x="15266044" y="6215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164101</xdr:rowOff>
    </xdr:from>
    <xdr:ext cx="405111" cy="259045"/>
    <xdr:sp macro="" textlink="">
      <xdr:nvSpPr>
        <xdr:cNvPr id="329" name="n_2aveValue【一般廃棄物処理施設】&#10;有形固定資産減価償却率"/>
        <xdr:cNvSpPr txBox="1"/>
      </xdr:nvSpPr>
      <xdr:spPr>
        <a:xfrm>
          <a:off x="14389744" y="616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6113</xdr:rowOff>
    </xdr:from>
    <xdr:ext cx="405111" cy="259045"/>
    <xdr:sp macro="" textlink="">
      <xdr:nvSpPr>
        <xdr:cNvPr id="330" name="n_3aveValue【一般廃棄物処理施設】&#10;有形固定資産減価償却率"/>
        <xdr:cNvSpPr txBox="1"/>
      </xdr:nvSpPr>
      <xdr:spPr>
        <a:xfrm>
          <a:off x="13500744" y="669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8399</xdr:rowOff>
    </xdr:from>
    <xdr:ext cx="405111" cy="259045"/>
    <xdr:sp macro="" textlink="">
      <xdr:nvSpPr>
        <xdr:cNvPr id="331" name="n_4aveValue【一般廃棄物処理施設】&#10;有形固定資産減価償却率"/>
        <xdr:cNvSpPr txBox="1"/>
      </xdr:nvSpPr>
      <xdr:spPr>
        <a:xfrm>
          <a:off x="12611744" y="669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74693</xdr:rowOff>
    </xdr:from>
    <xdr:ext cx="405111" cy="259045"/>
    <xdr:sp macro="" textlink="">
      <xdr:nvSpPr>
        <xdr:cNvPr id="332" name="n_1mainValue【一般廃棄物処理施設】&#10;有形固定資産減価償却率"/>
        <xdr:cNvSpPr txBox="1"/>
      </xdr:nvSpPr>
      <xdr:spPr>
        <a:xfrm>
          <a:off x="15266044" y="6589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12971</xdr:rowOff>
    </xdr:from>
    <xdr:ext cx="405111" cy="259045"/>
    <xdr:sp macro="" textlink="">
      <xdr:nvSpPr>
        <xdr:cNvPr id="333" name="n_2mainValue【一般廃棄物処理施設】&#10;有形固定資産減価償却率"/>
        <xdr:cNvSpPr txBox="1"/>
      </xdr:nvSpPr>
      <xdr:spPr>
        <a:xfrm>
          <a:off x="14389744" y="652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148099</xdr:rowOff>
    </xdr:from>
    <xdr:ext cx="405111" cy="259045"/>
    <xdr:sp macro="" textlink="">
      <xdr:nvSpPr>
        <xdr:cNvPr id="334" name="n_3mainValue【一般廃棄物処理施設】&#10;有形固定資産減価償却率"/>
        <xdr:cNvSpPr txBox="1"/>
      </xdr:nvSpPr>
      <xdr:spPr>
        <a:xfrm>
          <a:off x="13500744" y="614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88663</xdr:rowOff>
    </xdr:from>
    <xdr:ext cx="405111" cy="259045"/>
    <xdr:sp macro="" textlink="">
      <xdr:nvSpPr>
        <xdr:cNvPr id="335" name="n_4mainValue【一般廃棄物処理施設】&#10;有形固定資産減価償却率"/>
        <xdr:cNvSpPr txBox="1"/>
      </xdr:nvSpPr>
      <xdr:spPr>
        <a:xfrm>
          <a:off x="12611744" y="608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6" name="正方形/長方形 33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7" name="正方形/長方形 33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8" name="正方形/長方形 33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9" name="正方形/長方形 33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0" name="正方形/長方形 33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1" name="正方形/長方形 34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2" name="正方形/長方形 34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3" name="正方形/長方形 34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4" name="テキスト ボックス 34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5" name="直線コネクタ 34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46" name="直線コネクタ 34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47" name="テキスト ボックス 346"/>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48" name="直線コネクタ 34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49" name="テキスト ボックス 348"/>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50" name="直線コネクタ 34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51" name="テキスト ボックス 350"/>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52" name="直線コネクタ 35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53" name="テキスト ボックス 352"/>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54" name="直線コネクタ 35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55" name="テキスト ボックス 354"/>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6" name="直線コネクタ 35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57" name="テキスト ボックス 356"/>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92556</xdr:rowOff>
    </xdr:from>
    <xdr:to>
      <xdr:col>116</xdr:col>
      <xdr:colOff>62864</xdr:colOff>
      <xdr:row>42</xdr:row>
      <xdr:rowOff>37867</xdr:rowOff>
    </xdr:to>
    <xdr:cxnSp macro="">
      <xdr:nvCxnSpPr>
        <xdr:cNvPr id="359" name="直線コネクタ 358"/>
        <xdr:cNvCxnSpPr/>
      </xdr:nvCxnSpPr>
      <xdr:spPr>
        <a:xfrm flipV="1">
          <a:off x="22160864" y="5750406"/>
          <a:ext cx="0" cy="1488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41694</xdr:rowOff>
    </xdr:from>
    <xdr:ext cx="378565" cy="259045"/>
    <xdr:sp macro="" textlink="">
      <xdr:nvSpPr>
        <xdr:cNvPr id="360" name="【一般廃棄物処理施設】&#10;一人当たり有形固定資産（償却資産）額最小値テキスト"/>
        <xdr:cNvSpPr txBox="1"/>
      </xdr:nvSpPr>
      <xdr:spPr>
        <a:xfrm>
          <a:off x="22199600" y="7242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37867</xdr:rowOff>
    </xdr:from>
    <xdr:to>
      <xdr:col>116</xdr:col>
      <xdr:colOff>152400</xdr:colOff>
      <xdr:row>42</xdr:row>
      <xdr:rowOff>37867</xdr:rowOff>
    </xdr:to>
    <xdr:cxnSp macro="">
      <xdr:nvCxnSpPr>
        <xdr:cNvPr id="361" name="直線コネクタ 360"/>
        <xdr:cNvCxnSpPr/>
      </xdr:nvCxnSpPr>
      <xdr:spPr>
        <a:xfrm>
          <a:off x="22072600" y="72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39233</xdr:rowOff>
    </xdr:from>
    <xdr:ext cx="599010" cy="259045"/>
    <xdr:sp macro="" textlink="">
      <xdr:nvSpPr>
        <xdr:cNvPr id="362" name="【一般廃棄物処理施設】&#10;一人当たり有形固定資産（償却資産）額最大値テキスト"/>
        <xdr:cNvSpPr txBox="1"/>
      </xdr:nvSpPr>
      <xdr:spPr>
        <a:xfrm>
          <a:off x="22199600" y="5525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92556</xdr:rowOff>
    </xdr:from>
    <xdr:to>
      <xdr:col>116</xdr:col>
      <xdr:colOff>152400</xdr:colOff>
      <xdr:row>33</xdr:row>
      <xdr:rowOff>92556</xdr:rowOff>
    </xdr:to>
    <xdr:cxnSp macro="">
      <xdr:nvCxnSpPr>
        <xdr:cNvPr id="363" name="直線コネクタ 362"/>
        <xdr:cNvCxnSpPr/>
      </xdr:nvCxnSpPr>
      <xdr:spPr>
        <a:xfrm>
          <a:off x="22072600" y="5750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156448</xdr:rowOff>
    </xdr:from>
    <xdr:ext cx="599010" cy="259045"/>
    <xdr:sp macro="" textlink="">
      <xdr:nvSpPr>
        <xdr:cNvPr id="364" name="【一般廃棄物処理施設】&#10;一人当たり有形固定資産（償却資産）額平均値テキスト"/>
        <xdr:cNvSpPr txBox="1"/>
      </xdr:nvSpPr>
      <xdr:spPr>
        <a:xfrm>
          <a:off x="22199600" y="6842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6571</xdr:rowOff>
    </xdr:from>
    <xdr:to>
      <xdr:col>116</xdr:col>
      <xdr:colOff>114300</xdr:colOff>
      <xdr:row>40</xdr:row>
      <xdr:rowOff>108171</xdr:rowOff>
    </xdr:to>
    <xdr:sp macro="" textlink="">
      <xdr:nvSpPr>
        <xdr:cNvPr id="365" name="フローチャート: 判断 364"/>
        <xdr:cNvSpPr/>
      </xdr:nvSpPr>
      <xdr:spPr>
        <a:xfrm>
          <a:off x="22110700" y="686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156194</xdr:rowOff>
    </xdr:from>
    <xdr:to>
      <xdr:col>112</xdr:col>
      <xdr:colOff>38100</xdr:colOff>
      <xdr:row>40</xdr:row>
      <xdr:rowOff>86344</xdr:rowOff>
    </xdr:to>
    <xdr:sp macro="" textlink="">
      <xdr:nvSpPr>
        <xdr:cNvPr id="366" name="フローチャート: 判断 365"/>
        <xdr:cNvSpPr/>
      </xdr:nvSpPr>
      <xdr:spPr>
        <a:xfrm>
          <a:off x="21272500" y="6842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20772</xdr:rowOff>
    </xdr:from>
    <xdr:to>
      <xdr:col>107</xdr:col>
      <xdr:colOff>101600</xdr:colOff>
      <xdr:row>40</xdr:row>
      <xdr:rowOff>122372</xdr:rowOff>
    </xdr:to>
    <xdr:sp macro="" textlink="">
      <xdr:nvSpPr>
        <xdr:cNvPr id="367" name="フローチャート: 判断 366"/>
        <xdr:cNvSpPr/>
      </xdr:nvSpPr>
      <xdr:spPr>
        <a:xfrm>
          <a:off x="20383500" y="6878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31668</xdr:rowOff>
    </xdr:from>
    <xdr:to>
      <xdr:col>102</xdr:col>
      <xdr:colOff>165100</xdr:colOff>
      <xdr:row>40</xdr:row>
      <xdr:rowOff>133268</xdr:rowOff>
    </xdr:to>
    <xdr:sp macro="" textlink="">
      <xdr:nvSpPr>
        <xdr:cNvPr id="368" name="フローチャート: 判断 367"/>
        <xdr:cNvSpPr/>
      </xdr:nvSpPr>
      <xdr:spPr>
        <a:xfrm>
          <a:off x="19494500" y="688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29671</xdr:rowOff>
    </xdr:from>
    <xdr:to>
      <xdr:col>98</xdr:col>
      <xdr:colOff>38100</xdr:colOff>
      <xdr:row>40</xdr:row>
      <xdr:rowOff>131271</xdr:rowOff>
    </xdr:to>
    <xdr:sp macro="" textlink="">
      <xdr:nvSpPr>
        <xdr:cNvPr id="369" name="フローチャート: 判断 368"/>
        <xdr:cNvSpPr/>
      </xdr:nvSpPr>
      <xdr:spPr>
        <a:xfrm>
          <a:off x="18605500" y="688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0" name="テキスト ボックス 36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1" name="テキスト ボックス 37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2" name="テキスト ボックス 37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3" name="テキスト ボックス 37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4" name="テキスト ボックス 37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170149</xdr:rowOff>
    </xdr:from>
    <xdr:to>
      <xdr:col>112</xdr:col>
      <xdr:colOff>38100</xdr:colOff>
      <xdr:row>40</xdr:row>
      <xdr:rowOff>100299</xdr:rowOff>
    </xdr:to>
    <xdr:sp macro="" textlink="">
      <xdr:nvSpPr>
        <xdr:cNvPr id="375" name="楕円 374"/>
        <xdr:cNvSpPr/>
      </xdr:nvSpPr>
      <xdr:spPr>
        <a:xfrm>
          <a:off x="21272500" y="685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21338</xdr:rowOff>
    </xdr:from>
    <xdr:to>
      <xdr:col>107</xdr:col>
      <xdr:colOff>101600</xdr:colOff>
      <xdr:row>40</xdr:row>
      <xdr:rowOff>122938</xdr:rowOff>
    </xdr:to>
    <xdr:sp macro="" textlink="">
      <xdr:nvSpPr>
        <xdr:cNvPr id="376" name="楕円 375"/>
        <xdr:cNvSpPr/>
      </xdr:nvSpPr>
      <xdr:spPr>
        <a:xfrm>
          <a:off x="20383500" y="687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49499</xdr:rowOff>
    </xdr:from>
    <xdr:to>
      <xdr:col>111</xdr:col>
      <xdr:colOff>177800</xdr:colOff>
      <xdr:row>40</xdr:row>
      <xdr:rowOff>72138</xdr:rowOff>
    </xdr:to>
    <xdr:cxnSp macro="">
      <xdr:nvCxnSpPr>
        <xdr:cNvPr id="377" name="直線コネクタ 376"/>
        <xdr:cNvCxnSpPr/>
      </xdr:nvCxnSpPr>
      <xdr:spPr>
        <a:xfrm flipV="1">
          <a:off x="20434300" y="6907499"/>
          <a:ext cx="889000" cy="2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26853</xdr:rowOff>
    </xdr:from>
    <xdr:to>
      <xdr:col>102</xdr:col>
      <xdr:colOff>165100</xdr:colOff>
      <xdr:row>40</xdr:row>
      <xdr:rowOff>128453</xdr:rowOff>
    </xdr:to>
    <xdr:sp macro="" textlink="">
      <xdr:nvSpPr>
        <xdr:cNvPr id="378" name="楕円 377"/>
        <xdr:cNvSpPr/>
      </xdr:nvSpPr>
      <xdr:spPr>
        <a:xfrm>
          <a:off x="19494500" y="688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72138</xdr:rowOff>
    </xdr:from>
    <xdr:to>
      <xdr:col>107</xdr:col>
      <xdr:colOff>50800</xdr:colOff>
      <xdr:row>40</xdr:row>
      <xdr:rowOff>77653</xdr:rowOff>
    </xdr:to>
    <xdr:cxnSp macro="">
      <xdr:nvCxnSpPr>
        <xdr:cNvPr id="379" name="直線コネクタ 378"/>
        <xdr:cNvCxnSpPr/>
      </xdr:nvCxnSpPr>
      <xdr:spPr>
        <a:xfrm flipV="1">
          <a:off x="19545300" y="6930138"/>
          <a:ext cx="889000" cy="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38158</xdr:rowOff>
    </xdr:from>
    <xdr:to>
      <xdr:col>98</xdr:col>
      <xdr:colOff>38100</xdr:colOff>
      <xdr:row>40</xdr:row>
      <xdr:rowOff>139758</xdr:rowOff>
    </xdr:to>
    <xdr:sp macro="" textlink="">
      <xdr:nvSpPr>
        <xdr:cNvPr id="380" name="楕円 379"/>
        <xdr:cNvSpPr/>
      </xdr:nvSpPr>
      <xdr:spPr>
        <a:xfrm>
          <a:off x="18605500" y="689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77653</xdr:rowOff>
    </xdr:from>
    <xdr:to>
      <xdr:col>102</xdr:col>
      <xdr:colOff>114300</xdr:colOff>
      <xdr:row>40</xdr:row>
      <xdr:rowOff>88958</xdr:rowOff>
    </xdr:to>
    <xdr:cxnSp macro="">
      <xdr:nvCxnSpPr>
        <xdr:cNvPr id="381" name="直線コネクタ 380"/>
        <xdr:cNvCxnSpPr/>
      </xdr:nvCxnSpPr>
      <xdr:spPr>
        <a:xfrm flipV="1">
          <a:off x="18656300" y="6935653"/>
          <a:ext cx="889000" cy="1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102871</xdr:rowOff>
    </xdr:from>
    <xdr:ext cx="599010" cy="259045"/>
    <xdr:sp macro="" textlink="">
      <xdr:nvSpPr>
        <xdr:cNvPr id="382" name="n_1aveValue【一般廃棄物処理施設】&#10;一人当たり有形固定資産（償却資産）額"/>
        <xdr:cNvSpPr txBox="1"/>
      </xdr:nvSpPr>
      <xdr:spPr>
        <a:xfrm>
          <a:off x="21011095" y="6617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138899</xdr:rowOff>
    </xdr:from>
    <xdr:ext cx="599010" cy="259045"/>
    <xdr:sp macro="" textlink="">
      <xdr:nvSpPr>
        <xdr:cNvPr id="383" name="n_2aveValue【一般廃棄物処理施設】&#10;一人当たり有形固定資産（償却資産）額"/>
        <xdr:cNvSpPr txBox="1"/>
      </xdr:nvSpPr>
      <xdr:spPr>
        <a:xfrm>
          <a:off x="20134795" y="6653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124395</xdr:rowOff>
    </xdr:from>
    <xdr:ext cx="599010" cy="259045"/>
    <xdr:sp macro="" textlink="">
      <xdr:nvSpPr>
        <xdr:cNvPr id="384" name="n_3aveValue【一般廃棄物処理施設】&#10;一人当たり有形固定資産（償却資産）額"/>
        <xdr:cNvSpPr txBox="1"/>
      </xdr:nvSpPr>
      <xdr:spPr>
        <a:xfrm>
          <a:off x="19245795" y="6982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147798</xdr:rowOff>
    </xdr:from>
    <xdr:ext cx="599010" cy="259045"/>
    <xdr:sp macro="" textlink="">
      <xdr:nvSpPr>
        <xdr:cNvPr id="385" name="n_4aveValue【一般廃棄物処理施設】&#10;一人当たり有形固定資産（償却資産）額"/>
        <xdr:cNvSpPr txBox="1"/>
      </xdr:nvSpPr>
      <xdr:spPr>
        <a:xfrm>
          <a:off x="18356795" y="666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91426</xdr:rowOff>
    </xdr:from>
    <xdr:ext cx="599010" cy="259045"/>
    <xdr:sp macro="" textlink="">
      <xdr:nvSpPr>
        <xdr:cNvPr id="386" name="n_1mainValue【一般廃棄物処理施設】&#10;一人当たり有形固定資産（償却資産）額"/>
        <xdr:cNvSpPr txBox="1"/>
      </xdr:nvSpPr>
      <xdr:spPr>
        <a:xfrm>
          <a:off x="21011095" y="6949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114065</xdr:rowOff>
    </xdr:from>
    <xdr:ext cx="599010" cy="259045"/>
    <xdr:sp macro="" textlink="">
      <xdr:nvSpPr>
        <xdr:cNvPr id="387" name="n_2mainValue【一般廃棄物処理施設】&#10;一人当たり有形固定資産（償却資産）額"/>
        <xdr:cNvSpPr txBox="1"/>
      </xdr:nvSpPr>
      <xdr:spPr>
        <a:xfrm>
          <a:off x="20134795" y="6972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144980</xdr:rowOff>
    </xdr:from>
    <xdr:ext cx="599010" cy="259045"/>
    <xdr:sp macro="" textlink="">
      <xdr:nvSpPr>
        <xdr:cNvPr id="388" name="n_3mainValue【一般廃棄物処理施設】&#10;一人当たり有形固定資産（償却資産）額"/>
        <xdr:cNvSpPr txBox="1"/>
      </xdr:nvSpPr>
      <xdr:spPr>
        <a:xfrm>
          <a:off x="19245795" y="666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130885</xdr:rowOff>
    </xdr:from>
    <xdr:ext cx="599010" cy="259045"/>
    <xdr:sp macro="" textlink="">
      <xdr:nvSpPr>
        <xdr:cNvPr id="389" name="n_4mainValue【一般廃棄物処理施設】&#10;一人当たり有形固定資産（償却資産）額"/>
        <xdr:cNvSpPr txBox="1"/>
      </xdr:nvSpPr>
      <xdr:spPr>
        <a:xfrm>
          <a:off x="18356795" y="698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0" name="正方形/長方形 38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1" name="正方形/長方形 39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2" name="正方形/長方形 39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3" name="正方形/長方形 39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4" name="正方形/長方形 39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5" name="正方形/長方形 39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6" name="正方形/長方形 39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7" name="正方形/長方形 396"/>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98" name="正方形/長方形 39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9" name="正方形/長方形 39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00" name="正方形/長方形 39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01" name="正方形/長方形 40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02" name="正方形/長方形 40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03" name="正方形/長方形 40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04" name="正方形/長方形 40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5" name="正方形/長方形 404"/>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06" name="正方形/長方形 40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07" name="正方形/長方形 40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08" name="正方形/長方形 40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09" name="正方形/長方形 40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10" name="正方形/長方形 40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11" name="正方形/長方形 41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12" name="正方形/長方形 41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13" name="正方形/長方形 41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14" name="テキスト ボックス 41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15" name="直線コネクタ 41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16" name="テキスト ボックス 41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17" name="直線コネクタ 41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18" name="テキスト ボックス 41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19" name="直線コネクタ 41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20" name="テキスト ボックス 41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21" name="直線コネクタ 42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22" name="テキスト ボックス 42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23" name="直線コネクタ 42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24" name="テキスト ボックス 42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25" name="直線コネクタ 42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26" name="テキスト ボックス 42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27" name="直線コネクタ 42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28" name="テキスト ボックス 42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29" name="直線コネクタ 42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147501</xdr:rowOff>
    </xdr:from>
    <xdr:to>
      <xdr:col>85</xdr:col>
      <xdr:colOff>126364</xdr:colOff>
      <xdr:row>86</xdr:row>
      <xdr:rowOff>168729</xdr:rowOff>
    </xdr:to>
    <xdr:cxnSp macro="">
      <xdr:nvCxnSpPr>
        <xdr:cNvPr id="431" name="直線コネクタ 430"/>
        <xdr:cNvCxnSpPr/>
      </xdr:nvCxnSpPr>
      <xdr:spPr>
        <a:xfrm flipV="1">
          <a:off x="16318864" y="1334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32"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33" name="直線コネクタ 43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94178</xdr:rowOff>
    </xdr:from>
    <xdr:ext cx="340478" cy="259045"/>
    <xdr:sp macro="" textlink="">
      <xdr:nvSpPr>
        <xdr:cNvPr id="434" name="【消防施設】&#10;有形固定資産減価償却率最大値テキスト"/>
        <xdr:cNvSpPr txBox="1"/>
      </xdr:nvSpPr>
      <xdr:spPr>
        <a:xfrm>
          <a:off x="16357600" y="1312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147501</xdr:rowOff>
    </xdr:from>
    <xdr:to>
      <xdr:col>86</xdr:col>
      <xdr:colOff>25400</xdr:colOff>
      <xdr:row>77</xdr:row>
      <xdr:rowOff>147501</xdr:rowOff>
    </xdr:to>
    <xdr:cxnSp macro="">
      <xdr:nvCxnSpPr>
        <xdr:cNvPr id="435" name="直線コネクタ 434"/>
        <xdr:cNvCxnSpPr/>
      </xdr:nvCxnSpPr>
      <xdr:spPr>
        <a:xfrm>
          <a:off x="16230600" y="1334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31041</xdr:rowOff>
    </xdr:from>
    <xdr:ext cx="405111" cy="259045"/>
    <xdr:sp macro="" textlink="">
      <xdr:nvSpPr>
        <xdr:cNvPr id="436" name="【消防施設】&#10;有形固定資産減価償却率平均値テキスト"/>
        <xdr:cNvSpPr txBox="1"/>
      </xdr:nvSpPr>
      <xdr:spPr>
        <a:xfrm>
          <a:off x="16357600" y="14261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52614</xdr:rowOff>
    </xdr:from>
    <xdr:to>
      <xdr:col>85</xdr:col>
      <xdr:colOff>177800</xdr:colOff>
      <xdr:row>83</xdr:row>
      <xdr:rowOff>154214</xdr:rowOff>
    </xdr:to>
    <xdr:sp macro="" textlink="">
      <xdr:nvSpPr>
        <xdr:cNvPr id="437" name="フローチャート: 判断 436"/>
        <xdr:cNvSpPr/>
      </xdr:nvSpPr>
      <xdr:spPr>
        <a:xfrm>
          <a:off x="162687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49349</xdr:rowOff>
    </xdr:from>
    <xdr:to>
      <xdr:col>81</xdr:col>
      <xdr:colOff>101600</xdr:colOff>
      <xdr:row>83</xdr:row>
      <xdr:rowOff>150949</xdr:rowOff>
    </xdr:to>
    <xdr:sp macro="" textlink="">
      <xdr:nvSpPr>
        <xdr:cNvPr id="438" name="フローチャート: 判断 437"/>
        <xdr:cNvSpPr/>
      </xdr:nvSpPr>
      <xdr:spPr>
        <a:xfrm>
          <a:off x="15430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21589</xdr:rowOff>
    </xdr:from>
    <xdr:to>
      <xdr:col>76</xdr:col>
      <xdr:colOff>165100</xdr:colOff>
      <xdr:row>83</xdr:row>
      <xdr:rowOff>123189</xdr:rowOff>
    </xdr:to>
    <xdr:sp macro="" textlink="">
      <xdr:nvSpPr>
        <xdr:cNvPr id="439" name="フローチャート: 判断 438"/>
        <xdr:cNvSpPr/>
      </xdr:nvSpPr>
      <xdr:spPr>
        <a:xfrm>
          <a:off x="14541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440" name="フローチャート: 判断 439"/>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441" name="フローチャート: 判断 440"/>
        <xdr:cNvSpPr/>
      </xdr:nvSpPr>
      <xdr:spPr>
        <a:xfrm>
          <a:off x="12763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42" name="テキスト ボックス 44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43" name="テキスト ボックス 44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44" name="テキスト ボックス 44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45" name="テキスト ボックス 44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46" name="テキスト ボックス 44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21589</xdr:rowOff>
    </xdr:from>
    <xdr:to>
      <xdr:col>81</xdr:col>
      <xdr:colOff>101600</xdr:colOff>
      <xdr:row>84</xdr:row>
      <xdr:rowOff>123189</xdr:rowOff>
    </xdr:to>
    <xdr:sp macro="" textlink="">
      <xdr:nvSpPr>
        <xdr:cNvPr id="447" name="楕円 446"/>
        <xdr:cNvSpPr/>
      </xdr:nvSpPr>
      <xdr:spPr>
        <a:xfrm>
          <a:off x="15430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91802</xdr:rowOff>
    </xdr:from>
    <xdr:to>
      <xdr:col>76</xdr:col>
      <xdr:colOff>165100</xdr:colOff>
      <xdr:row>84</xdr:row>
      <xdr:rowOff>21952</xdr:rowOff>
    </xdr:to>
    <xdr:sp macro="" textlink="">
      <xdr:nvSpPr>
        <xdr:cNvPr id="448" name="楕円 447"/>
        <xdr:cNvSpPr/>
      </xdr:nvSpPr>
      <xdr:spPr>
        <a:xfrm>
          <a:off x="14541500" y="1432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142602</xdr:rowOff>
    </xdr:from>
    <xdr:to>
      <xdr:col>81</xdr:col>
      <xdr:colOff>50800</xdr:colOff>
      <xdr:row>84</xdr:row>
      <xdr:rowOff>72389</xdr:rowOff>
    </xdr:to>
    <xdr:cxnSp macro="">
      <xdr:nvCxnSpPr>
        <xdr:cNvPr id="449" name="直線コネクタ 448"/>
        <xdr:cNvCxnSpPr/>
      </xdr:nvCxnSpPr>
      <xdr:spPr>
        <a:xfrm>
          <a:off x="14592300" y="14372952"/>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163649</xdr:rowOff>
    </xdr:from>
    <xdr:to>
      <xdr:col>72</xdr:col>
      <xdr:colOff>38100</xdr:colOff>
      <xdr:row>83</xdr:row>
      <xdr:rowOff>93799</xdr:rowOff>
    </xdr:to>
    <xdr:sp macro="" textlink="">
      <xdr:nvSpPr>
        <xdr:cNvPr id="450" name="楕円 449"/>
        <xdr:cNvSpPr/>
      </xdr:nvSpPr>
      <xdr:spPr>
        <a:xfrm>
          <a:off x="13652500" y="1422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42999</xdr:rowOff>
    </xdr:from>
    <xdr:to>
      <xdr:col>76</xdr:col>
      <xdr:colOff>114300</xdr:colOff>
      <xdr:row>83</xdr:row>
      <xdr:rowOff>142602</xdr:rowOff>
    </xdr:to>
    <xdr:cxnSp macro="">
      <xdr:nvCxnSpPr>
        <xdr:cNvPr id="451" name="直線コネクタ 450"/>
        <xdr:cNvCxnSpPr/>
      </xdr:nvCxnSpPr>
      <xdr:spPr>
        <a:xfrm>
          <a:off x="13703300" y="14273349"/>
          <a:ext cx="889000" cy="9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64044</xdr:rowOff>
    </xdr:from>
    <xdr:to>
      <xdr:col>67</xdr:col>
      <xdr:colOff>101600</xdr:colOff>
      <xdr:row>82</xdr:row>
      <xdr:rowOff>165644</xdr:rowOff>
    </xdr:to>
    <xdr:sp macro="" textlink="">
      <xdr:nvSpPr>
        <xdr:cNvPr id="452" name="楕円 451"/>
        <xdr:cNvSpPr/>
      </xdr:nvSpPr>
      <xdr:spPr>
        <a:xfrm>
          <a:off x="12763500" y="1412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114844</xdr:rowOff>
    </xdr:from>
    <xdr:to>
      <xdr:col>71</xdr:col>
      <xdr:colOff>177800</xdr:colOff>
      <xdr:row>83</xdr:row>
      <xdr:rowOff>42999</xdr:rowOff>
    </xdr:to>
    <xdr:cxnSp macro="">
      <xdr:nvCxnSpPr>
        <xdr:cNvPr id="453" name="直線コネクタ 452"/>
        <xdr:cNvCxnSpPr/>
      </xdr:nvCxnSpPr>
      <xdr:spPr>
        <a:xfrm>
          <a:off x="12814300" y="14173744"/>
          <a:ext cx="889000" cy="9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167476</xdr:rowOff>
    </xdr:from>
    <xdr:ext cx="405111" cy="259045"/>
    <xdr:sp macro="" textlink="">
      <xdr:nvSpPr>
        <xdr:cNvPr id="454" name="n_1aveValue【消防施設】&#10;有形固定資産減価償却率"/>
        <xdr:cNvSpPr txBox="1"/>
      </xdr:nvSpPr>
      <xdr:spPr>
        <a:xfrm>
          <a:off x="15266044" y="1405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139716</xdr:rowOff>
    </xdr:from>
    <xdr:ext cx="405111" cy="259045"/>
    <xdr:sp macro="" textlink="">
      <xdr:nvSpPr>
        <xdr:cNvPr id="455" name="n_2aveValue【消防施設】&#10;有形固定資産減価償却率"/>
        <xdr:cNvSpPr txBox="1"/>
      </xdr:nvSpPr>
      <xdr:spPr>
        <a:xfrm>
          <a:off x="143897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456" name="n_3aveValue【消防施設】&#10;有形固定資産減価償却率"/>
        <xdr:cNvSpPr txBox="1"/>
      </xdr:nvSpPr>
      <xdr:spPr>
        <a:xfrm>
          <a:off x="13500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117583</xdr:rowOff>
    </xdr:from>
    <xdr:ext cx="405111" cy="259045"/>
    <xdr:sp macro="" textlink="">
      <xdr:nvSpPr>
        <xdr:cNvPr id="457" name="n_4aveValue【消防施設】&#10;有形固定資産減価償却率"/>
        <xdr:cNvSpPr txBox="1"/>
      </xdr:nvSpPr>
      <xdr:spPr>
        <a:xfrm>
          <a:off x="12611744" y="1434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114316</xdr:rowOff>
    </xdr:from>
    <xdr:ext cx="405111" cy="259045"/>
    <xdr:sp macro="" textlink="">
      <xdr:nvSpPr>
        <xdr:cNvPr id="458" name="n_1mainValue【消防施設】&#10;有形固定資産減価償却率"/>
        <xdr:cNvSpPr txBox="1"/>
      </xdr:nvSpPr>
      <xdr:spPr>
        <a:xfrm>
          <a:off x="15266044"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13079</xdr:rowOff>
    </xdr:from>
    <xdr:ext cx="405111" cy="259045"/>
    <xdr:sp macro="" textlink="">
      <xdr:nvSpPr>
        <xdr:cNvPr id="459" name="n_2mainValue【消防施設】&#10;有形固定資産減価償却率"/>
        <xdr:cNvSpPr txBox="1"/>
      </xdr:nvSpPr>
      <xdr:spPr>
        <a:xfrm>
          <a:off x="14389744" y="1441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84926</xdr:rowOff>
    </xdr:from>
    <xdr:ext cx="405111" cy="259045"/>
    <xdr:sp macro="" textlink="">
      <xdr:nvSpPr>
        <xdr:cNvPr id="460" name="n_3mainValue【消防施設】&#10;有形固定資産減価償却率"/>
        <xdr:cNvSpPr txBox="1"/>
      </xdr:nvSpPr>
      <xdr:spPr>
        <a:xfrm>
          <a:off x="13500744" y="1431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10721</xdr:rowOff>
    </xdr:from>
    <xdr:ext cx="405111" cy="259045"/>
    <xdr:sp macro="" textlink="">
      <xdr:nvSpPr>
        <xdr:cNvPr id="461" name="n_4mainValue【消防施設】&#10;有形固定資産減価償却率"/>
        <xdr:cNvSpPr txBox="1"/>
      </xdr:nvSpPr>
      <xdr:spPr>
        <a:xfrm>
          <a:off x="12611744" y="1389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62" name="正方形/長方形 46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3" name="正方形/長方形 46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4" name="正方形/長方形 46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5" name="正方形/長方形 46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66" name="正方形/長方形 46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67" name="正方形/長方形 46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68" name="正方形/長方形 46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69" name="正方形/長方形 46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70" name="テキスト ボックス 46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71" name="直線コネクタ 47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72" name="直線コネクタ 47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73" name="テキスト ボックス 47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74" name="直線コネクタ 47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75" name="テキスト ボックス 47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76" name="直線コネクタ 47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77" name="テキスト ボックス 47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78" name="直線コネクタ 47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79" name="テキスト ボックス 47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80" name="直線コネクタ 47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81" name="テキスト ボックス 48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82" name="直線コネクタ 48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83" name="テキスト ボックス 48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8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97155</xdr:rowOff>
    </xdr:from>
    <xdr:to>
      <xdr:col>116</xdr:col>
      <xdr:colOff>62864</xdr:colOff>
      <xdr:row>86</xdr:row>
      <xdr:rowOff>76200</xdr:rowOff>
    </xdr:to>
    <xdr:cxnSp macro="">
      <xdr:nvCxnSpPr>
        <xdr:cNvPr id="485" name="直線コネクタ 484"/>
        <xdr:cNvCxnSpPr/>
      </xdr:nvCxnSpPr>
      <xdr:spPr>
        <a:xfrm flipV="1">
          <a:off x="22160864" y="13298805"/>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486" name="【消防施設】&#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487" name="直線コネクタ 486"/>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43832</xdr:rowOff>
    </xdr:from>
    <xdr:ext cx="469744" cy="259045"/>
    <xdr:sp macro="" textlink="">
      <xdr:nvSpPr>
        <xdr:cNvPr id="488" name="【消防施設】&#10;一人当たり面積最大値テキスト"/>
        <xdr:cNvSpPr txBox="1"/>
      </xdr:nvSpPr>
      <xdr:spPr>
        <a:xfrm>
          <a:off x="22199600" y="1307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97155</xdr:rowOff>
    </xdr:from>
    <xdr:to>
      <xdr:col>116</xdr:col>
      <xdr:colOff>152400</xdr:colOff>
      <xdr:row>77</xdr:row>
      <xdr:rowOff>97155</xdr:rowOff>
    </xdr:to>
    <xdr:cxnSp macro="">
      <xdr:nvCxnSpPr>
        <xdr:cNvPr id="489" name="直線コネクタ 488"/>
        <xdr:cNvCxnSpPr/>
      </xdr:nvCxnSpPr>
      <xdr:spPr>
        <a:xfrm>
          <a:off x="22072600" y="1329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47641</xdr:rowOff>
    </xdr:from>
    <xdr:ext cx="469744" cy="259045"/>
    <xdr:sp macro="" textlink="">
      <xdr:nvSpPr>
        <xdr:cNvPr id="490" name="【消防施設】&#10;一人当たり面積平均値テキスト"/>
        <xdr:cNvSpPr txBox="1"/>
      </xdr:nvSpPr>
      <xdr:spPr>
        <a:xfrm>
          <a:off x="22199600" y="14277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69214</xdr:rowOff>
    </xdr:from>
    <xdr:to>
      <xdr:col>116</xdr:col>
      <xdr:colOff>114300</xdr:colOff>
      <xdr:row>83</xdr:row>
      <xdr:rowOff>170814</xdr:rowOff>
    </xdr:to>
    <xdr:sp macro="" textlink="">
      <xdr:nvSpPr>
        <xdr:cNvPr id="491" name="フローチャート: 判断 490"/>
        <xdr:cNvSpPr/>
      </xdr:nvSpPr>
      <xdr:spPr>
        <a:xfrm>
          <a:off x="22110700" y="142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74930</xdr:rowOff>
    </xdr:from>
    <xdr:to>
      <xdr:col>112</xdr:col>
      <xdr:colOff>38100</xdr:colOff>
      <xdr:row>84</xdr:row>
      <xdr:rowOff>5080</xdr:rowOff>
    </xdr:to>
    <xdr:sp macro="" textlink="">
      <xdr:nvSpPr>
        <xdr:cNvPr id="492" name="フローチャート: 判断 491"/>
        <xdr:cNvSpPr/>
      </xdr:nvSpPr>
      <xdr:spPr>
        <a:xfrm>
          <a:off x="21272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71120</xdr:rowOff>
    </xdr:from>
    <xdr:to>
      <xdr:col>107</xdr:col>
      <xdr:colOff>101600</xdr:colOff>
      <xdr:row>84</xdr:row>
      <xdr:rowOff>1270</xdr:rowOff>
    </xdr:to>
    <xdr:sp macro="" textlink="">
      <xdr:nvSpPr>
        <xdr:cNvPr id="493" name="フローチャート: 判断 492"/>
        <xdr:cNvSpPr/>
      </xdr:nvSpPr>
      <xdr:spPr>
        <a:xfrm>
          <a:off x="20383500" y="1430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21589</xdr:rowOff>
    </xdr:from>
    <xdr:to>
      <xdr:col>102</xdr:col>
      <xdr:colOff>165100</xdr:colOff>
      <xdr:row>83</xdr:row>
      <xdr:rowOff>123189</xdr:rowOff>
    </xdr:to>
    <xdr:sp macro="" textlink="">
      <xdr:nvSpPr>
        <xdr:cNvPr id="494" name="フローチャート: 判断 493"/>
        <xdr:cNvSpPr/>
      </xdr:nvSpPr>
      <xdr:spPr>
        <a:xfrm>
          <a:off x="19494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13970</xdr:rowOff>
    </xdr:from>
    <xdr:to>
      <xdr:col>98</xdr:col>
      <xdr:colOff>38100</xdr:colOff>
      <xdr:row>83</xdr:row>
      <xdr:rowOff>115570</xdr:rowOff>
    </xdr:to>
    <xdr:sp macro="" textlink="">
      <xdr:nvSpPr>
        <xdr:cNvPr id="495" name="フローチャート: 判断 494"/>
        <xdr:cNvSpPr/>
      </xdr:nvSpPr>
      <xdr:spPr>
        <a:xfrm>
          <a:off x="186055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96" name="テキスト ボックス 49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97" name="テキスト ボックス 49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98" name="テキスト ボックス 49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99" name="テキスト ボックス 49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00" name="テキスト ボックス 49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27305</xdr:rowOff>
    </xdr:from>
    <xdr:to>
      <xdr:col>112</xdr:col>
      <xdr:colOff>38100</xdr:colOff>
      <xdr:row>85</xdr:row>
      <xdr:rowOff>128905</xdr:rowOff>
    </xdr:to>
    <xdr:sp macro="" textlink="">
      <xdr:nvSpPr>
        <xdr:cNvPr id="501" name="楕円 500"/>
        <xdr:cNvSpPr/>
      </xdr:nvSpPr>
      <xdr:spPr>
        <a:xfrm>
          <a:off x="21272500" y="1460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33020</xdr:rowOff>
    </xdr:from>
    <xdr:to>
      <xdr:col>107</xdr:col>
      <xdr:colOff>101600</xdr:colOff>
      <xdr:row>85</xdr:row>
      <xdr:rowOff>134620</xdr:rowOff>
    </xdr:to>
    <xdr:sp macro="" textlink="">
      <xdr:nvSpPr>
        <xdr:cNvPr id="502" name="楕円 501"/>
        <xdr:cNvSpPr/>
      </xdr:nvSpPr>
      <xdr:spPr>
        <a:xfrm>
          <a:off x="20383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78105</xdr:rowOff>
    </xdr:from>
    <xdr:to>
      <xdr:col>111</xdr:col>
      <xdr:colOff>177800</xdr:colOff>
      <xdr:row>85</xdr:row>
      <xdr:rowOff>83820</xdr:rowOff>
    </xdr:to>
    <xdr:cxnSp macro="">
      <xdr:nvCxnSpPr>
        <xdr:cNvPr id="503" name="直線コネクタ 502"/>
        <xdr:cNvCxnSpPr/>
      </xdr:nvCxnSpPr>
      <xdr:spPr>
        <a:xfrm flipV="1">
          <a:off x="20434300" y="146513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31114</xdr:rowOff>
    </xdr:from>
    <xdr:to>
      <xdr:col>102</xdr:col>
      <xdr:colOff>165100</xdr:colOff>
      <xdr:row>85</xdr:row>
      <xdr:rowOff>132714</xdr:rowOff>
    </xdr:to>
    <xdr:sp macro="" textlink="">
      <xdr:nvSpPr>
        <xdr:cNvPr id="504" name="楕円 503"/>
        <xdr:cNvSpPr/>
      </xdr:nvSpPr>
      <xdr:spPr>
        <a:xfrm>
          <a:off x="19494500" y="1460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81914</xdr:rowOff>
    </xdr:from>
    <xdr:to>
      <xdr:col>107</xdr:col>
      <xdr:colOff>50800</xdr:colOff>
      <xdr:row>85</xdr:row>
      <xdr:rowOff>83820</xdr:rowOff>
    </xdr:to>
    <xdr:cxnSp macro="">
      <xdr:nvCxnSpPr>
        <xdr:cNvPr id="505" name="直線コネクタ 504"/>
        <xdr:cNvCxnSpPr/>
      </xdr:nvCxnSpPr>
      <xdr:spPr>
        <a:xfrm>
          <a:off x="19545300" y="1465516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34925</xdr:rowOff>
    </xdr:from>
    <xdr:to>
      <xdr:col>98</xdr:col>
      <xdr:colOff>38100</xdr:colOff>
      <xdr:row>85</xdr:row>
      <xdr:rowOff>136525</xdr:rowOff>
    </xdr:to>
    <xdr:sp macro="" textlink="">
      <xdr:nvSpPr>
        <xdr:cNvPr id="506" name="楕円 505"/>
        <xdr:cNvSpPr/>
      </xdr:nvSpPr>
      <xdr:spPr>
        <a:xfrm>
          <a:off x="18605500" y="1460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81914</xdr:rowOff>
    </xdr:from>
    <xdr:to>
      <xdr:col>102</xdr:col>
      <xdr:colOff>114300</xdr:colOff>
      <xdr:row>85</xdr:row>
      <xdr:rowOff>85725</xdr:rowOff>
    </xdr:to>
    <xdr:cxnSp macro="">
      <xdr:nvCxnSpPr>
        <xdr:cNvPr id="507" name="直線コネクタ 506"/>
        <xdr:cNvCxnSpPr/>
      </xdr:nvCxnSpPr>
      <xdr:spPr>
        <a:xfrm flipV="1">
          <a:off x="18656300" y="1465516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21607</xdr:rowOff>
    </xdr:from>
    <xdr:ext cx="469744" cy="259045"/>
    <xdr:sp macro="" textlink="">
      <xdr:nvSpPr>
        <xdr:cNvPr id="508" name="n_1aveValue【消防施設】&#10;一人当たり面積"/>
        <xdr:cNvSpPr txBox="1"/>
      </xdr:nvSpPr>
      <xdr:spPr>
        <a:xfrm>
          <a:off x="210757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17797</xdr:rowOff>
    </xdr:from>
    <xdr:ext cx="469744" cy="259045"/>
    <xdr:sp macro="" textlink="">
      <xdr:nvSpPr>
        <xdr:cNvPr id="509" name="n_2aveValue【消防施設】&#10;一人当たり面積"/>
        <xdr:cNvSpPr txBox="1"/>
      </xdr:nvSpPr>
      <xdr:spPr>
        <a:xfrm>
          <a:off x="20199427" y="1407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139716</xdr:rowOff>
    </xdr:from>
    <xdr:ext cx="469744" cy="259045"/>
    <xdr:sp macro="" textlink="">
      <xdr:nvSpPr>
        <xdr:cNvPr id="510" name="n_3aveValue【消防施設】&#10;一人当たり面積"/>
        <xdr:cNvSpPr txBox="1"/>
      </xdr:nvSpPr>
      <xdr:spPr>
        <a:xfrm>
          <a:off x="19310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132097</xdr:rowOff>
    </xdr:from>
    <xdr:ext cx="469744" cy="259045"/>
    <xdr:sp macro="" textlink="">
      <xdr:nvSpPr>
        <xdr:cNvPr id="511" name="n_4aveValue【消防施設】&#10;一人当たり面積"/>
        <xdr:cNvSpPr txBox="1"/>
      </xdr:nvSpPr>
      <xdr:spPr>
        <a:xfrm>
          <a:off x="18421427" y="1401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120032</xdr:rowOff>
    </xdr:from>
    <xdr:ext cx="469744" cy="259045"/>
    <xdr:sp macro="" textlink="">
      <xdr:nvSpPr>
        <xdr:cNvPr id="512" name="n_1mainValue【消防施設】&#10;一人当たり面積"/>
        <xdr:cNvSpPr txBox="1"/>
      </xdr:nvSpPr>
      <xdr:spPr>
        <a:xfrm>
          <a:off x="21075727" y="1469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125747</xdr:rowOff>
    </xdr:from>
    <xdr:ext cx="469744" cy="259045"/>
    <xdr:sp macro="" textlink="">
      <xdr:nvSpPr>
        <xdr:cNvPr id="513" name="n_2mainValue【消防施設】&#10;一人当たり面積"/>
        <xdr:cNvSpPr txBox="1"/>
      </xdr:nvSpPr>
      <xdr:spPr>
        <a:xfrm>
          <a:off x="20199427" y="1469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123841</xdr:rowOff>
    </xdr:from>
    <xdr:ext cx="469744" cy="259045"/>
    <xdr:sp macro="" textlink="">
      <xdr:nvSpPr>
        <xdr:cNvPr id="514" name="n_3mainValue【消防施設】&#10;一人当たり面積"/>
        <xdr:cNvSpPr txBox="1"/>
      </xdr:nvSpPr>
      <xdr:spPr>
        <a:xfrm>
          <a:off x="19310427" y="1469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127652</xdr:rowOff>
    </xdr:from>
    <xdr:ext cx="469744" cy="259045"/>
    <xdr:sp macro="" textlink="">
      <xdr:nvSpPr>
        <xdr:cNvPr id="515" name="n_4mainValue【消防施設】&#10;一人当たり面積"/>
        <xdr:cNvSpPr txBox="1"/>
      </xdr:nvSpPr>
      <xdr:spPr>
        <a:xfrm>
          <a:off x="18421427" y="1470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16" name="正方形/長方形 51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7" name="正方形/長方形 51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8" name="正方形/長方形 51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9" name="正方形/長方形 51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20" name="正方形/長方形 51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21" name="正方形/長方形 52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22" name="正方形/長方形 52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3" name="正方形/長方形 52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4" name="テキスト ボックス 52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5" name="直線コネクタ 52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26" name="テキスト ボックス 52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27" name="直線コネクタ 52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28" name="テキスト ボックス 52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29" name="直線コネクタ 52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30" name="テキスト ボックス 52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31" name="直線コネクタ 53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32" name="テキスト ボックス 53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33" name="直線コネクタ 53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34" name="テキスト ボックス 53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35" name="直線コネクタ 53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36" name="テキスト ボックス 53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37" name="直線コネクタ 53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38" name="テキスト ボックス 53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9" name="直線コネクタ 53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xdr:rowOff>
    </xdr:from>
    <xdr:to>
      <xdr:col>85</xdr:col>
      <xdr:colOff>126364</xdr:colOff>
      <xdr:row>109</xdr:row>
      <xdr:rowOff>35379</xdr:rowOff>
    </xdr:to>
    <xdr:cxnSp macro="">
      <xdr:nvCxnSpPr>
        <xdr:cNvPr id="541" name="直線コネクタ 540"/>
        <xdr:cNvCxnSpPr/>
      </xdr:nvCxnSpPr>
      <xdr:spPr>
        <a:xfrm flipV="1">
          <a:off x="16318864" y="1715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42"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43" name="直線コネクタ 542"/>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132278</xdr:rowOff>
    </xdr:from>
    <xdr:ext cx="340478" cy="259045"/>
    <xdr:sp macro="" textlink="">
      <xdr:nvSpPr>
        <xdr:cNvPr id="544" name="【庁舎】&#10;有形固定資産減価償却率最大値テキスト"/>
        <xdr:cNvSpPr txBox="1"/>
      </xdr:nvSpPr>
      <xdr:spPr>
        <a:xfrm>
          <a:off x="16357600" y="1693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xdr:rowOff>
    </xdr:from>
    <xdr:to>
      <xdr:col>86</xdr:col>
      <xdr:colOff>25400</xdr:colOff>
      <xdr:row>100</xdr:row>
      <xdr:rowOff>14151</xdr:rowOff>
    </xdr:to>
    <xdr:cxnSp macro="">
      <xdr:nvCxnSpPr>
        <xdr:cNvPr id="545" name="直線コネクタ 544"/>
        <xdr:cNvCxnSpPr/>
      </xdr:nvCxnSpPr>
      <xdr:spPr>
        <a:xfrm>
          <a:off x="16230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60977</xdr:rowOff>
    </xdr:from>
    <xdr:ext cx="405111" cy="259045"/>
    <xdr:sp macro="" textlink="">
      <xdr:nvSpPr>
        <xdr:cNvPr id="546" name="【庁舎】&#10;有形固定資産減価償却率平均値テキスト"/>
        <xdr:cNvSpPr txBox="1"/>
      </xdr:nvSpPr>
      <xdr:spPr>
        <a:xfrm>
          <a:off x="16357600" y="1789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82550</xdr:rowOff>
    </xdr:from>
    <xdr:to>
      <xdr:col>85</xdr:col>
      <xdr:colOff>177800</xdr:colOff>
      <xdr:row>105</xdr:row>
      <xdr:rowOff>12700</xdr:rowOff>
    </xdr:to>
    <xdr:sp macro="" textlink="">
      <xdr:nvSpPr>
        <xdr:cNvPr id="547" name="フローチャート: 判断 546"/>
        <xdr:cNvSpPr/>
      </xdr:nvSpPr>
      <xdr:spPr>
        <a:xfrm>
          <a:off x="16268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548" name="フローチャート: 判断 547"/>
        <xdr:cNvSpPr/>
      </xdr:nvSpPr>
      <xdr:spPr>
        <a:xfrm>
          <a:off x="15430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72752</xdr:rowOff>
    </xdr:from>
    <xdr:to>
      <xdr:col>76</xdr:col>
      <xdr:colOff>165100</xdr:colOff>
      <xdr:row>105</xdr:row>
      <xdr:rowOff>2902</xdr:rowOff>
    </xdr:to>
    <xdr:sp macro="" textlink="">
      <xdr:nvSpPr>
        <xdr:cNvPr id="549" name="フローチャート: 判断 548"/>
        <xdr:cNvSpPr/>
      </xdr:nvSpPr>
      <xdr:spPr>
        <a:xfrm>
          <a:off x="14541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550" name="フローチャート: 判断 549"/>
        <xdr:cNvSpPr/>
      </xdr:nvSpPr>
      <xdr:spPr>
        <a:xfrm>
          <a:off x="13652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551" name="フローチャート: 判断 550"/>
        <xdr:cNvSpPr/>
      </xdr:nvSpPr>
      <xdr:spPr>
        <a:xfrm>
          <a:off x="12763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52" name="テキスト ボックス 55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53" name="テキスト ボックス 55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54" name="テキスト ボックス 55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5" name="テキスト ボックス 55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6" name="テキスト ボックス 55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111942</xdr:rowOff>
    </xdr:from>
    <xdr:to>
      <xdr:col>81</xdr:col>
      <xdr:colOff>101600</xdr:colOff>
      <xdr:row>106</xdr:row>
      <xdr:rowOff>42092</xdr:rowOff>
    </xdr:to>
    <xdr:sp macro="" textlink="">
      <xdr:nvSpPr>
        <xdr:cNvPr id="557" name="楕円 556"/>
        <xdr:cNvSpPr/>
      </xdr:nvSpPr>
      <xdr:spPr>
        <a:xfrm>
          <a:off x="154305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558" name="楕円 557"/>
        <xdr:cNvSpPr/>
      </xdr:nvSpPr>
      <xdr:spPr>
        <a:xfrm>
          <a:off x="14541500" y="1807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118655</xdr:rowOff>
    </xdr:from>
    <xdr:to>
      <xdr:col>81</xdr:col>
      <xdr:colOff>50800</xdr:colOff>
      <xdr:row>105</xdr:row>
      <xdr:rowOff>162742</xdr:rowOff>
    </xdr:to>
    <xdr:cxnSp macro="">
      <xdr:nvCxnSpPr>
        <xdr:cNvPr id="559" name="直線コネクタ 558"/>
        <xdr:cNvCxnSpPr/>
      </xdr:nvCxnSpPr>
      <xdr:spPr>
        <a:xfrm>
          <a:off x="14592300" y="18120905"/>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20501</xdr:rowOff>
    </xdr:from>
    <xdr:to>
      <xdr:col>72</xdr:col>
      <xdr:colOff>38100</xdr:colOff>
      <xdr:row>105</xdr:row>
      <xdr:rowOff>122101</xdr:rowOff>
    </xdr:to>
    <xdr:sp macro="" textlink="">
      <xdr:nvSpPr>
        <xdr:cNvPr id="560" name="楕円 559"/>
        <xdr:cNvSpPr/>
      </xdr:nvSpPr>
      <xdr:spPr>
        <a:xfrm>
          <a:off x="13652500" y="1802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71301</xdr:rowOff>
    </xdr:from>
    <xdr:to>
      <xdr:col>76</xdr:col>
      <xdr:colOff>114300</xdr:colOff>
      <xdr:row>105</xdr:row>
      <xdr:rowOff>118655</xdr:rowOff>
    </xdr:to>
    <xdr:cxnSp macro="">
      <xdr:nvCxnSpPr>
        <xdr:cNvPr id="561" name="直線コネクタ 560"/>
        <xdr:cNvCxnSpPr/>
      </xdr:nvCxnSpPr>
      <xdr:spPr>
        <a:xfrm>
          <a:off x="13703300" y="18073551"/>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165826</xdr:rowOff>
    </xdr:from>
    <xdr:to>
      <xdr:col>67</xdr:col>
      <xdr:colOff>101600</xdr:colOff>
      <xdr:row>106</xdr:row>
      <xdr:rowOff>95976</xdr:rowOff>
    </xdr:to>
    <xdr:sp macro="" textlink="">
      <xdr:nvSpPr>
        <xdr:cNvPr id="562" name="楕円 561"/>
        <xdr:cNvSpPr/>
      </xdr:nvSpPr>
      <xdr:spPr>
        <a:xfrm>
          <a:off x="127635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71301</xdr:rowOff>
    </xdr:from>
    <xdr:to>
      <xdr:col>71</xdr:col>
      <xdr:colOff>177800</xdr:colOff>
      <xdr:row>106</xdr:row>
      <xdr:rowOff>45176</xdr:rowOff>
    </xdr:to>
    <xdr:cxnSp macro="">
      <xdr:nvCxnSpPr>
        <xdr:cNvPr id="563" name="直線コネクタ 562"/>
        <xdr:cNvCxnSpPr/>
      </xdr:nvCxnSpPr>
      <xdr:spPr>
        <a:xfrm flipV="1">
          <a:off x="12814300" y="18073551"/>
          <a:ext cx="889000" cy="14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29227</xdr:rowOff>
    </xdr:from>
    <xdr:ext cx="405111" cy="259045"/>
    <xdr:sp macro="" textlink="">
      <xdr:nvSpPr>
        <xdr:cNvPr id="564" name="n_1aveValue【庁舎】&#10;有形固定資産減価償却率"/>
        <xdr:cNvSpPr txBox="1"/>
      </xdr:nvSpPr>
      <xdr:spPr>
        <a:xfrm>
          <a:off x="152660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19429</xdr:rowOff>
    </xdr:from>
    <xdr:ext cx="405111" cy="259045"/>
    <xdr:sp macro="" textlink="">
      <xdr:nvSpPr>
        <xdr:cNvPr id="565" name="n_2aveValue【庁舎】&#10;有形固定資産減価償却率"/>
        <xdr:cNvSpPr txBox="1"/>
      </xdr:nvSpPr>
      <xdr:spPr>
        <a:xfrm>
          <a:off x="14389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104339</xdr:rowOff>
    </xdr:from>
    <xdr:ext cx="405111" cy="259045"/>
    <xdr:sp macro="" textlink="">
      <xdr:nvSpPr>
        <xdr:cNvPr id="566" name="n_3aveValue【庁舎】&#10;有形固定資産減価償却率"/>
        <xdr:cNvSpPr txBox="1"/>
      </xdr:nvSpPr>
      <xdr:spPr>
        <a:xfrm>
          <a:off x="13500744" y="1776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136996</xdr:rowOff>
    </xdr:from>
    <xdr:ext cx="405111" cy="259045"/>
    <xdr:sp macro="" textlink="">
      <xdr:nvSpPr>
        <xdr:cNvPr id="567" name="n_4aveValue【庁舎】&#10;有形固定資産減価償却率"/>
        <xdr:cNvSpPr txBox="1"/>
      </xdr:nvSpPr>
      <xdr:spPr>
        <a:xfrm>
          <a:off x="12611744" y="1779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33219</xdr:rowOff>
    </xdr:from>
    <xdr:ext cx="405111" cy="259045"/>
    <xdr:sp macro="" textlink="">
      <xdr:nvSpPr>
        <xdr:cNvPr id="568" name="n_1mainValue【庁舎】&#10;有形固定資産減価償却率"/>
        <xdr:cNvSpPr txBox="1"/>
      </xdr:nvSpPr>
      <xdr:spPr>
        <a:xfrm>
          <a:off x="15266044" y="1820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160582</xdr:rowOff>
    </xdr:from>
    <xdr:ext cx="405111" cy="259045"/>
    <xdr:sp macro="" textlink="">
      <xdr:nvSpPr>
        <xdr:cNvPr id="569" name="n_2mainValue【庁舎】&#10;有形固定資産減価償却率"/>
        <xdr:cNvSpPr txBox="1"/>
      </xdr:nvSpPr>
      <xdr:spPr>
        <a:xfrm>
          <a:off x="14389744" y="1816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113228</xdr:rowOff>
    </xdr:from>
    <xdr:ext cx="405111" cy="259045"/>
    <xdr:sp macro="" textlink="">
      <xdr:nvSpPr>
        <xdr:cNvPr id="570" name="n_3mainValue【庁舎】&#10;有形固定資産減価償却率"/>
        <xdr:cNvSpPr txBox="1"/>
      </xdr:nvSpPr>
      <xdr:spPr>
        <a:xfrm>
          <a:off x="13500744" y="1811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87103</xdr:rowOff>
    </xdr:from>
    <xdr:ext cx="405111" cy="259045"/>
    <xdr:sp macro="" textlink="">
      <xdr:nvSpPr>
        <xdr:cNvPr id="571" name="n_4mainValue【庁舎】&#10;有形固定資産減価償却率"/>
        <xdr:cNvSpPr txBox="1"/>
      </xdr:nvSpPr>
      <xdr:spPr>
        <a:xfrm>
          <a:off x="12611744" y="1826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72" name="正方形/長方形 57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73" name="正方形/長方形 57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74" name="正方形/長方形 57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75" name="正方形/長方形 57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6" name="正方形/長方形 57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7" name="正方形/長方形 57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8" name="正方形/長方形 57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9" name="正方形/長方形 57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80" name="テキスト ボックス 57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81" name="直線コネクタ 58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82" name="直線コネクタ 58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83" name="テキスト ボックス 58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84" name="直線コネクタ 58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85" name="テキスト ボックス 584"/>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86" name="直線コネクタ 58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87" name="テキスト ボックス 586"/>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88" name="直線コネクタ 58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89" name="テキスト ボックス 588"/>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90" name="直線コネクタ 58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91" name="テキスト ボックス 59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9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65684</xdr:rowOff>
    </xdr:from>
    <xdr:to>
      <xdr:col>116</xdr:col>
      <xdr:colOff>62864</xdr:colOff>
      <xdr:row>107</xdr:row>
      <xdr:rowOff>77572</xdr:rowOff>
    </xdr:to>
    <xdr:cxnSp macro="">
      <xdr:nvCxnSpPr>
        <xdr:cNvPr id="593" name="直線コネクタ 592"/>
        <xdr:cNvCxnSpPr/>
      </xdr:nvCxnSpPr>
      <xdr:spPr>
        <a:xfrm flipV="1">
          <a:off x="22160864" y="17210684"/>
          <a:ext cx="0" cy="1212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81399</xdr:rowOff>
    </xdr:from>
    <xdr:ext cx="469744" cy="259045"/>
    <xdr:sp macro="" textlink="">
      <xdr:nvSpPr>
        <xdr:cNvPr id="594" name="【庁舎】&#10;一人当たり面積最小値テキスト"/>
        <xdr:cNvSpPr txBox="1"/>
      </xdr:nvSpPr>
      <xdr:spPr>
        <a:xfrm>
          <a:off x="22199600" y="1842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77572</xdr:rowOff>
    </xdr:from>
    <xdr:to>
      <xdr:col>116</xdr:col>
      <xdr:colOff>152400</xdr:colOff>
      <xdr:row>107</xdr:row>
      <xdr:rowOff>77572</xdr:rowOff>
    </xdr:to>
    <xdr:cxnSp macro="">
      <xdr:nvCxnSpPr>
        <xdr:cNvPr id="595" name="直線コネクタ 594"/>
        <xdr:cNvCxnSpPr/>
      </xdr:nvCxnSpPr>
      <xdr:spPr>
        <a:xfrm>
          <a:off x="22072600" y="184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12361</xdr:rowOff>
    </xdr:from>
    <xdr:ext cx="469744" cy="259045"/>
    <xdr:sp macro="" textlink="">
      <xdr:nvSpPr>
        <xdr:cNvPr id="596" name="【庁舎】&#10;一人当たり面積最大値テキスト"/>
        <xdr:cNvSpPr txBox="1"/>
      </xdr:nvSpPr>
      <xdr:spPr>
        <a:xfrm>
          <a:off x="22199600" y="16985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65684</xdr:rowOff>
    </xdr:from>
    <xdr:to>
      <xdr:col>116</xdr:col>
      <xdr:colOff>152400</xdr:colOff>
      <xdr:row>100</xdr:row>
      <xdr:rowOff>65684</xdr:rowOff>
    </xdr:to>
    <xdr:cxnSp macro="">
      <xdr:nvCxnSpPr>
        <xdr:cNvPr id="597" name="直線コネクタ 596"/>
        <xdr:cNvCxnSpPr/>
      </xdr:nvCxnSpPr>
      <xdr:spPr>
        <a:xfrm>
          <a:off x="22072600" y="1721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82466</xdr:rowOff>
    </xdr:from>
    <xdr:ext cx="469744" cy="259045"/>
    <xdr:sp macro="" textlink="">
      <xdr:nvSpPr>
        <xdr:cNvPr id="598" name="【庁舎】&#10;一人当たり面積平均値テキスト"/>
        <xdr:cNvSpPr txBox="1"/>
      </xdr:nvSpPr>
      <xdr:spPr>
        <a:xfrm>
          <a:off x="22199600" y="18084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104039</xdr:rowOff>
    </xdr:from>
    <xdr:to>
      <xdr:col>116</xdr:col>
      <xdr:colOff>114300</xdr:colOff>
      <xdr:row>106</xdr:row>
      <xdr:rowOff>34189</xdr:rowOff>
    </xdr:to>
    <xdr:sp macro="" textlink="">
      <xdr:nvSpPr>
        <xdr:cNvPr id="599" name="フローチャート: 判断 598"/>
        <xdr:cNvSpPr/>
      </xdr:nvSpPr>
      <xdr:spPr>
        <a:xfrm>
          <a:off x="22110700" y="1810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134214</xdr:rowOff>
    </xdr:from>
    <xdr:to>
      <xdr:col>112</xdr:col>
      <xdr:colOff>38100</xdr:colOff>
      <xdr:row>106</xdr:row>
      <xdr:rowOff>64364</xdr:rowOff>
    </xdr:to>
    <xdr:sp macro="" textlink="">
      <xdr:nvSpPr>
        <xdr:cNvPr id="600" name="フローチャート: 判断 599"/>
        <xdr:cNvSpPr/>
      </xdr:nvSpPr>
      <xdr:spPr>
        <a:xfrm>
          <a:off x="21272500" y="1813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155702</xdr:rowOff>
    </xdr:from>
    <xdr:to>
      <xdr:col>107</xdr:col>
      <xdr:colOff>101600</xdr:colOff>
      <xdr:row>106</xdr:row>
      <xdr:rowOff>85852</xdr:rowOff>
    </xdr:to>
    <xdr:sp macro="" textlink="">
      <xdr:nvSpPr>
        <xdr:cNvPr id="601" name="フローチャート: 判断 600"/>
        <xdr:cNvSpPr/>
      </xdr:nvSpPr>
      <xdr:spPr>
        <a:xfrm>
          <a:off x="20383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119126</xdr:rowOff>
    </xdr:from>
    <xdr:to>
      <xdr:col>102</xdr:col>
      <xdr:colOff>165100</xdr:colOff>
      <xdr:row>106</xdr:row>
      <xdr:rowOff>49276</xdr:rowOff>
    </xdr:to>
    <xdr:sp macro="" textlink="">
      <xdr:nvSpPr>
        <xdr:cNvPr id="602" name="フローチャート: 判断 601"/>
        <xdr:cNvSpPr/>
      </xdr:nvSpPr>
      <xdr:spPr>
        <a:xfrm>
          <a:off x="19494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603" name="フローチャート: 判断 602"/>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04" name="テキスト ボックス 60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05" name="テキスト ボックス 60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06" name="テキスト ボックス 60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07" name="テキスト ボックス 60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08" name="テキスト ボックス 60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107696</xdr:rowOff>
    </xdr:from>
    <xdr:to>
      <xdr:col>112</xdr:col>
      <xdr:colOff>38100</xdr:colOff>
      <xdr:row>106</xdr:row>
      <xdr:rowOff>37846</xdr:rowOff>
    </xdr:to>
    <xdr:sp macro="" textlink="">
      <xdr:nvSpPr>
        <xdr:cNvPr id="609" name="楕円 608"/>
        <xdr:cNvSpPr/>
      </xdr:nvSpPr>
      <xdr:spPr>
        <a:xfrm>
          <a:off x="21272500" y="1810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154330</xdr:rowOff>
    </xdr:from>
    <xdr:to>
      <xdr:col>107</xdr:col>
      <xdr:colOff>101600</xdr:colOff>
      <xdr:row>106</xdr:row>
      <xdr:rowOff>84480</xdr:rowOff>
    </xdr:to>
    <xdr:sp macro="" textlink="">
      <xdr:nvSpPr>
        <xdr:cNvPr id="610" name="楕円 609"/>
        <xdr:cNvSpPr/>
      </xdr:nvSpPr>
      <xdr:spPr>
        <a:xfrm>
          <a:off x="20383500" y="1815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158496</xdr:rowOff>
    </xdr:from>
    <xdr:to>
      <xdr:col>111</xdr:col>
      <xdr:colOff>177800</xdr:colOff>
      <xdr:row>106</xdr:row>
      <xdr:rowOff>33680</xdr:rowOff>
    </xdr:to>
    <xdr:cxnSp macro="">
      <xdr:nvCxnSpPr>
        <xdr:cNvPr id="611" name="直線コネクタ 610"/>
        <xdr:cNvCxnSpPr/>
      </xdr:nvCxnSpPr>
      <xdr:spPr>
        <a:xfrm flipV="1">
          <a:off x="20434300" y="18160746"/>
          <a:ext cx="889000" cy="4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161189</xdr:rowOff>
    </xdr:from>
    <xdr:to>
      <xdr:col>102</xdr:col>
      <xdr:colOff>165100</xdr:colOff>
      <xdr:row>106</xdr:row>
      <xdr:rowOff>91339</xdr:rowOff>
    </xdr:to>
    <xdr:sp macro="" textlink="">
      <xdr:nvSpPr>
        <xdr:cNvPr id="612" name="楕円 611"/>
        <xdr:cNvSpPr/>
      </xdr:nvSpPr>
      <xdr:spPr>
        <a:xfrm>
          <a:off x="19494500" y="1816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33680</xdr:rowOff>
    </xdr:from>
    <xdr:to>
      <xdr:col>107</xdr:col>
      <xdr:colOff>50800</xdr:colOff>
      <xdr:row>106</xdr:row>
      <xdr:rowOff>40539</xdr:rowOff>
    </xdr:to>
    <xdr:cxnSp macro="">
      <xdr:nvCxnSpPr>
        <xdr:cNvPr id="613" name="直線コネクタ 612"/>
        <xdr:cNvCxnSpPr/>
      </xdr:nvCxnSpPr>
      <xdr:spPr>
        <a:xfrm flipV="1">
          <a:off x="19545300" y="18207380"/>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165303</xdr:rowOff>
    </xdr:from>
    <xdr:to>
      <xdr:col>98</xdr:col>
      <xdr:colOff>38100</xdr:colOff>
      <xdr:row>106</xdr:row>
      <xdr:rowOff>95453</xdr:rowOff>
    </xdr:to>
    <xdr:sp macro="" textlink="">
      <xdr:nvSpPr>
        <xdr:cNvPr id="614" name="楕円 613"/>
        <xdr:cNvSpPr/>
      </xdr:nvSpPr>
      <xdr:spPr>
        <a:xfrm>
          <a:off x="18605500" y="1816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40539</xdr:rowOff>
    </xdr:from>
    <xdr:to>
      <xdr:col>102</xdr:col>
      <xdr:colOff>114300</xdr:colOff>
      <xdr:row>106</xdr:row>
      <xdr:rowOff>44653</xdr:rowOff>
    </xdr:to>
    <xdr:cxnSp macro="">
      <xdr:nvCxnSpPr>
        <xdr:cNvPr id="615" name="直線コネクタ 614"/>
        <xdr:cNvCxnSpPr/>
      </xdr:nvCxnSpPr>
      <xdr:spPr>
        <a:xfrm flipV="1">
          <a:off x="18656300" y="18214239"/>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55491</xdr:rowOff>
    </xdr:from>
    <xdr:ext cx="469744" cy="259045"/>
    <xdr:sp macro="" textlink="">
      <xdr:nvSpPr>
        <xdr:cNvPr id="616" name="n_1aveValue【庁舎】&#10;一人当たり面積"/>
        <xdr:cNvSpPr txBox="1"/>
      </xdr:nvSpPr>
      <xdr:spPr>
        <a:xfrm>
          <a:off x="21075727" y="1822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76979</xdr:rowOff>
    </xdr:from>
    <xdr:ext cx="469744" cy="259045"/>
    <xdr:sp macro="" textlink="">
      <xdr:nvSpPr>
        <xdr:cNvPr id="617" name="n_2aveValue【庁舎】&#10;一人当たり面積"/>
        <xdr:cNvSpPr txBox="1"/>
      </xdr:nvSpPr>
      <xdr:spPr>
        <a:xfrm>
          <a:off x="20199427" y="182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65803</xdr:rowOff>
    </xdr:from>
    <xdr:ext cx="469744" cy="259045"/>
    <xdr:sp macro="" textlink="">
      <xdr:nvSpPr>
        <xdr:cNvPr id="618" name="n_3aveValue【庁舎】&#10;一人当たり面積"/>
        <xdr:cNvSpPr txBox="1"/>
      </xdr:nvSpPr>
      <xdr:spPr>
        <a:xfrm>
          <a:off x="19310427" y="1789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619" name="n_4aveValue【庁舎】&#10;一人当たり面積"/>
        <xdr:cNvSpPr txBox="1"/>
      </xdr:nvSpPr>
      <xdr:spPr>
        <a:xfrm>
          <a:off x="18421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54373</xdr:rowOff>
    </xdr:from>
    <xdr:ext cx="469744" cy="259045"/>
    <xdr:sp macro="" textlink="">
      <xdr:nvSpPr>
        <xdr:cNvPr id="620" name="n_1mainValue【庁舎】&#10;一人当たり面積"/>
        <xdr:cNvSpPr txBox="1"/>
      </xdr:nvSpPr>
      <xdr:spPr>
        <a:xfrm>
          <a:off x="21075727" y="1788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101007</xdr:rowOff>
    </xdr:from>
    <xdr:ext cx="469744" cy="259045"/>
    <xdr:sp macro="" textlink="">
      <xdr:nvSpPr>
        <xdr:cNvPr id="621" name="n_2mainValue【庁舎】&#10;一人当たり面積"/>
        <xdr:cNvSpPr txBox="1"/>
      </xdr:nvSpPr>
      <xdr:spPr>
        <a:xfrm>
          <a:off x="20199427" y="179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82466</xdr:rowOff>
    </xdr:from>
    <xdr:ext cx="469744" cy="259045"/>
    <xdr:sp macro="" textlink="">
      <xdr:nvSpPr>
        <xdr:cNvPr id="622" name="n_3mainValue【庁舎】&#10;一人当たり面積"/>
        <xdr:cNvSpPr txBox="1"/>
      </xdr:nvSpPr>
      <xdr:spPr>
        <a:xfrm>
          <a:off x="19310427" y="1825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86580</xdr:rowOff>
    </xdr:from>
    <xdr:ext cx="469744" cy="259045"/>
    <xdr:sp macro="" textlink="">
      <xdr:nvSpPr>
        <xdr:cNvPr id="623" name="n_4mainValue【庁舎】&#10;一人当たり面積"/>
        <xdr:cNvSpPr txBox="1"/>
      </xdr:nvSpPr>
      <xdr:spPr>
        <a:xfrm>
          <a:off x="18421427" y="18260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4" name="正方形/長方形 62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5" name="正方形/長方形 62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6" name="テキスト ボックス 62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限られた予算で必要</a:t>
          </a:r>
          <a:r>
            <a:rPr kumimoji="1" lang="ja-JP" altLang="en-US" sz="1100">
              <a:solidFill>
                <a:schemeClr val="dk1"/>
              </a:solidFill>
              <a:effectLst/>
              <a:latin typeface="+mn-lt"/>
              <a:ea typeface="+mn-ea"/>
              <a:cs typeface="+mn-cs"/>
            </a:rPr>
            <a:t>な</a:t>
          </a:r>
          <a:r>
            <a:rPr kumimoji="1" lang="ja-JP" altLang="ja-JP" sz="1100">
              <a:solidFill>
                <a:schemeClr val="dk1"/>
              </a:solidFill>
              <a:effectLst/>
              <a:latin typeface="+mn-lt"/>
              <a:ea typeface="+mn-ea"/>
              <a:cs typeface="+mn-cs"/>
            </a:rPr>
            <a:t>改良</a:t>
          </a:r>
          <a:r>
            <a:rPr kumimoji="1" lang="ja-JP" altLang="en-US" sz="1100">
              <a:solidFill>
                <a:schemeClr val="dk1"/>
              </a:solidFill>
              <a:effectLst/>
              <a:latin typeface="+mn-lt"/>
              <a:ea typeface="+mn-ea"/>
              <a:cs typeface="+mn-cs"/>
            </a:rPr>
            <a:t>を進めているものの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固定資産の</a:t>
          </a:r>
          <a:r>
            <a:rPr kumimoji="1" lang="ja-JP" altLang="ja-JP" sz="1100">
              <a:solidFill>
                <a:schemeClr val="dk1"/>
              </a:solidFill>
              <a:effectLst/>
              <a:latin typeface="+mn-lt"/>
              <a:ea typeface="+mn-ea"/>
              <a:cs typeface="+mn-cs"/>
            </a:rPr>
            <a:t>老朽化に</a:t>
          </a:r>
          <a:r>
            <a:rPr kumimoji="1" lang="ja-JP" altLang="en-US" sz="1100">
              <a:solidFill>
                <a:schemeClr val="dk1"/>
              </a:solidFill>
              <a:effectLst/>
              <a:latin typeface="+mn-lt"/>
              <a:ea typeface="+mn-ea"/>
              <a:cs typeface="+mn-cs"/>
            </a:rPr>
            <a:t>十分に</a:t>
          </a:r>
          <a:r>
            <a:rPr kumimoji="1" lang="ja-JP" altLang="ja-JP" sz="1100">
              <a:solidFill>
                <a:schemeClr val="dk1"/>
              </a:solidFill>
              <a:effectLst/>
              <a:latin typeface="+mn-lt"/>
              <a:ea typeface="+mn-ea"/>
              <a:cs typeface="+mn-cs"/>
            </a:rPr>
            <a:t>対応できていない状況である。特に体育館・プールに関しては減価償却が完了しており、</a:t>
          </a:r>
          <a:r>
            <a:rPr kumimoji="1" lang="ja-JP" altLang="en-US" sz="1100">
              <a:solidFill>
                <a:schemeClr val="dk1"/>
              </a:solidFill>
              <a:effectLst/>
              <a:latin typeface="+mn-lt"/>
              <a:ea typeface="+mn-ea"/>
              <a:cs typeface="+mn-cs"/>
            </a:rPr>
            <a:t>帳簿上の価値がゼロとなっているがそれにも関わらず</a:t>
          </a:r>
          <a:r>
            <a:rPr kumimoji="1" lang="ja-JP" altLang="ja-JP" sz="1100">
              <a:solidFill>
                <a:schemeClr val="dk1"/>
              </a:solidFill>
              <a:effectLst/>
              <a:latin typeface="+mn-lt"/>
              <a:ea typeface="+mn-ea"/>
              <a:cs typeface="+mn-cs"/>
            </a:rPr>
            <a:t>類似団体と比較して高い数値となっている。そのため、除却の検討を</a:t>
          </a:r>
          <a:r>
            <a:rPr kumimoji="1" lang="ja-JP" altLang="en-US" sz="1100">
              <a:solidFill>
                <a:schemeClr val="dk1"/>
              </a:solidFill>
              <a:effectLst/>
              <a:latin typeface="+mn-lt"/>
              <a:ea typeface="+mn-ea"/>
              <a:cs typeface="+mn-cs"/>
            </a:rPr>
            <a:t>始めており社会体育プールの除却から着手する予定</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また、消防施設においては令和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月豪雨で被災したこともあり、移転計画が上がっている状況であるため、減価償却率が大幅に減少することが予想される。同様に一般廃棄処理施設についても統合の動きが上がっている状況である。</a:t>
          </a:r>
          <a:endParaRPr kumimoji="1" lang="en-US" altLang="ja-JP" sz="1100">
            <a:solidFill>
              <a:schemeClr val="dk1"/>
            </a:solidFill>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熊本県山江村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3,221
3,213
121.19
5,285,481
4,544,457
654,852
2,052,330
3,367,067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令和元年度から同水準で推移しており、類似団体より</a:t>
          </a:r>
          <a:r>
            <a:rPr kumimoji="1" lang="en-US" altLang="ja-JP" sz="1100">
              <a:solidFill>
                <a:schemeClr val="dk1"/>
              </a:solidFill>
              <a:effectLst/>
              <a:latin typeface="+mn-lt"/>
              <a:ea typeface="+mn-ea"/>
              <a:cs typeface="+mn-cs"/>
            </a:rPr>
            <a:t>0.11</a:t>
          </a:r>
          <a:r>
            <a:rPr kumimoji="1" lang="ja-JP" altLang="ja-JP" sz="1100">
              <a:solidFill>
                <a:schemeClr val="dk1"/>
              </a:solidFill>
              <a:effectLst/>
              <a:latin typeface="+mn-lt"/>
              <a:ea typeface="+mn-ea"/>
              <a:cs typeface="+mn-cs"/>
            </a:rPr>
            <a:t>ポイントと大きく下回っている状況となっている。人口減少や村内に中心となる産業がないため、自主財源に乏しく財政基盤が弱い。いまだ景気の回復が見られない状況の中、新型コロナウイルスや物価高騰による経済循環の鈍化も相まって、なかなか改善されない状況である。自主財源確保のために、基幹産業である農林漁業に対する支援策をはじめ、地場産業の育成に力を入れ税収の底上げに繋げていく必要が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56727</xdr:rowOff>
    </xdr:from>
    <xdr:to>
      <xdr:col>23</xdr:col>
      <xdr:colOff>133350</xdr:colOff>
      <xdr:row>44</xdr:row>
      <xdr:rowOff>165100</xdr:rowOff>
    </xdr:to>
    <xdr:cxnSp macro="">
      <xdr:nvCxnSpPr>
        <xdr:cNvPr id="63" name="直線コネクタ 62"/>
        <xdr:cNvCxnSpPr/>
      </xdr:nvCxnSpPr>
      <xdr:spPr>
        <a:xfrm flipV="1">
          <a:off x="4953000" y="622892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4"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5" name="直線コネクタ 64"/>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143104</xdr:rowOff>
    </xdr:from>
    <xdr:ext cx="762000" cy="259045"/>
    <xdr:sp macro="" textlink="">
      <xdr:nvSpPr>
        <xdr:cNvPr id="66" name="財政力最大値テキスト"/>
        <xdr:cNvSpPr txBox="1"/>
      </xdr:nvSpPr>
      <xdr:spPr>
        <a:xfrm>
          <a:off x="5041900" y="597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56727</xdr:rowOff>
    </xdr:from>
    <xdr:to>
      <xdr:col>24</xdr:col>
      <xdr:colOff>12700</xdr:colOff>
      <xdr:row>36</xdr:row>
      <xdr:rowOff>56727</xdr:rowOff>
    </xdr:to>
    <xdr:cxnSp macro="">
      <xdr:nvCxnSpPr>
        <xdr:cNvPr id="67" name="直線コネクタ 66"/>
        <xdr:cNvCxnSpPr/>
      </xdr:nvCxnSpPr>
      <xdr:spPr>
        <a:xfrm>
          <a:off x="4864100" y="622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124883</xdr:rowOff>
    </xdr:from>
    <xdr:to>
      <xdr:col>23</xdr:col>
      <xdr:colOff>133350</xdr:colOff>
      <xdr:row>44</xdr:row>
      <xdr:rowOff>124883</xdr:rowOff>
    </xdr:to>
    <xdr:cxnSp macro="">
      <xdr:nvCxnSpPr>
        <xdr:cNvPr id="68" name="直線コネクタ 67"/>
        <xdr:cNvCxnSpPr/>
      </xdr:nvCxnSpPr>
      <xdr:spPr>
        <a:xfrm>
          <a:off x="4114800" y="76686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2133</xdr:rowOff>
    </xdr:from>
    <xdr:ext cx="762000" cy="259045"/>
    <xdr:sp macro="" textlink="">
      <xdr:nvSpPr>
        <xdr:cNvPr id="69" name="財政力平均値テキスト"/>
        <xdr:cNvSpPr txBox="1"/>
      </xdr:nvSpPr>
      <xdr:spPr>
        <a:xfrm>
          <a:off x="5041900" y="7374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157056</xdr:rowOff>
    </xdr:from>
    <xdr:to>
      <xdr:col>23</xdr:col>
      <xdr:colOff>184150</xdr:colOff>
      <xdr:row>44</xdr:row>
      <xdr:rowOff>87206</xdr:rowOff>
    </xdr:to>
    <xdr:sp macro="" textlink="">
      <xdr:nvSpPr>
        <xdr:cNvPr id="70" name="フローチャート: 判断 69"/>
        <xdr:cNvSpPr/>
      </xdr:nvSpPr>
      <xdr:spPr>
        <a:xfrm>
          <a:off x="49022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124883</xdr:rowOff>
    </xdr:from>
    <xdr:to>
      <xdr:col>19</xdr:col>
      <xdr:colOff>133350</xdr:colOff>
      <xdr:row>44</xdr:row>
      <xdr:rowOff>124883</xdr:rowOff>
    </xdr:to>
    <xdr:cxnSp macro="">
      <xdr:nvCxnSpPr>
        <xdr:cNvPr id="71" name="直線コネクタ 70"/>
        <xdr:cNvCxnSpPr/>
      </xdr:nvCxnSpPr>
      <xdr:spPr>
        <a:xfrm>
          <a:off x="3225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97383</xdr:rowOff>
    </xdr:from>
    <xdr:ext cx="736600" cy="259045"/>
    <xdr:sp macro="" textlink="">
      <xdr:nvSpPr>
        <xdr:cNvPr id="73" name="テキスト ボックス 72"/>
        <xdr:cNvSpPr txBox="1"/>
      </xdr:nvSpPr>
      <xdr:spPr>
        <a:xfrm>
          <a:off x="3733800" y="7298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124883</xdr:rowOff>
    </xdr:from>
    <xdr:to>
      <xdr:col>15</xdr:col>
      <xdr:colOff>82550</xdr:colOff>
      <xdr:row>44</xdr:row>
      <xdr:rowOff>124883</xdr:rowOff>
    </xdr:to>
    <xdr:cxnSp macro="">
      <xdr:nvCxnSpPr>
        <xdr:cNvPr id="74" name="直線コネクタ 73"/>
        <xdr:cNvCxnSpPr/>
      </xdr:nvCxnSpPr>
      <xdr:spPr>
        <a:xfrm>
          <a:off x="2336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149013</xdr:rowOff>
    </xdr:from>
    <xdr:to>
      <xdr:col>15</xdr:col>
      <xdr:colOff>133350</xdr:colOff>
      <xdr:row>44</xdr:row>
      <xdr:rowOff>79163</xdr:rowOff>
    </xdr:to>
    <xdr:sp macro="" textlink="">
      <xdr:nvSpPr>
        <xdr:cNvPr id="75" name="フローチャート: 判断 74"/>
        <xdr:cNvSpPr/>
      </xdr:nvSpPr>
      <xdr:spPr>
        <a:xfrm>
          <a:off x="3175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89340</xdr:rowOff>
    </xdr:from>
    <xdr:ext cx="762000" cy="259045"/>
    <xdr:sp macro="" textlink="">
      <xdr:nvSpPr>
        <xdr:cNvPr id="76" name="テキスト ボックス 75"/>
        <xdr:cNvSpPr txBox="1"/>
      </xdr:nvSpPr>
      <xdr:spPr>
        <a:xfrm>
          <a:off x="2844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124883</xdr:rowOff>
    </xdr:from>
    <xdr:to>
      <xdr:col>11</xdr:col>
      <xdr:colOff>31750</xdr:colOff>
      <xdr:row>44</xdr:row>
      <xdr:rowOff>124883</xdr:rowOff>
    </xdr:to>
    <xdr:cxnSp macro="">
      <xdr:nvCxnSpPr>
        <xdr:cNvPr id="77" name="直線コネクタ 76"/>
        <xdr:cNvCxnSpPr/>
      </xdr:nvCxnSpPr>
      <xdr:spPr>
        <a:xfrm>
          <a:off x="1447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41910</xdr:rowOff>
    </xdr:from>
    <xdr:to>
      <xdr:col>11</xdr:col>
      <xdr:colOff>82550</xdr:colOff>
      <xdr:row>44</xdr:row>
      <xdr:rowOff>143510</xdr:rowOff>
    </xdr:to>
    <xdr:sp macro="" textlink="">
      <xdr:nvSpPr>
        <xdr:cNvPr id="78" name="フローチャート: 判断 77"/>
        <xdr:cNvSpPr/>
      </xdr:nvSpPr>
      <xdr:spPr>
        <a:xfrm>
          <a:off x="2286000" y="758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153687</xdr:rowOff>
    </xdr:from>
    <xdr:ext cx="762000" cy="259045"/>
    <xdr:sp macro="" textlink="">
      <xdr:nvSpPr>
        <xdr:cNvPr id="79" name="テキスト ボックス 78"/>
        <xdr:cNvSpPr txBox="1"/>
      </xdr:nvSpPr>
      <xdr:spPr>
        <a:xfrm>
          <a:off x="1955800" y="7354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49954</xdr:rowOff>
    </xdr:from>
    <xdr:to>
      <xdr:col>7</xdr:col>
      <xdr:colOff>31750</xdr:colOff>
      <xdr:row>44</xdr:row>
      <xdr:rowOff>151554</xdr:rowOff>
    </xdr:to>
    <xdr:sp macro="" textlink="">
      <xdr:nvSpPr>
        <xdr:cNvPr id="80" name="フローチャート: 判断 79"/>
        <xdr:cNvSpPr/>
      </xdr:nvSpPr>
      <xdr:spPr>
        <a:xfrm>
          <a:off x="1397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161731</xdr:rowOff>
    </xdr:from>
    <xdr:ext cx="762000" cy="259045"/>
    <xdr:sp macro="" textlink="">
      <xdr:nvSpPr>
        <xdr:cNvPr id="81" name="テキスト ボックス 80"/>
        <xdr:cNvSpPr txBox="1"/>
      </xdr:nvSpPr>
      <xdr:spPr>
        <a:xfrm>
          <a:off x="1066800" y="736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74083</xdr:rowOff>
    </xdr:from>
    <xdr:to>
      <xdr:col>23</xdr:col>
      <xdr:colOff>184150</xdr:colOff>
      <xdr:row>45</xdr:row>
      <xdr:rowOff>4233</xdr:rowOff>
    </xdr:to>
    <xdr:sp macro="" textlink="">
      <xdr:nvSpPr>
        <xdr:cNvPr id="87" name="楕円 86"/>
        <xdr:cNvSpPr/>
      </xdr:nvSpPr>
      <xdr:spPr>
        <a:xfrm>
          <a:off x="49022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141410</xdr:rowOff>
    </xdr:from>
    <xdr:ext cx="762000" cy="259045"/>
    <xdr:sp macro="" textlink="">
      <xdr:nvSpPr>
        <xdr:cNvPr id="88" name="財政力該当値テキスト"/>
        <xdr:cNvSpPr txBox="1"/>
      </xdr:nvSpPr>
      <xdr:spPr>
        <a:xfrm>
          <a:off x="5041900" y="751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74083</xdr:rowOff>
    </xdr:from>
    <xdr:to>
      <xdr:col>19</xdr:col>
      <xdr:colOff>184150</xdr:colOff>
      <xdr:row>45</xdr:row>
      <xdr:rowOff>4233</xdr:rowOff>
    </xdr:to>
    <xdr:sp macro="" textlink="">
      <xdr:nvSpPr>
        <xdr:cNvPr id="89" name="楕円 88"/>
        <xdr:cNvSpPr/>
      </xdr:nvSpPr>
      <xdr:spPr>
        <a:xfrm>
          <a:off x="4064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160460</xdr:rowOff>
    </xdr:from>
    <xdr:ext cx="736600" cy="259045"/>
    <xdr:sp macro="" textlink="">
      <xdr:nvSpPr>
        <xdr:cNvPr id="90" name="テキスト ボックス 89"/>
        <xdr:cNvSpPr txBox="1"/>
      </xdr:nvSpPr>
      <xdr:spPr>
        <a:xfrm>
          <a:off x="3733800" y="7704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74083</xdr:rowOff>
    </xdr:from>
    <xdr:to>
      <xdr:col>15</xdr:col>
      <xdr:colOff>133350</xdr:colOff>
      <xdr:row>45</xdr:row>
      <xdr:rowOff>4233</xdr:rowOff>
    </xdr:to>
    <xdr:sp macro="" textlink="">
      <xdr:nvSpPr>
        <xdr:cNvPr id="91" name="楕円 90"/>
        <xdr:cNvSpPr/>
      </xdr:nvSpPr>
      <xdr:spPr>
        <a:xfrm>
          <a:off x="3175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160460</xdr:rowOff>
    </xdr:from>
    <xdr:ext cx="762000" cy="259045"/>
    <xdr:sp macro="" textlink="">
      <xdr:nvSpPr>
        <xdr:cNvPr id="92" name="テキスト ボックス 91"/>
        <xdr:cNvSpPr txBox="1"/>
      </xdr:nvSpPr>
      <xdr:spPr>
        <a:xfrm>
          <a:off x="2844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74083</xdr:rowOff>
    </xdr:from>
    <xdr:to>
      <xdr:col>11</xdr:col>
      <xdr:colOff>82550</xdr:colOff>
      <xdr:row>45</xdr:row>
      <xdr:rowOff>4233</xdr:rowOff>
    </xdr:to>
    <xdr:sp macro="" textlink="">
      <xdr:nvSpPr>
        <xdr:cNvPr id="93" name="楕円 92"/>
        <xdr:cNvSpPr/>
      </xdr:nvSpPr>
      <xdr:spPr>
        <a:xfrm>
          <a:off x="2286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160460</xdr:rowOff>
    </xdr:from>
    <xdr:ext cx="762000" cy="259045"/>
    <xdr:sp macro="" textlink="">
      <xdr:nvSpPr>
        <xdr:cNvPr id="94" name="テキスト ボックス 93"/>
        <xdr:cNvSpPr txBox="1"/>
      </xdr:nvSpPr>
      <xdr:spPr>
        <a:xfrm>
          <a:off x="1955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74083</xdr:rowOff>
    </xdr:from>
    <xdr:to>
      <xdr:col>7</xdr:col>
      <xdr:colOff>31750</xdr:colOff>
      <xdr:row>45</xdr:row>
      <xdr:rowOff>4233</xdr:rowOff>
    </xdr:to>
    <xdr:sp macro="" textlink="">
      <xdr:nvSpPr>
        <xdr:cNvPr id="95" name="楕円 94"/>
        <xdr:cNvSpPr/>
      </xdr:nvSpPr>
      <xdr:spPr>
        <a:xfrm>
          <a:off x="1397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160460</xdr:rowOff>
    </xdr:from>
    <xdr:ext cx="762000" cy="259045"/>
    <xdr:sp macro="" textlink="">
      <xdr:nvSpPr>
        <xdr:cNvPr id="96" name="テキスト ボックス 95"/>
        <xdr:cNvSpPr txBox="1"/>
      </xdr:nvSpPr>
      <xdr:spPr>
        <a:xfrm>
          <a:off x="1066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における経常収支比率は</a:t>
          </a:r>
          <a:r>
            <a:rPr kumimoji="1" lang="en-US" altLang="ja-JP" sz="1100">
              <a:solidFill>
                <a:schemeClr val="dk1"/>
              </a:solidFill>
              <a:effectLst/>
              <a:latin typeface="+mn-lt"/>
              <a:ea typeface="+mn-ea"/>
              <a:cs typeface="+mn-cs"/>
            </a:rPr>
            <a:t>88.8</a:t>
          </a:r>
          <a:r>
            <a:rPr kumimoji="1" lang="ja-JP" altLang="en-US" sz="1100">
              <a:solidFill>
                <a:schemeClr val="dk1"/>
              </a:solidFill>
              <a:effectLst/>
              <a:latin typeface="+mn-lt"/>
              <a:ea typeface="+mn-ea"/>
              <a:cs typeface="+mn-cs"/>
            </a:rPr>
            <a:t>％であり、令和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ポイント増加している。分母となる普通交付税及び地方税収入は増加しているが、分子となる経常経費のうち物件費、公債費合わせて前年比で</a:t>
          </a:r>
          <a:r>
            <a:rPr kumimoji="1" lang="en-US" altLang="ja-JP" sz="1100">
              <a:solidFill>
                <a:schemeClr val="dk1"/>
              </a:solidFill>
              <a:effectLst/>
              <a:latin typeface="+mn-lt"/>
              <a:ea typeface="+mn-ea"/>
              <a:cs typeface="+mn-cs"/>
            </a:rPr>
            <a:t>2.2</a:t>
          </a:r>
          <a:r>
            <a:rPr kumimoji="1" lang="ja-JP" altLang="en-US" sz="1100">
              <a:solidFill>
                <a:schemeClr val="dk1"/>
              </a:solidFill>
              <a:effectLst/>
              <a:latin typeface="+mn-lt"/>
              <a:ea typeface="+mn-ea"/>
              <a:cs typeface="+mn-cs"/>
            </a:rPr>
            <a:t>ポイントも増加したのが要因と思われる。</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経常収支比率が増になることが見込まれるため、人件費・物件費や事業費の見直しを行い、将来的には８５％を目標に、歳入・歳出の両面から改善を図る。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66</xdr:row>
      <xdr:rowOff>171027</xdr:rowOff>
    </xdr:to>
    <xdr:cxnSp macro="">
      <xdr:nvCxnSpPr>
        <xdr:cNvPr id="126" name="直線コネクタ 125"/>
        <xdr:cNvCxnSpPr/>
      </xdr:nvCxnSpPr>
      <xdr:spPr>
        <a:xfrm flipV="1">
          <a:off x="4953000" y="9910233"/>
          <a:ext cx="0" cy="15764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143104</xdr:rowOff>
    </xdr:from>
    <xdr:ext cx="762000" cy="259045"/>
    <xdr:sp macro="" textlink="">
      <xdr:nvSpPr>
        <xdr:cNvPr id="127" name="財政構造の弾力性最小値テキスト"/>
        <xdr:cNvSpPr txBox="1"/>
      </xdr:nvSpPr>
      <xdr:spPr>
        <a:xfrm>
          <a:off x="5041900" y="114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171027</xdr:rowOff>
    </xdr:from>
    <xdr:to>
      <xdr:col>24</xdr:col>
      <xdr:colOff>12700</xdr:colOff>
      <xdr:row>66</xdr:row>
      <xdr:rowOff>171027</xdr:rowOff>
    </xdr:to>
    <xdr:cxnSp macro="">
      <xdr:nvCxnSpPr>
        <xdr:cNvPr id="128" name="直線コネクタ 127"/>
        <xdr:cNvCxnSpPr/>
      </xdr:nvCxnSpPr>
      <xdr:spPr>
        <a:xfrm>
          <a:off x="4864100" y="114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29" name="財政構造の弾力性最大値テキスト"/>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0" name="直線コネクタ 129"/>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76623</xdr:rowOff>
    </xdr:from>
    <xdr:to>
      <xdr:col>23</xdr:col>
      <xdr:colOff>133350</xdr:colOff>
      <xdr:row>62</xdr:row>
      <xdr:rowOff>116840</xdr:rowOff>
    </xdr:to>
    <xdr:cxnSp macro="">
      <xdr:nvCxnSpPr>
        <xdr:cNvPr id="131" name="直線コネクタ 130"/>
        <xdr:cNvCxnSpPr/>
      </xdr:nvCxnSpPr>
      <xdr:spPr>
        <a:xfrm>
          <a:off x="4114800" y="1070652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36847</xdr:rowOff>
    </xdr:from>
    <xdr:ext cx="762000" cy="259045"/>
    <xdr:sp macro="" textlink="">
      <xdr:nvSpPr>
        <xdr:cNvPr id="132" name="財政構造の弾力性平均値テキスト"/>
        <xdr:cNvSpPr txBox="1"/>
      </xdr:nvSpPr>
      <xdr:spPr>
        <a:xfrm>
          <a:off x="5041900" y="10323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33" name="フローチャート: 判断 132"/>
        <xdr:cNvSpPr/>
      </xdr:nvSpPr>
      <xdr:spPr>
        <a:xfrm>
          <a:off x="49022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8255</xdr:rowOff>
    </xdr:from>
    <xdr:to>
      <xdr:col>19</xdr:col>
      <xdr:colOff>133350</xdr:colOff>
      <xdr:row>62</xdr:row>
      <xdr:rowOff>76623</xdr:rowOff>
    </xdr:to>
    <xdr:cxnSp macro="">
      <xdr:nvCxnSpPr>
        <xdr:cNvPr id="134" name="直線コネクタ 133"/>
        <xdr:cNvCxnSpPr/>
      </xdr:nvCxnSpPr>
      <xdr:spPr>
        <a:xfrm>
          <a:off x="3225800" y="10638155"/>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119380</xdr:rowOff>
    </xdr:from>
    <xdr:to>
      <xdr:col>19</xdr:col>
      <xdr:colOff>184150</xdr:colOff>
      <xdr:row>61</xdr:row>
      <xdr:rowOff>49530</xdr:rowOff>
    </xdr:to>
    <xdr:sp macro="" textlink="">
      <xdr:nvSpPr>
        <xdr:cNvPr id="135" name="フローチャート: 判断 134"/>
        <xdr:cNvSpPr/>
      </xdr:nvSpPr>
      <xdr:spPr>
        <a:xfrm>
          <a:off x="4064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59707</xdr:rowOff>
    </xdr:from>
    <xdr:ext cx="736600" cy="259045"/>
    <xdr:sp macro="" textlink="">
      <xdr:nvSpPr>
        <xdr:cNvPr id="136" name="テキスト ボックス 135"/>
        <xdr:cNvSpPr txBox="1"/>
      </xdr:nvSpPr>
      <xdr:spPr>
        <a:xfrm>
          <a:off x="3733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8255</xdr:rowOff>
    </xdr:from>
    <xdr:to>
      <xdr:col>15</xdr:col>
      <xdr:colOff>82550</xdr:colOff>
      <xdr:row>62</xdr:row>
      <xdr:rowOff>132927</xdr:rowOff>
    </xdr:to>
    <xdr:cxnSp macro="">
      <xdr:nvCxnSpPr>
        <xdr:cNvPr id="137" name="直線コネクタ 136"/>
        <xdr:cNvCxnSpPr/>
      </xdr:nvCxnSpPr>
      <xdr:spPr>
        <a:xfrm flipV="1">
          <a:off x="2336800" y="10638155"/>
          <a:ext cx="889000" cy="12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158115</xdr:rowOff>
    </xdr:from>
    <xdr:to>
      <xdr:col>15</xdr:col>
      <xdr:colOff>133350</xdr:colOff>
      <xdr:row>60</xdr:row>
      <xdr:rowOff>88265</xdr:rowOff>
    </xdr:to>
    <xdr:sp macro="" textlink="">
      <xdr:nvSpPr>
        <xdr:cNvPr id="138" name="フローチャート: 判断 137"/>
        <xdr:cNvSpPr/>
      </xdr:nvSpPr>
      <xdr:spPr>
        <a:xfrm>
          <a:off x="3175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98442</xdr:rowOff>
    </xdr:from>
    <xdr:ext cx="762000" cy="259045"/>
    <xdr:sp macro="" textlink="">
      <xdr:nvSpPr>
        <xdr:cNvPr id="139" name="テキスト ボックス 138"/>
        <xdr:cNvSpPr txBox="1"/>
      </xdr:nvSpPr>
      <xdr:spPr>
        <a:xfrm>
          <a:off x="2844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132927</xdr:rowOff>
    </xdr:from>
    <xdr:to>
      <xdr:col>11</xdr:col>
      <xdr:colOff>31750</xdr:colOff>
      <xdr:row>63</xdr:row>
      <xdr:rowOff>1694</xdr:rowOff>
    </xdr:to>
    <xdr:cxnSp macro="">
      <xdr:nvCxnSpPr>
        <xdr:cNvPr id="140" name="直線コネクタ 139"/>
        <xdr:cNvCxnSpPr/>
      </xdr:nvCxnSpPr>
      <xdr:spPr>
        <a:xfrm flipV="1">
          <a:off x="1447800" y="1076282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52494</xdr:rowOff>
    </xdr:from>
    <xdr:to>
      <xdr:col>11</xdr:col>
      <xdr:colOff>82550</xdr:colOff>
      <xdr:row>61</xdr:row>
      <xdr:rowOff>154094</xdr:rowOff>
    </xdr:to>
    <xdr:sp macro="" textlink="">
      <xdr:nvSpPr>
        <xdr:cNvPr id="141" name="フローチャート: 判断 140"/>
        <xdr:cNvSpPr/>
      </xdr:nvSpPr>
      <xdr:spPr>
        <a:xfrm>
          <a:off x="2286000" y="1051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164271</xdr:rowOff>
    </xdr:from>
    <xdr:ext cx="762000" cy="259045"/>
    <xdr:sp macro="" textlink="">
      <xdr:nvSpPr>
        <xdr:cNvPr id="142" name="テキスト ボックス 141"/>
        <xdr:cNvSpPr txBox="1"/>
      </xdr:nvSpPr>
      <xdr:spPr>
        <a:xfrm>
          <a:off x="1955800" y="1027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104775</xdr:rowOff>
    </xdr:from>
    <xdr:to>
      <xdr:col>7</xdr:col>
      <xdr:colOff>31750</xdr:colOff>
      <xdr:row>62</xdr:row>
      <xdr:rowOff>34925</xdr:rowOff>
    </xdr:to>
    <xdr:sp macro="" textlink="">
      <xdr:nvSpPr>
        <xdr:cNvPr id="143" name="フローチャート: 判断 142"/>
        <xdr:cNvSpPr/>
      </xdr:nvSpPr>
      <xdr:spPr>
        <a:xfrm>
          <a:off x="1397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45102</xdr:rowOff>
    </xdr:from>
    <xdr:ext cx="762000" cy="259045"/>
    <xdr:sp macro="" textlink="">
      <xdr:nvSpPr>
        <xdr:cNvPr id="144" name="テキスト ボックス 143"/>
        <xdr:cNvSpPr txBox="1"/>
      </xdr:nvSpPr>
      <xdr:spPr>
        <a:xfrm>
          <a:off x="1066800" y="1033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50" name="楕円 149"/>
        <xdr:cNvSpPr/>
      </xdr:nvSpPr>
      <xdr:spPr>
        <a:xfrm>
          <a:off x="49022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38117</xdr:rowOff>
    </xdr:from>
    <xdr:ext cx="762000" cy="259045"/>
    <xdr:sp macro="" textlink="">
      <xdr:nvSpPr>
        <xdr:cNvPr id="151" name="財政構造の弾力性該当値テキスト"/>
        <xdr:cNvSpPr txBox="1"/>
      </xdr:nvSpPr>
      <xdr:spPr>
        <a:xfrm>
          <a:off x="5041900" y="1066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25823</xdr:rowOff>
    </xdr:from>
    <xdr:to>
      <xdr:col>19</xdr:col>
      <xdr:colOff>184150</xdr:colOff>
      <xdr:row>62</xdr:row>
      <xdr:rowOff>127423</xdr:rowOff>
    </xdr:to>
    <xdr:sp macro="" textlink="">
      <xdr:nvSpPr>
        <xdr:cNvPr id="152" name="楕円 151"/>
        <xdr:cNvSpPr/>
      </xdr:nvSpPr>
      <xdr:spPr>
        <a:xfrm>
          <a:off x="4064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112200</xdr:rowOff>
    </xdr:from>
    <xdr:ext cx="736600" cy="259045"/>
    <xdr:sp macro="" textlink="">
      <xdr:nvSpPr>
        <xdr:cNvPr id="153" name="テキスト ボックス 152"/>
        <xdr:cNvSpPr txBox="1"/>
      </xdr:nvSpPr>
      <xdr:spPr>
        <a:xfrm>
          <a:off x="3733800" y="1074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128905</xdr:rowOff>
    </xdr:from>
    <xdr:to>
      <xdr:col>15</xdr:col>
      <xdr:colOff>133350</xdr:colOff>
      <xdr:row>62</xdr:row>
      <xdr:rowOff>59055</xdr:rowOff>
    </xdr:to>
    <xdr:sp macro="" textlink="">
      <xdr:nvSpPr>
        <xdr:cNvPr id="154" name="楕円 153"/>
        <xdr:cNvSpPr/>
      </xdr:nvSpPr>
      <xdr:spPr>
        <a:xfrm>
          <a:off x="3175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43832</xdr:rowOff>
    </xdr:from>
    <xdr:ext cx="762000" cy="259045"/>
    <xdr:sp macro="" textlink="">
      <xdr:nvSpPr>
        <xdr:cNvPr id="155" name="テキスト ボックス 154"/>
        <xdr:cNvSpPr txBox="1"/>
      </xdr:nvSpPr>
      <xdr:spPr>
        <a:xfrm>
          <a:off x="28448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82127</xdr:rowOff>
    </xdr:from>
    <xdr:to>
      <xdr:col>11</xdr:col>
      <xdr:colOff>82550</xdr:colOff>
      <xdr:row>63</xdr:row>
      <xdr:rowOff>12277</xdr:rowOff>
    </xdr:to>
    <xdr:sp macro="" textlink="">
      <xdr:nvSpPr>
        <xdr:cNvPr id="156" name="楕円 155"/>
        <xdr:cNvSpPr/>
      </xdr:nvSpPr>
      <xdr:spPr>
        <a:xfrm>
          <a:off x="2286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168504</xdr:rowOff>
    </xdr:from>
    <xdr:ext cx="762000" cy="259045"/>
    <xdr:sp macro="" textlink="">
      <xdr:nvSpPr>
        <xdr:cNvPr id="157" name="テキスト ボックス 156"/>
        <xdr:cNvSpPr txBox="1"/>
      </xdr:nvSpPr>
      <xdr:spPr>
        <a:xfrm>
          <a:off x="1955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122344</xdr:rowOff>
    </xdr:from>
    <xdr:to>
      <xdr:col>7</xdr:col>
      <xdr:colOff>31750</xdr:colOff>
      <xdr:row>63</xdr:row>
      <xdr:rowOff>52494</xdr:rowOff>
    </xdr:to>
    <xdr:sp macro="" textlink="">
      <xdr:nvSpPr>
        <xdr:cNvPr id="158" name="楕円 157"/>
        <xdr:cNvSpPr/>
      </xdr:nvSpPr>
      <xdr:spPr>
        <a:xfrm>
          <a:off x="13970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37271</xdr:rowOff>
    </xdr:from>
    <xdr:ext cx="762000" cy="259045"/>
    <xdr:sp macro="" textlink="">
      <xdr:nvSpPr>
        <xdr:cNvPr id="159" name="テキスト ボックス 158"/>
        <xdr:cNvSpPr txBox="1"/>
      </xdr:nvSpPr>
      <xdr:spPr>
        <a:xfrm>
          <a:off x="1066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[372,190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30,305</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増加したが</a:t>
          </a:r>
          <a:r>
            <a:rPr kumimoji="1" lang="ja-JP" altLang="ja-JP" sz="1100">
              <a:solidFill>
                <a:schemeClr val="dk1"/>
              </a:solidFill>
              <a:effectLst/>
              <a:latin typeface="+mn-lt"/>
              <a:ea typeface="+mn-ea"/>
              <a:cs typeface="+mn-cs"/>
            </a:rPr>
            <a:t>、類似団体と比較すると</a:t>
          </a:r>
          <a:r>
            <a:rPr kumimoji="1" lang="en-US" altLang="ja-JP" sz="1100">
              <a:solidFill>
                <a:schemeClr val="dk1"/>
              </a:solidFill>
              <a:effectLst/>
              <a:latin typeface="+mn-lt"/>
              <a:ea typeface="+mn-ea"/>
              <a:cs typeface="+mn-cs"/>
            </a:rPr>
            <a:t>99,462</a:t>
          </a:r>
          <a:r>
            <a:rPr kumimoji="1" lang="ja-JP" altLang="ja-JP" sz="1100">
              <a:solidFill>
                <a:schemeClr val="dk1"/>
              </a:solidFill>
              <a:effectLst/>
              <a:latin typeface="+mn-lt"/>
              <a:ea typeface="+mn-ea"/>
              <a:cs typeface="+mn-cs"/>
            </a:rPr>
            <a:t>円低い状況となった。</a:t>
          </a:r>
          <a:r>
            <a:rPr kumimoji="1" lang="ja-JP" altLang="en-US" sz="1100">
              <a:solidFill>
                <a:schemeClr val="dk1"/>
              </a:solidFill>
              <a:effectLst/>
              <a:latin typeface="+mn-lt"/>
              <a:ea typeface="+mn-ea"/>
              <a:cs typeface="+mn-cs"/>
            </a:rPr>
            <a:t>主に物件費において学校給食食材補助金の公会計化による学校内会計から一般会計へ移行したことが要因となっている。依然として</a:t>
          </a:r>
          <a:r>
            <a:rPr kumimoji="1" lang="ja-JP" altLang="ja-JP" sz="1100">
              <a:solidFill>
                <a:schemeClr val="dk1"/>
              </a:solidFill>
              <a:effectLst/>
              <a:latin typeface="+mn-lt"/>
              <a:ea typeface="+mn-ea"/>
              <a:cs typeface="+mn-cs"/>
            </a:rPr>
            <a:t>業務委託費が増加</a:t>
          </a:r>
          <a:r>
            <a:rPr kumimoji="1" lang="ja-JP" altLang="en-US" sz="1100">
              <a:solidFill>
                <a:schemeClr val="dk1"/>
              </a:solidFill>
              <a:effectLst/>
              <a:latin typeface="+mn-lt"/>
              <a:ea typeface="+mn-ea"/>
              <a:cs typeface="+mn-cs"/>
            </a:rPr>
            <a:t>傾向であり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今後も引き続き</a:t>
          </a:r>
          <a:r>
            <a:rPr kumimoji="1" lang="ja-JP" altLang="ja-JP" sz="1100">
              <a:solidFill>
                <a:schemeClr val="dk1"/>
              </a:solidFill>
              <a:effectLst/>
              <a:latin typeface="+mn-lt"/>
              <a:ea typeface="+mn-ea"/>
              <a:cs typeface="+mn-cs"/>
            </a:rPr>
            <a:t>行財政改革推進会議で委託</a:t>
          </a:r>
          <a:r>
            <a:rPr kumimoji="1" lang="ja-JP" altLang="en-US" sz="1100">
              <a:solidFill>
                <a:schemeClr val="dk1"/>
              </a:solidFill>
              <a:effectLst/>
              <a:latin typeface="+mn-lt"/>
              <a:ea typeface="+mn-ea"/>
              <a:cs typeface="+mn-cs"/>
            </a:rPr>
            <a:t>内容の精査とそ</a:t>
          </a:r>
          <a:r>
            <a:rPr kumimoji="1" lang="ja-JP" altLang="ja-JP" sz="1100">
              <a:solidFill>
                <a:schemeClr val="dk1"/>
              </a:solidFill>
              <a:effectLst/>
              <a:latin typeface="+mn-lt"/>
              <a:ea typeface="+mn-ea"/>
              <a:cs typeface="+mn-cs"/>
            </a:rPr>
            <a:t>の必要性について検討をすすめていく。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17512</xdr:rowOff>
    </xdr:from>
    <xdr:to>
      <xdr:col>23</xdr:col>
      <xdr:colOff>133350</xdr:colOff>
      <xdr:row>89</xdr:row>
      <xdr:rowOff>82203</xdr:rowOff>
    </xdr:to>
    <xdr:cxnSp macro="">
      <xdr:nvCxnSpPr>
        <xdr:cNvPr id="189" name="直線コネクタ 188"/>
        <xdr:cNvCxnSpPr/>
      </xdr:nvCxnSpPr>
      <xdr:spPr>
        <a:xfrm flipV="1">
          <a:off x="4953000" y="13733512"/>
          <a:ext cx="0" cy="1607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54280</xdr:rowOff>
    </xdr:from>
    <xdr:ext cx="762000" cy="259045"/>
    <xdr:sp macro="" textlink="">
      <xdr:nvSpPr>
        <xdr:cNvPr id="190" name="人件費・物件費等の状況最小値テキスト"/>
        <xdr:cNvSpPr txBox="1"/>
      </xdr:nvSpPr>
      <xdr:spPr>
        <a:xfrm>
          <a:off x="5041900" y="1531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82203</xdr:rowOff>
    </xdr:from>
    <xdr:to>
      <xdr:col>24</xdr:col>
      <xdr:colOff>12700</xdr:colOff>
      <xdr:row>89</xdr:row>
      <xdr:rowOff>82203</xdr:rowOff>
    </xdr:to>
    <xdr:cxnSp macro="">
      <xdr:nvCxnSpPr>
        <xdr:cNvPr id="191" name="直線コネクタ 190"/>
        <xdr:cNvCxnSpPr/>
      </xdr:nvCxnSpPr>
      <xdr:spPr>
        <a:xfrm>
          <a:off x="4864100" y="1534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103889</xdr:rowOff>
    </xdr:from>
    <xdr:ext cx="762000" cy="259045"/>
    <xdr:sp macro="" textlink="">
      <xdr:nvSpPr>
        <xdr:cNvPr id="192" name="人件費・物件費等の状況最大値テキスト"/>
        <xdr:cNvSpPr txBox="1"/>
      </xdr:nvSpPr>
      <xdr:spPr>
        <a:xfrm>
          <a:off x="5041900" y="1347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17512</xdr:rowOff>
    </xdr:from>
    <xdr:to>
      <xdr:col>24</xdr:col>
      <xdr:colOff>12700</xdr:colOff>
      <xdr:row>80</xdr:row>
      <xdr:rowOff>17512</xdr:rowOff>
    </xdr:to>
    <xdr:cxnSp macro="">
      <xdr:nvCxnSpPr>
        <xdr:cNvPr id="193" name="直線コネクタ 192"/>
        <xdr:cNvCxnSpPr/>
      </xdr:nvCxnSpPr>
      <xdr:spPr>
        <a:xfrm>
          <a:off x="4864100" y="13733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140816</xdr:rowOff>
    </xdr:from>
    <xdr:to>
      <xdr:col>23</xdr:col>
      <xdr:colOff>133350</xdr:colOff>
      <xdr:row>81</xdr:row>
      <xdr:rowOff>9992</xdr:rowOff>
    </xdr:to>
    <xdr:cxnSp macro="">
      <xdr:nvCxnSpPr>
        <xdr:cNvPr id="194" name="直線コネクタ 193"/>
        <xdr:cNvCxnSpPr/>
      </xdr:nvCxnSpPr>
      <xdr:spPr>
        <a:xfrm>
          <a:off x="4114800" y="13856816"/>
          <a:ext cx="838200" cy="40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64603</xdr:rowOff>
    </xdr:from>
    <xdr:ext cx="762000" cy="259045"/>
    <xdr:sp macro="" textlink="">
      <xdr:nvSpPr>
        <xdr:cNvPr id="195" name="人件費・物件費等の状況平均値テキスト"/>
        <xdr:cNvSpPr txBox="1"/>
      </xdr:nvSpPr>
      <xdr:spPr>
        <a:xfrm>
          <a:off x="5041900" y="13952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92526</xdr:rowOff>
    </xdr:from>
    <xdr:to>
      <xdr:col>23</xdr:col>
      <xdr:colOff>184150</xdr:colOff>
      <xdr:row>82</xdr:row>
      <xdr:rowOff>22676</xdr:rowOff>
    </xdr:to>
    <xdr:sp macro="" textlink="">
      <xdr:nvSpPr>
        <xdr:cNvPr id="196" name="フローチャート: 判断 195"/>
        <xdr:cNvSpPr/>
      </xdr:nvSpPr>
      <xdr:spPr>
        <a:xfrm>
          <a:off x="4902200" y="1397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140816</xdr:rowOff>
    </xdr:from>
    <xdr:to>
      <xdr:col>19</xdr:col>
      <xdr:colOff>133350</xdr:colOff>
      <xdr:row>80</xdr:row>
      <xdr:rowOff>145109</xdr:rowOff>
    </xdr:to>
    <xdr:cxnSp macro="">
      <xdr:nvCxnSpPr>
        <xdr:cNvPr id="197" name="直線コネクタ 196"/>
        <xdr:cNvCxnSpPr/>
      </xdr:nvCxnSpPr>
      <xdr:spPr>
        <a:xfrm flipV="1">
          <a:off x="3225800" y="13856816"/>
          <a:ext cx="889000" cy="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58646</xdr:rowOff>
    </xdr:from>
    <xdr:to>
      <xdr:col>19</xdr:col>
      <xdr:colOff>184150</xdr:colOff>
      <xdr:row>81</xdr:row>
      <xdr:rowOff>160246</xdr:rowOff>
    </xdr:to>
    <xdr:sp macro="" textlink="">
      <xdr:nvSpPr>
        <xdr:cNvPr id="198" name="フローチャート: 判断 197"/>
        <xdr:cNvSpPr/>
      </xdr:nvSpPr>
      <xdr:spPr>
        <a:xfrm>
          <a:off x="4064000" y="1394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145023</xdr:rowOff>
    </xdr:from>
    <xdr:ext cx="736600" cy="259045"/>
    <xdr:sp macro="" textlink="">
      <xdr:nvSpPr>
        <xdr:cNvPr id="199" name="テキスト ボックス 198"/>
        <xdr:cNvSpPr txBox="1"/>
      </xdr:nvSpPr>
      <xdr:spPr>
        <a:xfrm>
          <a:off x="3733800" y="1403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145109</xdr:rowOff>
    </xdr:from>
    <xdr:to>
      <xdr:col>15</xdr:col>
      <xdr:colOff>82550</xdr:colOff>
      <xdr:row>80</xdr:row>
      <xdr:rowOff>146217</xdr:rowOff>
    </xdr:to>
    <xdr:cxnSp macro="">
      <xdr:nvCxnSpPr>
        <xdr:cNvPr id="200" name="直線コネクタ 199"/>
        <xdr:cNvCxnSpPr/>
      </xdr:nvCxnSpPr>
      <xdr:spPr>
        <a:xfrm flipV="1">
          <a:off x="2336800" y="13861109"/>
          <a:ext cx="889000" cy="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36654</xdr:rowOff>
    </xdr:from>
    <xdr:to>
      <xdr:col>15</xdr:col>
      <xdr:colOff>133350</xdr:colOff>
      <xdr:row>81</xdr:row>
      <xdr:rowOff>138254</xdr:rowOff>
    </xdr:to>
    <xdr:sp macro="" textlink="">
      <xdr:nvSpPr>
        <xdr:cNvPr id="201" name="フローチャート: 判断 200"/>
        <xdr:cNvSpPr/>
      </xdr:nvSpPr>
      <xdr:spPr>
        <a:xfrm>
          <a:off x="3175000" y="139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123031</xdr:rowOff>
    </xdr:from>
    <xdr:ext cx="762000" cy="259045"/>
    <xdr:sp macro="" textlink="">
      <xdr:nvSpPr>
        <xdr:cNvPr id="202" name="テキスト ボックス 201"/>
        <xdr:cNvSpPr txBox="1"/>
      </xdr:nvSpPr>
      <xdr:spPr>
        <a:xfrm>
          <a:off x="2844800" y="140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91522</xdr:rowOff>
    </xdr:from>
    <xdr:to>
      <xdr:col>11</xdr:col>
      <xdr:colOff>31750</xdr:colOff>
      <xdr:row>80</xdr:row>
      <xdr:rowOff>146217</xdr:rowOff>
    </xdr:to>
    <xdr:cxnSp macro="">
      <xdr:nvCxnSpPr>
        <xdr:cNvPr id="203" name="直線コネクタ 202"/>
        <xdr:cNvCxnSpPr/>
      </xdr:nvCxnSpPr>
      <xdr:spPr>
        <a:xfrm>
          <a:off x="1447800" y="13807522"/>
          <a:ext cx="889000" cy="5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86976</xdr:rowOff>
    </xdr:from>
    <xdr:to>
      <xdr:col>11</xdr:col>
      <xdr:colOff>82550</xdr:colOff>
      <xdr:row>82</xdr:row>
      <xdr:rowOff>17126</xdr:rowOff>
    </xdr:to>
    <xdr:sp macro="" textlink="">
      <xdr:nvSpPr>
        <xdr:cNvPr id="204" name="フローチャート: 判断 203"/>
        <xdr:cNvSpPr/>
      </xdr:nvSpPr>
      <xdr:spPr>
        <a:xfrm>
          <a:off x="2286000" y="13974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1903</xdr:rowOff>
    </xdr:from>
    <xdr:ext cx="762000" cy="259045"/>
    <xdr:sp macro="" textlink="">
      <xdr:nvSpPr>
        <xdr:cNvPr id="205" name="テキスト ボックス 204"/>
        <xdr:cNvSpPr txBox="1"/>
      </xdr:nvSpPr>
      <xdr:spPr>
        <a:xfrm>
          <a:off x="1955800" y="14060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34523</xdr:rowOff>
    </xdr:from>
    <xdr:to>
      <xdr:col>7</xdr:col>
      <xdr:colOff>31750</xdr:colOff>
      <xdr:row>81</xdr:row>
      <xdr:rowOff>136123</xdr:rowOff>
    </xdr:to>
    <xdr:sp macro="" textlink="">
      <xdr:nvSpPr>
        <xdr:cNvPr id="206" name="フローチャート: 判断 205"/>
        <xdr:cNvSpPr/>
      </xdr:nvSpPr>
      <xdr:spPr>
        <a:xfrm>
          <a:off x="1397000" y="1392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120900</xdr:rowOff>
    </xdr:from>
    <xdr:ext cx="762000" cy="259045"/>
    <xdr:sp macro="" textlink="">
      <xdr:nvSpPr>
        <xdr:cNvPr id="207" name="テキスト ボックス 206"/>
        <xdr:cNvSpPr txBox="1"/>
      </xdr:nvSpPr>
      <xdr:spPr>
        <a:xfrm>
          <a:off x="1066800" y="14008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130642</xdr:rowOff>
    </xdr:from>
    <xdr:to>
      <xdr:col>23</xdr:col>
      <xdr:colOff>184150</xdr:colOff>
      <xdr:row>81</xdr:row>
      <xdr:rowOff>60792</xdr:rowOff>
    </xdr:to>
    <xdr:sp macro="" textlink="">
      <xdr:nvSpPr>
        <xdr:cNvPr id="213" name="楕円 212"/>
        <xdr:cNvSpPr/>
      </xdr:nvSpPr>
      <xdr:spPr>
        <a:xfrm>
          <a:off x="4902200" y="1384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147169</xdr:rowOff>
    </xdr:from>
    <xdr:ext cx="762000" cy="259045"/>
    <xdr:sp macro="" textlink="">
      <xdr:nvSpPr>
        <xdr:cNvPr id="214" name="人件費・物件費等の状況該当値テキスト"/>
        <xdr:cNvSpPr txBox="1"/>
      </xdr:nvSpPr>
      <xdr:spPr>
        <a:xfrm>
          <a:off x="5041900" y="1369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90016</xdr:rowOff>
    </xdr:from>
    <xdr:to>
      <xdr:col>19</xdr:col>
      <xdr:colOff>184150</xdr:colOff>
      <xdr:row>81</xdr:row>
      <xdr:rowOff>20166</xdr:rowOff>
    </xdr:to>
    <xdr:sp macro="" textlink="">
      <xdr:nvSpPr>
        <xdr:cNvPr id="215" name="楕円 214"/>
        <xdr:cNvSpPr/>
      </xdr:nvSpPr>
      <xdr:spPr>
        <a:xfrm>
          <a:off x="4064000" y="1380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30343</xdr:rowOff>
    </xdr:from>
    <xdr:ext cx="736600" cy="259045"/>
    <xdr:sp macro="" textlink="">
      <xdr:nvSpPr>
        <xdr:cNvPr id="216" name="テキスト ボックス 215"/>
        <xdr:cNvSpPr txBox="1"/>
      </xdr:nvSpPr>
      <xdr:spPr>
        <a:xfrm>
          <a:off x="3733800" y="13574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94309</xdr:rowOff>
    </xdr:from>
    <xdr:to>
      <xdr:col>15</xdr:col>
      <xdr:colOff>133350</xdr:colOff>
      <xdr:row>81</xdr:row>
      <xdr:rowOff>24459</xdr:rowOff>
    </xdr:to>
    <xdr:sp macro="" textlink="">
      <xdr:nvSpPr>
        <xdr:cNvPr id="217" name="楕円 216"/>
        <xdr:cNvSpPr/>
      </xdr:nvSpPr>
      <xdr:spPr>
        <a:xfrm>
          <a:off x="3175000" y="1381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34636</xdr:rowOff>
    </xdr:from>
    <xdr:ext cx="762000" cy="259045"/>
    <xdr:sp macro="" textlink="">
      <xdr:nvSpPr>
        <xdr:cNvPr id="218" name="テキスト ボックス 217"/>
        <xdr:cNvSpPr txBox="1"/>
      </xdr:nvSpPr>
      <xdr:spPr>
        <a:xfrm>
          <a:off x="2844800" y="13579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95417</xdr:rowOff>
    </xdr:from>
    <xdr:to>
      <xdr:col>11</xdr:col>
      <xdr:colOff>82550</xdr:colOff>
      <xdr:row>81</xdr:row>
      <xdr:rowOff>25567</xdr:rowOff>
    </xdr:to>
    <xdr:sp macro="" textlink="">
      <xdr:nvSpPr>
        <xdr:cNvPr id="219" name="楕円 218"/>
        <xdr:cNvSpPr/>
      </xdr:nvSpPr>
      <xdr:spPr>
        <a:xfrm>
          <a:off x="2286000" y="1381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35744</xdr:rowOff>
    </xdr:from>
    <xdr:ext cx="762000" cy="259045"/>
    <xdr:sp macro="" textlink="">
      <xdr:nvSpPr>
        <xdr:cNvPr id="220" name="テキスト ボックス 219"/>
        <xdr:cNvSpPr txBox="1"/>
      </xdr:nvSpPr>
      <xdr:spPr>
        <a:xfrm>
          <a:off x="1955800" y="1358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40722</xdr:rowOff>
    </xdr:from>
    <xdr:to>
      <xdr:col>7</xdr:col>
      <xdr:colOff>31750</xdr:colOff>
      <xdr:row>80</xdr:row>
      <xdr:rowOff>142322</xdr:rowOff>
    </xdr:to>
    <xdr:sp macro="" textlink="">
      <xdr:nvSpPr>
        <xdr:cNvPr id="221" name="楕円 220"/>
        <xdr:cNvSpPr/>
      </xdr:nvSpPr>
      <xdr:spPr>
        <a:xfrm>
          <a:off x="1397000" y="1375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152499</xdr:rowOff>
    </xdr:from>
    <xdr:ext cx="762000" cy="259045"/>
    <xdr:sp macro="" textlink="">
      <xdr:nvSpPr>
        <xdr:cNvPr id="222" name="テキスト ボックス 221"/>
        <xdr:cNvSpPr txBox="1"/>
      </xdr:nvSpPr>
      <xdr:spPr>
        <a:xfrm>
          <a:off x="1066800" y="1352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昨年度より</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ポイントの減となっており、類似団体とも</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ポイントの開きがある状況である。令和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年度は職員</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名採用（</a:t>
          </a:r>
          <a:r>
            <a:rPr kumimoji="1" lang="ja-JP" altLang="en-US" sz="1100">
              <a:solidFill>
                <a:schemeClr val="dk1"/>
              </a:solidFill>
              <a:effectLst/>
              <a:latin typeface="+mn-lt"/>
              <a:ea typeface="+mn-ea"/>
              <a:cs typeface="+mn-cs"/>
            </a:rPr>
            <a:t>係長級</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名、主査級</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名、</a:t>
          </a:r>
          <a:r>
            <a:rPr kumimoji="1" lang="ja-JP" altLang="ja-JP" sz="1100">
              <a:solidFill>
                <a:schemeClr val="dk1"/>
              </a:solidFill>
              <a:effectLst/>
              <a:latin typeface="+mn-lt"/>
              <a:ea typeface="+mn-ea"/>
              <a:cs typeface="+mn-cs"/>
            </a:rPr>
            <a:t>主事級</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名）に対し、令和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名の退職（</a:t>
          </a:r>
          <a:r>
            <a:rPr kumimoji="1" lang="ja-JP" altLang="en-US" sz="1100">
              <a:solidFill>
                <a:schemeClr val="dk1"/>
              </a:solidFill>
              <a:effectLst/>
              <a:latin typeface="+mn-lt"/>
              <a:ea typeface="+mn-ea"/>
              <a:cs typeface="+mn-cs"/>
            </a:rPr>
            <a:t>主幹</a:t>
          </a:r>
          <a:r>
            <a:rPr kumimoji="1" lang="ja-JP" altLang="ja-JP" sz="1100">
              <a:solidFill>
                <a:schemeClr val="dk1"/>
              </a:solidFill>
              <a:effectLst/>
              <a:latin typeface="+mn-lt"/>
              <a:ea typeface="+mn-ea"/>
              <a:cs typeface="+mn-cs"/>
            </a:rPr>
            <a:t>級１名、主事級</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名）があり階級の層が動いたためと思われる。適正な人員管理を進めながら、給与水準の適正な管理に努める。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96661</xdr:rowOff>
    </xdr:to>
    <xdr:cxnSp macro="">
      <xdr:nvCxnSpPr>
        <xdr:cNvPr id="251" name="直線コネクタ 250"/>
        <xdr:cNvCxnSpPr/>
      </xdr:nvCxnSpPr>
      <xdr:spPr>
        <a:xfrm flipV="1">
          <a:off x="17018000" y="13747045"/>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2" name="給与水準   （国との比較）最小値テキスト"/>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3" name="直線コネクタ 252"/>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4" name="給与水準   （国との比較）最大値テキスト"/>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5" name="直線コネクタ 254"/>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157339</xdr:rowOff>
    </xdr:from>
    <xdr:to>
      <xdr:col>81</xdr:col>
      <xdr:colOff>44450</xdr:colOff>
      <xdr:row>83</xdr:row>
      <xdr:rowOff>146755</xdr:rowOff>
    </xdr:to>
    <xdr:cxnSp macro="">
      <xdr:nvCxnSpPr>
        <xdr:cNvPr id="256" name="直線コネクタ 255"/>
        <xdr:cNvCxnSpPr/>
      </xdr:nvCxnSpPr>
      <xdr:spPr>
        <a:xfrm flipV="1">
          <a:off x="16179800" y="14216239"/>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57449</xdr:rowOff>
    </xdr:from>
    <xdr:ext cx="762000" cy="259045"/>
    <xdr:sp macro="" textlink="">
      <xdr:nvSpPr>
        <xdr:cNvPr id="257" name="給与水準   （国との比較）平均値テキスト"/>
        <xdr:cNvSpPr txBox="1"/>
      </xdr:nvSpPr>
      <xdr:spPr>
        <a:xfrm>
          <a:off x="17106900" y="14459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8" name="フローチャート: 判断 257"/>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146755</xdr:rowOff>
    </xdr:from>
    <xdr:to>
      <xdr:col>77</xdr:col>
      <xdr:colOff>44450</xdr:colOff>
      <xdr:row>85</xdr:row>
      <xdr:rowOff>18345</xdr:rowOff>
    </xdr:to>
    <xdr:cxnSp macro="">
      <xdr:nvCxnSpPr>
        <xdr:cNvPr id="259" name="直線コネクタ 258"/>
        <xdr:cNvCxnSpPr/>
      </xdr:nvCxnSpPr>
      <xdr:spPr>
        <a:xfrm flipV="1">
          <a:off x="15290800" y="14377105"/>
          <a:ext cx="889000" cy="21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18345</xdr:rowOff>
    </xdr:from>
    <xdr:to>
      <xdr:col>77</xdr:col>
      <xdr:colOff>95250</xdr:colOff>
      <xdr:row>84</xdr:row>
      <xdr:rowOff>119945</xdr:rowOff>
    </xdr:to>
    <xdr:sp macro="" textlink="">
      <xdr:nvSpPr>
        <xdr:cNvPr id="260" name="フローチャート: 判断 259"/>
        <xdr:cNvSpPr/>
      </xdr:nvSpPr>
      <xdr:spPr>
        <a:xfrm>
          <a:off x="16129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104722</xdr:rowOff>
    </xdr:from>
    <xdr:ext cx="736600" cy="259045"/>
    <xdr:sp macro="" textlink="">
      <xdr:nvSpPr>
        <xdr:cNvPr id="261" name="テキスト ボックス 260"/>
        <xdr:cNvSpPr txBox="1"/>
      </xdr:nvSpPr>
      <xdr:spPr>
        <a:xfrm>
          <a:off x="15798800" y="14506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42334</xdr:rowOff>
    </xdr:from>
    <xdr:to>
      <xdr:col>72</xdr:col>
      <xdr:colOff>203200</xdr:colOff>
      <xdr:row>85</xdr:row>
      <xdr:rowOff>18345</xdr:rowOff>
    </xdr:to>
    <xdr:cxnSp macro="">
      <xdr:nvCxnSpPr>
        <xdr:cNvPr id="262" name="直線コネクタ 261"/>
        <xdr:cNvCxnSpPr/>
      </xdr:nvCxnSpPr>
      <xdr:spPr>
        <a:xfrm>
          <a:off x="14401800" y="14444134"/>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45155</xdr:rowOff>
    </xdr:from>
    <xdr:to>
      <xdr:col>73</xdr:col>
      <xdr:colOff>44450</xdr:colOff>
      <xdr:row>84</xdr:row>
      <xdr:rowOff>146755</xdr:rowOff>
    </xdr:to>
    <xdr:sp macro="" textlink="">
      <xdr:nvSpPr>
        <xdr:cNvPr id="263" name="フローチャート: 判断 262"/>
        <xdr:cNvSpPr/>
      </xdr:nvSpPr>
      <xdr:spPr>
        <a:xfrm>
          <a:off x="15240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156932</xdr:rowOff>
    </xdr:from>
    <xdr:ext cx="762000" cy="259045"/>
    <xdr:sp macro="" textlink="">
      <xdr:nvSpPr>
        <xdr:cNvPr id="264" name="テキスト ボックス 263"/>
        <xdr:cNvSpPr txBox="1"/>
      </xdr:nvSpPr>
      <xdr:spPr>
        <a:xfrm>
          <a:off x="14909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42334</xdr:rowOff>
    </xdr:from>
    <xdr:to>
      <xdr:col>68</xdr:col>
      <xdr:colOff>152400</xdr:colOff>
      <xdr:row>84</xdr:row>
      <xdr:rowOff>162984</xdr:rowOff>
    </xdr:to>
    <xdr:cxnSp macro="">
      <xdr:nvCxnSpPr>
        <xdr:cNvPr id="265" name="直線コネクタ 264"/>
        <xdr:cNvCxnSpPr/>
      </xdr:nvCxnSpPr>
      <xdr:spPr>
        <a:xfrm flipV="1">
          <a:off x="13512800" y="1444413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98778</xdr:rowOff>
    </xdr:from>
    <xdr:to>
      <xdr:col>68</xdr:col>
      <xdr:colOff>203200</xdr:colOff>
      <xdr:row>85</xdr:row>
      <xdr:rowOff>28928</xdr:rowOff>
    </xdr:to>
    <xdr:sp macro="" textlink="">
      <xdr:nvSpPr>
        <xdr:cNvPr id="266" name="フローチャート: 判断 265"/>
        <xdr:cNvSpPr/>
      </xdr:nvSpPr>
      <xdr:spPr>
        <a:xfrm>
          <a:off x="14351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13705</xdr:rowOff>
    </xdr:from>
    <xdr:ext cx="762000" cy="259045"/>
    <xdr:sp macro="" textlink="">
      <xdr:nvSpPr>
        <xdr:cNvPr id="267" name="テキスト ボックス 266"/>
        <xdr:cNvSpPr txBox="1"/>
      </xdr:nvSpPr>
      <xdr:spPr>
        <a:xfrm>
          <a:off x="14020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98778</xdr:rowOff>
    </xdr:from>
    <xdr:to>
      <xdr:col>64</xdr:col>
      <xdr:colOff>152400</xdr:colOff>
      <xdr:row>85</xdr:row>
      <xdr:rowOff>28928</xdr:rowOff>
    </xdr:to>
    <xdr:sp macro="" textlink="">
      <xdr:nvSpPr>
        <xdr:cNvPr id="268" name="フローチャート: 判断 267"/>
        <xdr:cNvSpPr/>
      </xdr:nvSpPr>
      <xdr:spPr>
        <a:xfrm>
          <a:off x="13462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39105</xdr:rowOff>
    </xdr:from>
    <xdr:ext cx="762000" cy="259045"/>
    <xdr:sp macro="" textlink="">
      <xdr:nvSpPr>
        <xdr:cNvPr id="269" name="テキスト ボックス 268"/>
        <xdr:cNvSpPr txBox="1"/>
      </xdr:nvSpPr>
      <xdr:spPr>
        <a:xfrm>
          <a:off x="13131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106539</xdr:rowOff>
    </xdr:from>
    <xdr:to>
      <xdr:col>81</xdr:col>
      <xdr:colOff>95250</xdr:colOff>
      <xdr:row>83</xdr:row>
      <xdr:rowOff>36689</xdr:rowOff>
    </xdr:to>
    <xdr:sp macro="" textlink="">
      <xdr:nvSpPr>
        <xdr:cNvPr id="275" name="楕円 274"/>
        <xdr:cNvSpPr/>
      </xdr:nvSpPr>
      <xdr:spPr>
        <a:xfrm>
          <a:off x="16967200" y="1416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123066</xdr:rowOff>
    </xdr:from>
    <xdr:ext cx="762000" cy="259045"/>
    <xdr:sp macro="" textlink="">
      <xdr:nvSpPr>
        <xdr:cNvPr id="276" name="給与水準   （国との比較）該当値テキスト"/>
        <xdr:cNvSpPr txBox="1"/>
      </xdr:nvSpPr>
      <xdr:spPr>
        <a:xfrm>
          <a:off x="17106900" y="14010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95955</xdr:rowOff>
    </xdr:from>
    <xdr:to>
      <xdr:col>77</xdr:col>
      <xdr:colOff>95250</xdr:colOff>
      <xdr:row>84</xdr:row>
      <xdr:rowOff>26105</xdr:rowOff>
    </xdr:to>
    <xdr:sp macro="" textlink="">
      <xdr:nvSpPr>
        <xdr:cNvPr id="277" name="楕円 276"/>
        <xdr:cNvSpPr/>
      </xdr:nvSpPr>
      <xdr:spPr>
        <a:xfrm>
          <a:off x="161290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36282</xdr:rowOff>
    </xdr:from>
    <xdr:ext cx="736600" cy="259045"/>
    <xdr:sp macro="" textlink="">
      <xdr:nvSpPr>
        <xdr:cNvPr id="278" name="テキスト ボックス 277"/>
        <xdr:cNvSpPr txBox="1"/>
      </xdr:nvSpPr>
      <xdr:spPr>
        <a:xfrm>
          <a:off x="15798800" y="1409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138995</xdr:rowOff>
    </xdr:from>
    <xdr:to>
      <xdr:col>73</xdr:col>
      <xdr:colOff>44450</xdr:colOff>
      <xdr:row>85</xdr:row>
      <xdr:rowOff>69145</xdr:rowOff>
    </xdr:to>
    <xdr:sp macro="" textlink="">
      <xdr:nvSpPr>
        <xdr:cNvPr id="279" name="楕円 278"/>
        <xdr:cNvSpPr/>
      </xdr:nvSpPr>
      <xdr:spPr>
        <a:xfrm>
          <a:off x="15240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53922</xdr:rowOff>
    </xdr:from>
    <xdr:ext cx="762000" cy="259045"/>
    <xdr:sp macro="" textlink="">
      <xdr:nvSpPr>
        <xdr:cNvPr id="280" name="テキスト ボックス 279"/>
        <xdr:cNvSpPr txBox="1"/>
      </xdr:nvSpPr>
      <xdr:spPr>
        <a:xfrm>
          <a:off x="14909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162984</xdr:rowOff>
    </xdr:from>
    <xdr:to>
      <xdr:col>68</xdr:col>
      <xdr:colOff>203200</xdr:colOff>
      <xdr:row>84</xdr:row>
      <xdr:rowOff>93134</xdr:rowOff>
    </xdr:to>
    <xdr:sp macro="" textlink="">
      <xdr:nvSpPr>
        <xdr:cNvPr id="281" name="楕円 280"/>
        <xdr:cNvSpPr/>
      </xdr:nvSpPr>
      <xdr:spPr>
        <a:xfrm>
          <a:off x="14351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103311</xdr:rowOff>
    </xdr:from>
    <xdr:ext cx="762000" cy="259045"/>
    <xdr:sp macro="" textlink="">
      <xdr:nvSpPr>
        <xdr:cNvPr id="282" name="テキスト ボックス 281"/>
        <xdr:cNvSpPr txBox="1"/>
      </xdr:nvSpPr>
      <xdr:spPr>
        <a:xfrm>
          <a:off x="14020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83" name="楕円 282"/>
        <xdr:cNvSpPr/>
      </xdr:nvSpPr>
      <xdr:spPr>
        <a:xfrm>
          <a:off x="13462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27111</xdr:rowOff>
    </xdr:from>
    <xdr:ext cx="762000" cy="259045"/>
    <xdr:sp macro="" textlink="">
      <xdr:nvSpPr>
        <xdr:cNvPr id="284" name="テキスト ボックス 283"/>
        <xdr:cNvSpPr txBox="1"/>
      </xdr:nvSpPr>
      <xdr:spPr>
        <a:xfrm>
          <a:off x="13131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0.61</a:t>
          </a:r>
          <a:r>
            <a:rPr kumimoji="1" lang="ja-JP" altLang="ja-JP" sz="1100">
              <a:solidFill>
                <a:schemeClr val="dk1"/>
              </a:solidFill>
              <a:effectLst/>
              <a:latin typeface="+mn-lt"/>
              <a:ea typeface="+mn-ea"/>
              <a:cs typeface="+mn-cs"/>
            </a:rPr>
            <a:t>人増加し</a:t>
          </a:r>
          <a:r>
            <a:rPr kumimoji="1" lang="ja-JP" altLang="en-US" sz="1100">
              <a:solidFill>
                <a:schemeClr val="dk1"/>
              </a:solidFill>
              <a:effectLst/>
              <a:latin typeface="+mn-lt"/>
              <a:ea typeface="+mn-ea"/>
              <a:cs typeface="+mn-cs"/>
            </a:rPr>
            <a:t>ており</a:t>
          </a:r>
          <a:r>
            <a:rPr kumimoji="1" lang="ja-JP" altLang="ja-JP" sz="1100">
              <a:solidFill>
                <a:schemeClr val="dk1"/>
              </a:solidFill>
              <a:effectLst/>
              <a:latin typeface="+mn-lt"/>
              <a:ea typeface="+mn-ea"/>
              <a:cs typeface="+mn-cs"/>
            </a:rPr>
            <a:t>、類似団体平均と比べると</a:t>
          </a:r>
          <a:r>
            <a:rPr kumimoji="1" lang="en-US" altLang="ja-JP" sz="1100">
              <a:solidFill>
                <a:schemeClr val="dk1"/>
              </a:solidFill>
              <a:effectLst/>
              <a:latin typeface="+mn-lt"/>
              <a:ea typeface="+mn-ea"/>
              <a:cs typeface="+mn-cs"/>
            </a:rPr>
            <a:t>2.99</a:t>
          </a:r>
          <a:r>
            <a:rPr kumimoji="1" lang="ja-JP" altLang="ja-JP" sz="1100">
              <a:solidFill>
                <a:schemeClr val="dk1"/>
              </a:solidFill>
              <a:effectLst/>
              <a:latin typeface="+mn-lt"/>
              <a:ea typeface="+mn-ea"/>
              <a:cs typeface="+mn-cs"/>
            </a:rPr>
            <a:t>人少ない人数で行政運営を行っており、職員一人に課せられる事務量が多い傾向が続いている。産業医と面談をする、高ストレスを抱えた職員も増えてきているため、精神的なケアを始め、健康管理にも留意しつつ、住民サービスの低下に繋がらないよう、かつ適正な定員管理を行う。</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116417</xdr:rowOff>
    </xdr:from>
    <xdr:to>
      <xdr:col>81</xdr:col>
      <xdr:colOff>44450</xdr:colOff>
      <xdr:row>66</xdr:row>
      <xdr:rowOff>46757</xdr:rowOff>
    </xdr:to>
    <xdr:cxnSp macro="">
      <xdr:nvCxnSpPr>
        <xdr:cNvPr id="313" name="直線コネクタ 312"/>
        <xdr:cNvCxnSpPr/>
      </xdr:nvCxnSpPr>
      <xdr:spPr>
        <a:xfrm flipV="1">
          <a:off x="17018000" y="10231967"/>
          <a:ext cx="0" cy="11304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18834</xdr:rowOff>
    </xdr:from>
    <xdr:ext cx="762000" cy="259045"/>
    <xdr:sp macro="" textlink="">
      <xdr:nvSpPr>
        <xdr:cNvPr id="314" name="定員管理の状況最小値テキスト"/>
        <xdr:cNvSpPr txBox="1"/>
      </xdr:nvSpPr>
      <xdr:spPr>
        <a:xfrm>
          <a:off x="17106900" y="113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46757</xdr:rowOff>
    </xdr:from>
    <xdr:to>
      <xdr:col>81</xdr:col>
      <xdr:colOff>133350</xdr:colOff>
      <xdr:row>66</xdr:row>
      <xdr:rowOff>46757</xdr:rowOff>
    </xdr:to>
    <xdr:cxnSp macro="">
      <xdr:nvCxnSpPr>
        <xdr:cNvPr id="315" name="直線コネクタ 314"/>
        <xdr:cNvCxnSpPr/>
      </xdr:nvCxnSpPr>
      <xdr:spPr>
        <a:xfrm>
          <a:off x="16929100" y="1136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31344</xdr:rowOff>
    </xdr:from>
    <xdr:ext cx="762000" cy="259045"/>
    <xdr:sp macro="" textlink="">
      <xdr:nvSpPr>
        <xdr:cNvPr id="316" name="定員管理の状況最大値テキスト"/>
        <xdr:cNvSpPr txBox="1"/>
      </xdr:nvSpPr>
      <xdr:spPr>
        <a:xfrm>
          <a:off x="17106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116417</xdr:rowOff>
    </xdr:from>
    <xdr:to>
      <xdr:col>81</xdr:col>
      <xdr:colOff>133350</xdr:colOff>
      <xdr:row>59</xdr:row>
      <xdr:rowOff>116417</xdr:rowOff>
    </xdr:to>
    <xdr:cxnSp macro="">
      <xdr:nvCxnSpPr>
        <xdr:cNvPr id="317" name="直線コネクタ 316"/>
        <xdr:cNvCxnSpPr/>
      </xdr:nvCxnSpPr>
      <xdr:spPr>
        <a:xfrm>
          <a:off x="16929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53552</xdr:rowOff>
    </xdr:from>
    <xdr:to>
      <xdr:col>81</xdr:col>
      <xdr:colOff>44450</xdr:colOff>
      <xdr:row>60</xdr:row>
      <xdr:rowOff>65818</xdr:rowOff>
    </xdr:to>
    <xdr:cxnSp macro="">
      <xdr:nvCxnSpPr>
        <xdr:cNvPr id="318" name="直線コネクタ 317"/>
        <xdr:cNvCxnSpPr/>
      </xdr:nvCxnSpPr>
      <xdr:spPr>
        <a:xfrm>
          <a:off x="16179800" y="10340552"/>
          <a:ext cx="838200" cy="1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50595</xdr:rowOff>
    </xdr:from>
    <xdr:ext cx="762000" cy="259045"/>
    <xdr:sp macro="" textlink="">
      <xdr:nvSpPr>
        <xdr:cNvPr id="319" name="定員管理の状況平均値テキスト"/>
        <xdr:cNvSpPr txBox="1"/>
      </xdr:nvSpPr>
      <xdr:spPr>
        <a:xfrm>
          <a:off x="17106900" y="103375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75142</xdr:rowOff>
    </xdr:from>
    <xdr:to>
      <xdr:col>81</xdr:col>
      <xdr:colOff>95250</xdr:colOff>
      <xdr:row>61</xdr:row>
      <xdr:rowOff>5292</xdr:rowOff>
    </xdr:to>
    <xdr:sp macro="" textlink="">
      <xdr:nvSpPr>
        <xdr:cNvPr id="320" name="フローチャート: 判断 319"/>
        <xdr:cNvSpPr/>
      </xdr:nvSpPr>
      <xdr:spPr>
        <a:xfrm>
          <a:off x="169672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40481</xdr:rowOff>
    </xdr:from>
    <xdr:to>
      <xdr:col>77</xdr:col>
      <xdr:colOff>44450</xdr:colOff>
      <xdr:row>60</xdr:row>
      <xdr:rowOff>53552</xdr:rowOff>
    </xdr:to>
    <xdr:cxnSp macro="">
      <xdr:nvCxnSpPr>
        <xdr:cNvPr id="321" name="直線コネクタ 320"/>
        <xdr:cNvCxnSpPr/>
      </xdr:nvCxnSpPr>
      <xdr:spPr>
        <a:xfrm>
          <a:off x="15290800" y="10327481"/>
          <a:ext cx="889000" cy="1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47996</xdr:rowOff>
    </xdr:from>
    <xdr:to>
      <xdr:col>77</xdr:col>
      <xdr:colOff>95250</xdr:colOff>
      <xdr:row>60</xdr:row>
      <xdr:rowOff>149596</xdr:rowOff>
    </xdr:to>
    <xdr:sp macro="" textlink="">
      <xdr:nvSpPr>
        <xdr:cNvPr id="322" name="フローチャート: 判断 321"/>
        <xdr:cNvSpPr/>
      </xdr:nvSpPr>
      <xdr:spPr>
        <a:xfrm>
          <a:off x="16129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134373</xdr:rowOff>
    </xdr:from>
    <xdr:ext cx="736600" cy="259045"/>
    <xdr:sp macro="" textlink="">
      <xdr:nvSpPr>
        <xdr:cNvPr id="323" name="テキスト ボックス 322"/>
        <xdr:cNvSpPr txBox="1"/>
      </xdr:nvSpPr>
      <xdr:spPr>
        <a:xfrm>
          <a:off x="15798800" y="1042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34449</xdr:rowOff>
    </xdr:from>
    <xdr:to>
      <xdr:col>72</xdr:col>
      <xdr:colOff>203200</xdr:colOff>
      <xdr:row>60</xdr:row>
      <xdr:rowOff>40481</xdr:rowOff>
    </xdr:to>
    <xdr:cxnSp macro="">
      <xdr:nvCxnSpPr>
        <xdr:cNvPr id="324" name="直線コネクタ 323"/>
        <xdr:cNvCxnSpPr/>
      </xdr:nvCxnSpPr>
      <xdr:spPr>
        <a:xfrm>
          <a:off x="14401800" y="10321449"/>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40153</xdr:rowOff>
    </xdr:from>
    <xdr:to>
      <xdr:col>73</xdr:col>
      <xdr:colOff>44450</xdr:colOff>
      <xdr:row>60</xdr:row>
      <xdr:rowOff>141753</xdr:rowOff>
    </xdr:to>
    <xdr:sp macro="" textlink="">
      <xdr:nvSpPr>
        <xdr:cNvPr id="325" name="フローチャート: 判断 324"/>
        <xdr:cNvSpPr/>
      </xdr:nvSpPr>
      <xdr:spPr>
        <a:xfrm>
          <a:off x="15240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126530</xdr:rowOff>
    </xdr:from>
    <xdr:ext cx="762000" cy="259045"/>
    <xdr:sp macro="" textlink="">
      <xdr:nvSpPr>
        <xdr:cNvPr id="326" name="テキスト ボックス 325"/>
        <xdr:cNvSpPr txBox="1"/>
      </xdr:nvSpPr>
      <xdr:spPr>
        <a:xfrm>
          <a:off x="14909800" y="1041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30829</xdr:rowOff>
    </xdr:from>
    <xdr:to>
      <xdr:col>68</xdr:col>
      <xdr:colOff>152400</xdr:colOff>
      <xdr:row>60</xdr:row>
      <xdr:rowOff>34449</xdr:rowOff>
    </xdr:to>
    <xdr:cxnSp macro="">
      <xdr:nvCxnSpPr>
        <xdr:cNvPr id="327" name="直線コネクタ 326"/>
        <xdr:cNvCxnSpPr/>
      </xdr:nvCxnSpPr>
      <xdr:spPr>
        <a:xfrm>
          <a:off x="13512800" y="10317829"/>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110331</xdr:rowOff>
    </xdr:from>
    <xdr:to>
      <xdr:col>68</xdr:col>
      <xdr:colOff>203200</xdr:colOff>
      <xdr:row>61</xdr:row>
      <xdr:rowOff>40481</xdr:rowOff>
    </xdr:to>
    <xdr:sp macro="" textlink="">
      <xdr:nvSpPr>
        <xdr:cNvPr id="328" name="フローチャート: 判断 327"/>
        <xdr:cNvSpPr/>
      </xdr:nvSpPr>
      <xdr:spPr>
        <a:xfrm>
          <a:off x="14351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25258</xdr:rowOff>
    </xdr:from>
    <xdr:ext cx="762000" cy="259045"/>
    <xdr:sp macro="" textlink="">
      <xdr:nvSpPr>
        <xdr:cNvPr id="329" name="テキスト ボックス 328"/>
        <xdr:cNvSpPr txBox="1"/>
      </xdr:nvSpPr>
      <xdr:spPr>
        <a:xfrm>
          <a:off x="14020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102489</xdr:rowOff>
    </xdr:from>
    <xdr:to>
      <xdr:col>64</xdr:col>
      <xdr:colOff>152400</xdr:colOff>
      <xdr:row>61</xdr:row>
      <xdr:rowOff>32639</xdr:rowOff>
    </xdr:to>
    <xdr:sp macro="" textlink="">
      <xdr:nvSpPr>
        <xdr:cNvPr id="330" name="フローチャート: 判断 329"/>
        <xdr:cNvSpPr/>
      </xdr:nvSpPr>
      <xdr:spPr>
        <a:xfrm>
          <a:off x="13462000" y="1038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17416</xdr:rowOff>
    </xdr:from>
    <xdr:ext cx="762000" cy="259045"/>
    <xdr:sp macro="" textlink="">
      <xdr:nvSpPr>
        <xdr:cNvPr id="331" name="テキスト ボックス 330"/>
        <xdr:cNvSpPr txBox="1"/>
      </xdr:nvSpPr>
      <xdr:spPr>
        <a:xfrm>
          <a:off x="13131800" y="10475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15018</xdr:rowOff>
    </xdr:from>
    <xdr:to>
      <xdr:col>81</xdr:col>
      <xdr:colOff>95250</xdr:colOff>
      <xdr:row>60</xdr:row>
      <xdr:rowOff>116618</xdr:rowOff>
    </xdr:to>
    <xdr:sp macro="" textlink="">
      <xdr:nvSpPr>
        <xdr:cNvPr id="337" name="楕円 336"/>
        <xdr:cNvSpPr/>
      </xdr:nvSpPr>
      <xdr:spPr>
        <a:xfrm>
          <a:off x="16967200" y="1030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107745</xdr:rowOff>
    </xdr:from>
    <xdr:ext cx="762000" cy="259045"/>
    <xdr:sp macro="" textlink="">
      <xdr:nvSpPr>
        <xdr:cNvPr id="338" name="定員管理の状況該当値テキスト"/>
        <xdr:cNvSpPr txBox="1"/>
      </xdr:nvSpPr>
      <xdr:spPr>
        <a:xfrm>
          <a:off x="17106900" y="10223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2752</xdr:rowOff>
    </xdr:from>
    <xdr:to>
      <xdr:col>77</xdr:col>
      <xdr:colOff>95250</xdr:colOff>
      <xdr:row>60</xdr:row>
      <xdr:rowOff>104352</xdr:rowOff>
    </xdr:to>
    <xdr:sp macro="" textlink="">
      <xdr:nvSpPr>
        <xdr:cNvPr id="339" name="楕円 338"/>
        <xdr:cNvSpPr/>
      </xdr:nvSpPr>
      <xdr:spPr>
        <a:xfrm>
          <a:off x="16129000" y="1028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114529</xdr:rowOff>
    </xdr:from>
    <xdr:ext cx="736600" cy="259045"/>
    <xdr:sp macro="" textlink="">
      <xdr:nvSpPr>
        <xdr:cNvPr id="340" name="テキスト ボックス 339"/>
        <xdr:cNvSpPr txBox="1"/>
      </xdr:nvSpPr>
      <xdr:spPr>
        <a:xfrm>
          <a:off x="15798800" y="10058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161131</xdr:rowOff>
    </xdr:from>
    <xdr:to>
      <xdr:col>73</xdr:col>
      <xdr:colOff>44450</xdr:colOff>
      <xdr:row>60</xdr:row>
      <xdr:rowOff>91281</xdr:rowOff>
    </xdr:to>
    <xdr:sp macro="" textlink="">
      <xdr:nvSpPr>
        <xdr:cNvPr id="341" name="楕円 340"/>
        <xdr:cNvSpPr/>
      </xdr:nvSpPr>
      <xdr:spPr>
        <a:xfrm>
          <a:off x="15240000" y="1027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101458</xdr:rowOff>
    </xdr:from>
    <xdr:ext cx="762000" cy="259045"/>
    <xdr:sp macro="" textlink="">
      <xdr:nvSpPr>
        <xdr:cNvPr id="342" name="テキスト ボックス 341"/>
        <xdr:cNvSpPr txBox="1"/>
      </xdr:nvSpPr>
      <xdr:spPr>
        <a:xfrm>
          <a:off x="14909800" y="10045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155099</xdr:rowOff>
    </xdr:from>
    <xdr:to>
      <xdr:col>68</xdr:col>
      <xdr:colOff>203200</xdr:colOff>
      <xdr:row>60</xdr:row>
      <xdr:rowOff>85249</xdr:rowOff>
    </xdr:to>
    <xdr:sp macro="" textlink="">
      <xdr:nvSpPr>
        <xdr:cNvPr id="343" name="楕円 342"/>
        <xdr:cNvSpPr/>
      </xdr:nvSpPr>
      <xdr:spPr>
        <a:xfrm>
          <a:off x="14351000" y="1027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95426</xdr:rowOff>
    </xdr:from>
    <xdr:ext cx="762000" cy="259045"/>
    <xdr:sp macro="" textlink="">
      <xdr:nvSpPr>
        <xdr:cNvPr id="344" name="テキスト ボックス 343"/>
        <xdr:cNvSpPr txBox="1"/>
      </xdr:nvSpPr>
      <xdr:spPr>
        <a:xfrm>
          <a:off x="14020800" y="1003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151479</xdr:rowOff>
    </xdr:from>
    <xdr:to>
      <xdr:col>64</xdr:col>
      <xdr:colOff>152400</xdr:colOff>
      <xdr:row>60</xdr:row>
      <xdr:rowOff>81629</xdr:rowOff>
    </xdr:to>
    <xdr:sp macro="" textlink="">
      <xdr:nvSpPr>
        <xdr:cNvPr id="345" name="楕円 344"/>
        <xdr:cNvSpPr/>
      </xdr:nvSpPr>
      <xdr:spPr>
        <a:xfrm>
          <a:off x="13462000" y="1026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91806</xdr:rowOff>
    </xdr:from>
    <xdr:ext cx="762000" cy="259045"/>
    <xdr:sp macro="" textlink="">
      <xdr:nvSpPr>
        <xdr:cNvPr id="346" name="テキスト ボックス 345"/>
        <xdr:cNvSpPr txBox="1"/>
      </xdr:nvSpPr>
      <xdr:spPr>
        <a:xfrm>
          <a:off x="13131800" y="1003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前年比</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ポイントの減となったが、類似団体と比較すると</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ポイント高い状況にある。今後も生活インフラの長寿命化に伴う事業が増加していくと見込まれるため、計画的な事業実施と、公債費の平準化を図っていく。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45</xdr:row>
      <xdr:rowOff>138430</xdr:rowOff>
    </xdr:to>
    <xdr:cxnSp macro="">
      <xdr:nvCxnSpPr>
        <xdr:cNvPr id="374" name="直線コネクタ 373"/>
        <xdr:cNvCxnSpPr/>
      </xdr:nvCxnSpPr>
      <xdr:spPr>
        <a:xfrm flipV="1">
          <a:off x="17018000" y="637370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5" name="公債費負担の状況最小値テキスト"/>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6" name="直線コネクタ 375"/>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77" name="公債費負担の状況最大値テキスト"/>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8" name="直線コネクタ 377"/>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129963</xdr:rowOff>
    </xdr:from>
    <xdr:to>
      <xdr:col>81</xdr:col>
      <xdr:colOff>44450</xdr:colOff>
      <xdr:row>43</xdr:row>
      <xdr:rowOff>14817</xdr:rowOff>
    </xdr:to>
    <xdr:cxnSp macro="">
      <xdr:nvCxnSpPr>
        <xdr:cNvPr id="379" name="直線コネクタ 378"/>
        <xdr:cNvCxnSpPr/>
      </xdr:nvCxnSpPr>
      <xdr:spPr>
        <a:xfrm flipV="1">
          <a:off x="16179800" y="7330863"/>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58014</xdr:rowOff>
    </xdr:from>
    <xdr:ext cx="762000" cy="259045"/>
    <xdr:sp macro="" textlink="">
      <xdr:nvSpPr>
        <xdr:cNvPr id="380" name="公債費負担の状況平均値テキスト"/>
        <xdr:cNvSpPr txBox="1"/>
      </xdr:nvSpPr>
      <xdr:spPr>
        <a:xfrm>
          <a:off x="17106900" y="6916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41487</xdr:rowOff>
    </xdr:from>
    <xdr:to>
      <xdr:col>81</xdr:col>
      <xdr:colOff>95250</xdr:colOff>
      <xdr:row>41</xdr:row>
      <xdr:rowOff>143087</xdr:rowOff>
    </xdr:to>
    <xdr:sp macro="" textlink="">
      <xdr:nvSpPr>
        <xdr:cNvPr id="381" name="フローチャート: 判断 380"/>
        <xdr:cNvSpPr/>
      </xdr:nvSpPr>
      <xdr:spPr>
        <a:xfrm>
          <a:off x="169672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14817</xdr:rowOff>
    </xdr:from>
    <xdr:to>
      <xdr:col>77</xdr:col>
      <xdr:colOff>44450</xdr:colOff>
      <xdr:row>43</xdr:row>
      <xdr:rowOff>87206</xdr:rowOff>
    </xdr:to>
    <xdr:cxnSp macro="">
      <xdr:nvCxnSpPr>
        <xdr:cNvPr id="382" name="直線コネクタ 381"/>
        <xdr:cNvCxnSpPr/>
      </xdr:nvCxnSpPr>
      <xdr:spPr>
        <a:xfrm flipV="1">
          <a:off x="15290800" y="7387167"/>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3" name="フローチャート: 判断 382"/>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129133</xdr:rowOff>
    </xdr:from>
    <xdr:ext cx="736600" cy="259045"/>
    <xdr:sp macro="" textlink="">
      <xdr:nvSpPr>
        <xdr:cNvPr id="384" name="テキスト ボックス 383"/>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87206</xdr:rowOff>
    </xdr:from>
    <xdr:to>
      <xdr:col>72</xdr:col>
      <xdr:colOff>203200</xdr:colOff>
      <xdr:row>43</xdr:row>
      <xdr:rowOff>119380</xdr:rowOff>
    </xdr:to>
    <xdr:cxnSp macro="">
      <xdr:nvCxnSpPr>
        <xdr:cNvPr id="385" name="直線コネクタ 384"/>
        <xdr:cNvCxnSpPr/>
      </xdr:nvCxnSpPr>
      <xdr:spPr>
        <a:xfrm flipV="1">
          <a:off x="14401800" y="745955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164677</xdr:rowOff>
    </xdr:from>
    <xdr:to>
      <xdr:col>73</xdr:col>
      <xdr:colOff>44450</xdr:colOff>
      <xdr:row>41</xdr:row>
      <xdr:rowOff>94827</xdr:rowOff>
    </xdr:to>
    <xdr:sp macro="" textlink="">
      <xdr:nvSpPr>
        <xdr:cNvPr id="386" name="フローチャート: 判断 385"/>
        <xdr:cNvSpPr/>
      </xdr:nvSpPr>
      <xdr:spPr>
        <a:xfrm>
          <a:off x="15240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105004</xdr:rowOff>
    </xdr:from>
    <xdr:ext cx="762000" cy="259045"/>
    <xdr:sp macro="" textlink="">
      <xdr:nvSpPr>
        <xdr:cNvPr id="387" name="テキスト ボックス 386"/>
        <xdr:cNvSpPr txBox="1"/>
      </xdr:nvSpPr>
      <xdr:spPr>
        <a:xfrm>
          <a:off x="14909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71120</xdr:rowOff>
    </xdr:from>
    <xdr:to>
      <xdr:col>68</xdr:col>
      <xdr:colOff>152400</xdr:colOff>
      <xdr:row>43</xdr:row>
      <xdr:rowOff>119380</xdr:rowOff>
    </xdr:to>
    <xdr:cxnSp macro="">
      <xdr:nvCxnSpPr>
        <xdr:cNvPr id="388" name="直線コネクタ 387"/>
        <xdr:cNvCxnSpPr/>
      </xdr:nvCxnSpPr>
      <xdr:spPr>
        <a:xfrm>
          <a:off x="13512800" y="74434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90" name="テキスト ボックス 389"/>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392" name="テキスト ボックス 391"/>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79163</xdr:rowOff>
    </xdr:from>
    <xdr:to>
      <xdr:col>81</xdr:col>
      <xdr:colOff>95250</xdr:colOff>
      <xdr:row>43</xdr:row>
      <xdr:rowOff>9313</xdr:rowOff>
    </xdr:to>
    <xdr:sp macro="" textlink="">
      <xdr:nvSpPr>
        <xdr:cNvPr id="398" name="楕円 397"/>
        <xdr:cNvSpPr/>
      </xdr:nvSpPr>
      <xdr:spPr>
        <a:xfrm>
          <a:off x="169672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51240</xdr:rowOff>
    </xdr:from>
    <xdr:ext cx="762000" cy="259045"/>
    <xdr:sp macro="" textlink="">
      <xdr:nvSpPr>
        <xdr:cNvPr id="399" name="公債費負担の状況該当値テキスト"/>
        <xdr:cNvSpPr txBox="1"/>
      </xdr:nvSpPr>
      <xdr:spPr>
        <a:xfrm>
          <a:off x="17106900" y="725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135467</xdr:rowOff>
    </xdr:from>
    <xdr:to>
      <xdr:col>77</xdr:col>
      <xdr:colOff>95250</xdr:colOff>
      <xdr:row>43</xdr:row>
      <xdr:rowOff>65617</xdr:rowOff>
    </xdr:to>
    <xdr:sp macro="" textlink="">
      <xdr:nvSpPr>
        <xdr:cNvPr id="400" name="楕円 399"/>
        <xdr:cNvSpPr/>
      </xdr:nvSpPr>
      <xdr:spPr>
        <a:xfrm>
          <a:off x="16129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50394</xdr:rowOff>
    </xdr:from>
    <xdr:ext cx="736600" cy="259045"/>
    <xdr:sp macro="" textlink="">
      <xdr:nvSpPr>
        <xdr:cNvPr id="401" name="テキスト ボックス 400"/>
        <xdr:cNvSpPr txBox="1"/>
      </xdr:nvSpPr>
      <xdr:spPr>
        <a:xfrm>
          <a:off x="15798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36406</xdr:rowOff>
    </xdr:from>
    <xdr:to>
      <xdr:col>73</xdr:col>
      <xdr:colOff>44450</xdr:colOff>
      <xdr:row>43</xdr:row>
      <xdr:rowOff>138006</xdr:rowOff>
    </xdr:to>
    <xdr:sp macro="" textlink="">
      <xdr:nvSpPr>
        <xdr:cNvPr id="402" name="楕円 401"/>
        <xdr:cNvSpPr/>
      </xdr:nvSpPr>
      <xdr:spPr>
        <a:xfrm>
          <a:off x="152400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122783</xdr:rowOff>
    </xdr:from>
    <xdr:ext cx="762000" cy="259045"/>
    <xdr:sp macro="" textlink="">
      <xdr:nvSpPr>
        <xdr:cNvPr id="403" name="テキスト ボックス 402"/>
        <xdr:cNvSpPr txBox="1"/>
      </xdr:nvSpPr>
      <xdr:spPr>
        <a:xfrm>
          <a:off x="14909800" y="74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68580</xdr:rowOff>
    </xdr:from>
    <xdr:to>
      <xdr:col>68</xdr:col>
      <xdr:colOff>203200</xdr:colOff>
      <xdr:row>43</xdr:row>
      <xdr:rowOff>170180</xdr:rowOff>
    </xdr:to>
    <xdr:sp macro="" textlink="">
      <xdr:nvSpPr>
        <xdr:cNvPr id="404" name="楕円 403"/>
        <xdr:cNvSpPr/>
      </xdr:nvSpPr>
      <xdr:spPr>
        <a:xfrm>
          <a:off x="14351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154957</xdr:rowOff>
    </xdr:from>
    <xdr:ext cx="762000" cy="259045"/>
    <xdr:sp macro="" textlink="">
      <xdr:nvSpPr>
        <xdr:cNvPr id="405" name="テキスト ボックス 404"/>
        <xdr:cNvSpPr txBox="1"/>
      </xdr:nvSpPr>
      <xdr:spPr>
        <a:xfrm>
          <a:off x="14020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20320</xdr:rowOff>
    </xdr:from>
    <xdr:to>
      <xdr:col>64</xdr:col>
      <xdr:colOff>152400</xdr:colOff>
      <xdr:row>43</xdr:row>
      <xdr:rowOff>121920</xdr:rowOff>
    </xdr:to>
    <xdr:sp macro="" textlink="">
      <xdr:nvSpPr>
        <xdr:cNvPr id="406" name="楕円 405"/>
        <xdr:cNvSpPr/>
      </xdr:nvSpPr>
      <xdr:spPr>
        <a:xfrm>
          <a:off x="13462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106697</xdr:rowOff>
    </xdr:from>
    <xdr:ext cx="762000" cy="259045"/>
    <xdr:sp macro="" textlink="">
      <xdr:nvSpPr>
        <xdr:cNvPr id="407" name="テキスト ボックス 406"/>
        <xdr:cNvSpPr txBox="1"/>
      </xdr:nvSpPr>
      <xdr:spPr>
        <a:xfrm>
          <a:off x="13131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将来負担比率は発生していない。今後も特別会計事業を含め、事業の効率化を図りながら、将来負担比率の動向を注視し、財政運営の健全化を図っていく。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68157</xdr:rowOff>
    </xdr:to>
    <xdr:cxnSp macro="">
      <xdr:nvCxnSpPr>
        <xdr:cNvPr id="436" name="直線コネクタ 435"/>
        <xdr:cNvCxnSpPr/>
      </xdr:nvCxnSpPr>
      <xdr:spPr>
        <a:xfrm flipV="1">
          <a:off x="17018000" y="2370667"/>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40234</xdr:rowOff>
    </xdr:from>
    <xdr:ext cx="762000" cy="259045"/>
    <xdr:sp macro="" textlink="">
      <xdr:nvSpPr>
        <xdr:cNvPr id="437" name="将来負担の状況最小値テキスト"/>
        <xdr:cNvSpPr txBox="1"/>
      </xdr:nvSpPr>
      <xdr:spPr>
        <a:xfrm>
          <a:off x="17106900" y="398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68157</xdr:rowOff>
    </xdr:from>
    <xdr:to>
      <xdr:col>81</xdr:col>
      <xdr:colOff>133350</xdr:colOff>
      <xdr:row>23</xdr:row>
      <xdr:rowOff>68157</xdr:rowOff>
    </xdr:to>
    <xdr:cxnSp macro="">
      <xdr:nvCxnSpPr>
        <xdr:cNvPr id="438" name="直線コネクタ 437"/>
        <xdr:cNvCxnSpPr/>
      </xdr:nvCxnSpPr>
      <xdr:spPr>
        <a:xfrm>
          <a:off x="16929100" y="401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熊本県山江村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3,221
3,213
121.19
5,285,481
4,544,457
654,852
2,052,330
3,367,067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ポイントの増となっているが、</a:t>
          </a:r>
          <a:r>
            <a:rPr kumimoji="1" lang="ja-JP" altLang="ja-JP" sz="1100">
              <a:solidFill>
                <a:sysClr val="windowText" lastClr="000000"/>
              </a:solidFill>
              <a:effectLst/>
              <a:latin typeface="+mn-lt"/>
              <a:ea typeface="+mn-ea"/>
              <a:cs typeface="+mn-cs"/>
            </a:rPr>
            <a:t>主な要因として</a:t>
          </a:r>
          <a:r>
            <a:rPr kumimoji="1" lang="ja-JP" altLang="en-US" sz="1100">
              <a:solidFill>
                <a:sysClr val="windowText" lastClr="000000"/>
              </a:solidFill>
              <a:effectLst/>
              <a:latin typeface="+mn-lt"/>
              <a:ea typeface="+mn-ea"/>
              <a:cs typeface="+mn-cs"/>
            </a:rPr>
            <a:t>会計年度任用職員（フルタイム含む）の採用者数の増（</a:t>
          </a:r>
          <a:r>
            <a:rPr kumimoji="1" lang="en-US" altLang="ja-JP" sz="1100">
              <a:solidFill>
                <a:sysClr val="windowText" lastClr="000000"/>
              </a:solidFill>
              <a:effectLst/>
              <a:latin typeface="+mn-lt"/>
              <a:ea typeface="+mn-ea"/>
              <a:cs typeface="+mn-cs"/>
            </a:rPr>
            <a:t>5</a:t>
          </a:r>
          <a:r>
            <a:rPr kumimoji="1" lang="ja-JP" altLang="en-US" sz="1100">
              <a:solidFill>
                <a:sysClr val="windowText" lastClr="000000"/>
              </a:solidFill>
              <a:effectLst/>
              <a:latin typeface="+mn-lt"/>
              <a:ea typeface="+mn-ea"/>
              <a:cs typeface="+mn-cs"/>
            </a:rPr>
            <a:t>人）が挙げられる</a:t>
          </a:r>
          <a:r>
            <a:rPr kumimoji="1" lang="ja-JP" altLang="ja-JP" sz="1100">
              <a:solidFill>
                <a:sysClr val="windowText" lastClr="000000"/>
              </a:solidFill>
              <a:effectLst/>
              <a:latin typeface="+mn-lt"/>
              <a:ea typeface="+mn-ea"/>
              <a:cs typeface="+mn-cs"/>
            </a:rPr>
            <a:t>。</a:t>
          </a:r>
          <a:r>
            <a:rPr kumimoji="1" lang="ja-JP" altLang="ja-JP" sz="1100">
              <a:solidFill>
                <a:schemeClr val="dk1"/>
              </a:solidFill>
              <a:effectLst/>
              <a:latin typeface="+mn-lt"/>
              <a:ea typeface="+mn-ea"/>
              <a:cs typeface="+mn-cs"/>
            </a:rPr>
            <a:t>職員の人員配置に</a:t>
          </a:r>
          <a:r>
            <a:rPr kumimoji="1" lang="ja-JP" altLang="en-US" sz="1100">
              <a:solidFill>
                <a:schemeClr val="dk1"/>
              </a:solidFill>
              <a:effectLst/>
              <a:latin typeface="+mn-lt"/>
              <a:ea typeface="+mn-ea"/>
              <a:cs typeface="+mn-cs"/>
            </a:rPr>
            <a:t>おいて</a:t>
          </a:r>
          <a:r>
            <a:rPr kumimoji="1" lang="ja-JP" altLang="ja-JP" sz="1100">
              <a:solidFill>
                <a:schemeClr val="dk1"/>
              </a:solidFill>
              <a:effectLst/>
              <a:latin typeface="+mn-lt"/>
              <a:ea typeface="+mn-ea"/>
              <a:cs typeface="+mn-cs"/>
            </a:rPr>
            <a:t>新規採用と退職者の不均衡</a:t>
          </a:r>
          <a:r>
            <a:rPr kumimoji="1" lang="ja-JP" altLang="en-US" sz="1100">
              <a:solidFill>
                <a:schemeClr val="dk1"/>
              </a:solidFill>
              <a:effectLst/>
              <a:latin typeface="+mn-lt"/>
              <a:ea typeface="+mn-ea"/>
              <a:cs typeface="+mn-cs"/>
            </a:rPr>
            <a:t>の改善を目的としているが、</a:t>
          </a:r>
          <a:r>
            <a:rPr kumimoji="1" lang="ja-JP" altLang="ja-JP" sz="1100">
              <a:solidFill>
                <a:schemeClr val="dk1"/>
              </a:solidFill>
              <a:effectLst/>
              <a:latin typeface="+mn-lt"/>
              <a:ea typeface="+mn-ea"/>
              <a:cs typeface="+mn-cs"/>
            </a:rPr>
            <a:t>会計年度任用職員</a:t>
          </a:r>
          <a:r>
            <a:rPr kumimoji="1" lang="ja-JP" altLang="en-US" sz="1100">
              <a:solidFill>
                <a:schemeClr val="dk1"/>
              </a:solidFill>
              <a:effectLst/>
              <a:latin typeface="+mn-lt"/>
              <a:ea typeface="+mn-ea"/>
              <a:cs typeface="+mn-cs"/>
            </a:rPr>
            <a:t>数も</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傾向であ</a:t>
          </a:r>
          <a:r>
            <a:rPr kumimoji="1" lang="ja-JP" altLang="ja-JP" sz="1100">
              <a:solidFill>
                <a:schemeClr val="dk1"/>
              </a:solidFill>
              <a:effectLst/>
              <a:latin typeface="+mn-lt"/>
              <a:ea typeface="+mn-ea"/>
              <a:cs typeface="+mn-cs"/>
            </a:rPr>
            <a:t>るため、</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精査が必要である。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1270</xdr:rowOff>
    </xdr:from>
    <xdr:to>
      <xdr:col>24</xdr:col>
      <xdr:colOff>25400</xdr:colOff>
      <xdr:row>40</xdr:row>
      <xdr:rowOff>165100</xdr:rowOff>
    </xdr:to>
    <xdr:cxnSp macro="">
      <xdr:nvCxnSpPr>
        <xdr:cNvPr id="61" name="直線コネクタ 60"/>
        <xdr:cNvCxnSpPr/>
      </xdr:nvCxnSpPr>
      <xdr:spPr>
        <a:xfrm flipV="1">
          <a:off x="4826000" y="56591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87647</xdr:rowOff>
    </xdr:from>
    <xdr:ext cx="762000" cy="259045"/>
    <xdr:sp macro="" textlink="">
      <xdr:nvSpPr>
        <xdr:cNvPr id="64" name="人件費最大値テキスト"/>
        <xdr:cNvSpPr txBox="1"/>
      </xdr:nvSpPr>
      <xdr:spPr>
        <a:xfrm>
          <a:off x="4914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1270</xdr:rowOff>
    </xdr:from>
    <xdr:to>
      <xdr:col>24</xdr:col>
      <xdr:colOff>114300</xdr:colOff>
      <xdr:row>33</xdr:row>
      <xdr:rowOff>1270</xdr:rowOff>
    </xdr:to>
    <xdr:cxnSp macro="">
      <xdr:nvCxnSpPr>
        <xdr:cNvPr id="65" name="直線コネクタ 64"/>
        <xdr:cNvCxnSpPr/>
      </xdr:nvCxnSpPr>
      <xdr:spPr>
        <a:xfrm>
          <a:off x="4737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77470</xdr:rowOff>
    </xdr:from>
    <xdr:to>
      <xdr:col>24</xdr:col>
      <xdr:colOff>25400</xdr:colOff>
      <xdr:row>37</xdr:row>
      <xdr:rowOff>85090</xdr:rowOff>
    </xdr:to>
    <xdr:cxnSp macro="">
      <xdr:nvCxnSpPr>
        <xdr:cNvPr id="66" name="直線コネクタ 65"/>
        <xdr:cNvCxnSpPr/>
      </xdr:nvCxnSpPr>
      <xdr:spPr>
        <a:xfrm>
          <a:off x="3987800" y="64211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39370</xdr:rowOff>
    </xdr:from>
    <xdr:to>
      <xdr:col>19</xdr:col>
      <xdr:colOff>187325</xdr:colOff>
      <xdr:row>37</xdr:row>
      <xdr:rowOff>77470</xdr:rowOff>
    </xdr:to>
    <xdr:cxnSp macro="">
      <xdr:nvCxnSpPr>
        <xdr:cNvPr id="69" name="直線コネクタ 68"/>
        <xdr:cNvCxnSpPr/>
      </xdr:nvCxnSpPr>
      <xdr:spPr>
        <a:xfrm>
          <a:off x="3098800" y="6383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53340</xdr:rowOff>
    </xdr:from>
    <xdr:to>
      <xdr:col>20</xdr:col>
      <xdr:colOff>38100</xdr:colOff>
      <xdr:row>36</xdr:row>
      <xdr:rowOff>154940</xdr:rowOff>
    </xdr:to>
    <xdr:sp macro="" textlink="">
      <xdr:nvSpPr>
        <xdr:cNvPr id="70" name="フローチャート: 判断 69"/>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71" name="テキスト ボックス 70"/>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39370</xdr:rowOff>
    </xdr:from>
    <xdr:to>
      <xdr:col>15</xdr:col>
      <xdr:colOff>98425</xdr:colOff>
      <xdr:row>37</xdr:row>
      <xdr:rowOff>115570</xdr:rowOff>
    </xdr:to>
    <xdr:cxnSp macro="">
      <xdr:nvCxnSpPr>
        <xdr:cNvPr id="72" name="直線コネクタ 71"/>
        <xdr:cNvCxnSpPr/>
      </xdr:nvCxnSpPr>
      <xdr:spPr>
        <a:xfrm flipV="1">
          <a:off x="2209800" y="63830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74" name="テキスト ボックス 73"/>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134620</xdr:rowOff>
    </xdr:from>
    <xdr:to>
      <xdr:col>11</xdr:col>
      <xdr:colOff>9525</xdr:colOff>
      <xdr:row>37</xdr:row>
      <xdr:rowOff>115570</xdr:rowOff>
    </xdr:to>
    <xdr:cxnSp macro="">
      <xdr:nvCxnSpPr>
        <xdr:cNvPr id="75" name="直線コネクタ 74"/>
        <xdr:cNvCxnSpPr/>
      </xdr:nvCxnSpPr>
      <xdr:spPr>
        <a:xfrm>
          <a:off x="1320800" y="63068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161307</xdr:rowOff>
    </xdr:from>
    <xdr:ext cx="762000" cy="259045"/>
    <xdr:sp macro="" textlink="">
      <xdr:nvSpPr>
        <xdr:cNvPr id="77" name="テキスト ボックス 76"/>
        <xdr:cNvSpPr txBox="1"/>
      </xdr:nvSpPr>
      <xdr:spPr>
        <a:xfrm>
          <a:off x="1828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78" name="フローチャート: 判断 77"/>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74947</xdr:rowOff>
    </xdr:from>
    <xdr:ext cx="762000" cy="259045"/>
    <xdr:sp macro="" textlink="">
      <xdr:nvSpPr>
        <xdr:cNvPr id="79" name="テキスト ボックス 78"/>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85" name="楕円 84"/>
        <xdr:cNvSpPr/>
      </xdr:nvSpPr>
      <xdr:spPr>
        <a:xfrm>
          <a:off x="47752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6367</xdr:rowOff>
    </xdr:from>
    <xdr:ext cx="762000" cy="259045"/>
    <xdr:sp macro="" textlink="">
      <xdr:nvSpPr>
        <xdr:cNvPr id="86" name="人件費該当値テキスト"/>
        <xdr:cNvSpPr txBox="1"/>
      </xdr:nvSpPr>
      <xdr:spPr>
        <a:xfrm>
          <a:off x="49149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26670</xdr:rowOff>
    </xdr:from>
    <xdr:to>
      <xdr:col>20</xdr:col>
      <xdr:colOff>38100</xdr:colOff>
      <xdr:row>37</xdr:row>
      <xdr:rowOff>128270</xdr:rowOff>
    </xdr:to>
    <xdr:sp macro="" textlink="">
      <xdr:nvSpPr>
        <xdr:cNvPr id="87" name="楕円 86"/>
        <xdr:cNvSpPr/>
      </xdr:nvSpPr>
      <xdr:spPr>
        <a:xfrm>
          <a:off x="3937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113047</xdr:rowOff>
    </xdr:from>
    <xdr:ext cx="736600" cy="259045"/>
    <xdr:sp macro="" textlink="">
      <xdr:nvSpPr>
        <xdr:cNvPr id="88" name="テキスト ボックス 87"/>
        <xdr:cNvSpPr txBox="1"/>
      </xdr:nvSpPr>
      <xdr:spPr>
        <a:xfrm>
          <a:off x="3606800" y="645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160020</xdr:rowOff>
    </xdr:from>
    <xdr:to>
      <xdr:col>15</xdr:col>
      <xdr:colOff>149225</xdr:colOff>
      <xdr:row>37</xdr:row>
      <xdr:rowOff>90170</xdr:rowOff>
    </xdr:to>
    <xdr:sp macro="" textlink="">
      <xdr:nvSpPr>
        <xdr:cNvPr id="89" name="楕円 88"/>
        <xdr:cNvSpPr/>
      </xdr:nvSpPr>
      <xdr:spPr>
        <a:xfrm>
          <a:off x="3048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74947</xdr:rowOff>
    </xdr:from>
    <xdr:ext cx="762000" cy="259045"/>
    <xdr:sp macro="" textlink="">
      <xdr:nvSpPr>
        <xdr:cNvPr id="90" name="テキスト ボックス 89"/>
        <xdr:cNvSpPr txBox="1"/>
      </xdr:nvSpPr>
      <xdr:spPr>
        <a:xfrm>
          <a:off x="2717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64770</xdr:rowOff>
    </xdr:from>
    <xdr:to>
      <xdr:col>11</xdr:col>
      <xdr:colOff>60325</xdr:colOff>
      <xdr:row>37</xdr:row>
      <xdr:rowOff>166370</xdr:rowOff>
    </xdr:to>
    <xdr:sp macro="" textlink="">
      <xdr:nvSpPr>
        <xdr:cNvPr id="91" name="楕円 90"/>
        <xdr:cNvSpPr/>
      </xdr:nvSpPr>
      <xdr:spPr>
        <a:xfrm>
          <a:off x="2159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151147</xdr:rowOff>
    </xdr:from>
    <xdr:ext cx="762000" cy="259045"/>
    <xdr:sp macro="" textlink="">
      <xdr:nvSpPr>
        <xdr:cNvPr id="92" name="テキスト ボックス 91"/>
        <xdr:cNvSpPr txBox="1"/>
      </xdr:nvSpPr>
      <xdr:spPr>
        <a:xfrm>
          <a:off x="1828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93" name="楕円 92"/>
        <xdr:cNvSpPr/>
      </xdr:nvSpPr>
      <xdr:spPr>
        <a:xfrm>
          <a:off x="1270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24147</xdr:rowOff>
    </xdr:from>
    <xdr:ext cx="762000" cy="259045"/>
    <xdr:sp macro="" textlink="">
      <xdr:nvSpPr>
        <xdr:cNvPr id="94" name="テキスト ボックス 93"/>
        <xdr:cNvSpPr txBox="1"/>
      </xdr:nvSpPr>
      <xdr:spPr>
        <a:xfrm>
          <a:off x="939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前年度と比べると</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ポイントの増となり、類似団体と比較すると</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ポイント高い状況にある。学校給食食材補助金の公会計化によ</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学校内会計から一般会計へ移行したことが</a:t>
          </a:r>
          <a:r>
            <a:rPr kumimoji="1" lang="ja-JP" altLang="en-US" sz="1100">
              <a:solidFill>
                <a:schemeClr val="dk1"/>
              </a:solidFill>
              <a:effectLst/>
              <a:latin typeface="+mn-lt"/>
              <a:ea typeface="+mn-ea"/>
              <a:cs typeface="+mn-cs"/>
            </a:rPr>
            <a:t>主な</a:t>
          </a:r>
          <a:r>
            <a:rPr kumimoji="1" lang="ja-JP" altLang="ja-JP" sz="1100">
              <a:solidFill>
                <a:schemeClr val="dk1"/>
              </a:solidFill>
              <a:effectLst/>
              <a:latin typeface="+mn-lt"/>
              <a:ea typeface="+mn-ea"/>
              <a:cs typeface="+mn-cs"/>
            </a:rPr>
            <a:t>要因となっている。</a:t>
          </a:r>
          <a:r>
            <a:rPr kumimoji="1" lang="ja-JP" altLang="en-US" sz="1100">
              <a:solidFill>
                <a:schemeClr val="dk1"/>
              </a:solidFill>
              <a:effectLst/>
              <a:latin typeface="+mn-lt"/>
              <a:ea typeface="+mn-ea"/>
              <a:cs typeface="+mn-cs"/>
            </a:rPr>
            <a:t>また物価上昇に伴い委託料も増加傾向にあるため、委託業務内容の精査によりコスト削減を図り</a:t>
          </a:r>
          <a:r>
            <a:rPr kumimoji="1" lang="en-US" altLang="ja-JP" sz="1100">
              <a:solidFill>
                <a:schemeClr val="dk1"/>
              </a:solidFill>
              <a:effectLst/>
              <a:latin typeface="+mn-lt"/>
              <a:ea typeface="+mn-ea"/>
              <a:cs typeface="+mn-cs"/>
            </a:rPr>
            <a:t>15.0%</a:t>
          </a:r>
          <a:r>
            <a:rPr kumimoji="1" lang="ja-JP" altLang="en-US" sz="1100">
              <a:solidFill>
                <a:schemeClr val="dk1"/>
              </a:solidFill>
              <a:effectLst/>
              <a:latin typeface="+mn-lt"/>
              <a:ea typeface="+mn-ea"/>
              <a:cs typeface="+mn-cs"/>
            </a:rPr>
            <a:t>を目標とする。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xdr:rowOff>
    </xdr:from>
    <xdr:to>
      <xdr:col>82</xdr:col>
      <xdr:colOff>107950</xdr:colOff>
      <xdr:row>20</xdr:row>
      <xdr:rowOff>69850</xdr:rowOff>
    </xdr:to>
    <xdr:cxnSp macro="">
      <xdr:nvCxnSpPr>
        <xdr:cNvPr id="121" name="直線コネクタ 120"/>
        <xdr:cNvCxnSpPr/>
      </xdr:nvCxnSpPr>
      <xdr:spPr>
        <a:xfrm flipV="1">
          <a:off x="16510000" y="2405380"/>
          <a:ext cx="0" cy="109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41927</xdr:rowOff>
    </xdr:from>
    <xdr:ext cx="762000" cy="259045"/>
    <xdr:sp macro="" textlink="">
      <xdr:nvSpPr>
        <xdr:cNvPr id="122" name="物件費最小値テキスト"/>
        <xdr:cNvSpPr txBox="1"/>
      </xdr:nvSpPr>
      <xdr:spPr>
        <a:xfrm>
          <a:off x="16598900" y="347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69850</xdr:rowOff>
    </xdr:from>
    <xdr:to>
      <xdr:col>82</xdr:col>
      <xdr:colOff>196850</xdr:colOff>
      <xdr:row>20</xdr:row>
      <xdr:rowOff>69850</xdr:rowOff>
    </xdr:to>
    <xdr:cxnSp macro="">
      <xdr:nvCxnSpPr>
        <xdr:cNvPr id="123" name="直線コネクタ 122"/>
        <xdr:cNvCxnSpPr/>
      </xdr:nvCxnSpPr>
      <xdr:spPr>
        <a:xfrm>
          <a:off x="16421100" y="349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91457</xdr:rowOff>
    </xdr:from>
    <xdr:ext cx="762000" cy="259045"/>
    <xdr:sp macro="" textlink="">
      <xdr:nvSpPr>
        <xdr:cNvPr id="124" name="物件費最大値テキスト"/>
        <xdr:cNvSpPr txBox="1"/>
      </xdr:nvSpPr>
      <xdr:spPr>
        <a:xfrm>
          <a:off x="16598900" y="214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xdr:rowOff>
    </xdr:from>
    <xdr:to>
      <xdr:col>82</xdr:col>
      <xdr:colOff>196850</xdr:colOff>
      <xdr:row>14</xdr:row>
      <xdr:rowOff>5080</xdr:rowOff>
    </xdr:to>
    <xdr:cxnSp macro="">
      <xdr:nvCxnSpPr>
        <xdr:cNvPr id="125" name="直線コネクタ 124"/>
        <xdr:cNvCxnSpPr/>
      </xdr:nvCxnSpPr>
      <xdr:spPr>
        <a:xfrm>
          <a:off x="16421100" y="240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142240</xdr:rowOff>
    </xdr:from>
    <xdr:to>
      <xdr:col>82</xdr:col>
      <xdr:colOff>107950</xdr:colOff>
      <xdr:row>17</xdr:row>
      <xdr:rowOff>27940</xdr:rowOff>
    </xdr:to>
    <xdr:cxnSp macro="">
      <xdr:nvCxnSpPr>
        <xdr:cNvPr id="126" name="直線コネクタ 125"/>
        <xdr:cNvCxnSpPr/>
      </xdr:nvCxnSpPr>
      <xdr:spPr>
        <a:xfrm>
          <a:off x="15671800" y="288544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54627</xdr:rowOff>
    </xdr:from>
    <xdr:ext cx="762000" cy="259045"/>
    <xdr:sp macro="" textlink="">
      <xdr:nvSpPr>
        <xdr:cNvPr id="127" name="物件費平均値テキスト"/>
        <xdr:cNvSpPr txBox="1"/>
      </xdr:nvSpPr>
      <xdr:spPr>
        <a:xfrm>
          <a:off x="16598900" y="262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8" name="フローチャート: 判断 127"/>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62230</xdr:rowOff>
    </xdr:from>
    <xdr:to>
      <xdr:col>78</xdr:col>
      <xdr:colOff>69850</xdr:colOff>
      <xdr:row>16</xdr:row>
      <xdr:rowOff>142240</xdr:rowOff>
    </xdr:to>
    <xdr:cxnSp macro="">
      <xdr:nvCxnSpPr>
        <xdr:cNvPr id="129" name="直線コネクタ 128"/>
        <xdr:cNvCxnSpPr/>
      </xdr:nvCxnSpPr>
      <xdr:spPr>
        <a:xfrm>
          <a:off x="14782800" y="280543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0</xdr:rowOff>
    </xdr:from>
    <xdr:to>
      <xdr:col>78</xdr:col>
      <xdr:colOff>120650</xdr:colOff>
      <xdr:row>16</xdr:row>
      <xdr:rowOff>101600</xdr:rowOff>
    </xdr:to>
    <xdr:sp macro="" textlink="">
      <xdr:nvSpPr>
        <xdr:cNvPr id="130" name="フローチャート: 判断 129"/>
        <xdr:cNvSpPr/>
      </xdr:nvSpPr>
      <xdr:spPr>
        <a:xfrm>
          <a:off x="15621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111777</xdr:rowOff>
    </xdr:from>
    <xdr:ext cx="736600" cy="259045"/>
    <xdr:sp macro="" textlink="">
      <xdr:nvSpPr>
        <xdr:cNvPr id="131" name="テキスト ボックス 130"/>
        <xdr:cNvSpPr txBox="1"/>
      </xdr:nvSpPr>
      <xdr:spPr>
        <a:xfrm>
          <a:off x="15290800" y="251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50800</xdr:rowOff>
    </xdr:from>
    <xdr:to>
      <xdr:col>73</xdr:col>
      <xdr:colOff>180975</xdr:colOff>
      <xdr:row>16</xdr:row>
      <xdr:rowOff>62230</xdr:rowOff>
    </xdr:to>
    <xdr:cxnSp macro="">
      <xdr:nvCxnSpPr>
        <xdr:cNvPr id="132" name="直線コネクタ 131"/>
        <xdr:cNvCxnSpPr/>
      </xdr:nvCxnSpPr>
      <xdr:spPr>
        <a:xfrm>
          <a:off x="13893800" y="27940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114300</xdr:rowOff>
    </xdr:from>
    <xdr:to>
      <xdr:col>74</xdr:col>
      <xdr:colOff>31750</xdr:colOff>
      <xdr:row>16</xdr:row>
      <xdr:rowOff>44450</xdr:rowOff>
    </xdr:to>
    <xdr:sp macro="" textlink="">
      <xdr:nvSpPr>
        <xdr:cNvPr id="133" name="フローチャート: 判断 132"/>
        <xdr:cNvSpPr/>
      </xdr:nvSpPr>
      <xdr:spPr>
        <a:xfrm>
          <a:off x="14732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54627</xdr:rowOff>
    </xdr:from>
    <xdr:ext cx="762000" cy="259045"/>
    <xdr:sp macro="" textlink="">
      <xdr:nvSpPr>
        <xdr:cNvPr id="134" name="テキスト ボックス 133"/>
        <xdr:cNvSpPr txBox="1"/>
      </xdr:nvSpPr>
      <xdr:spPr>
        <a:xfrm>
          <a:off x="14401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50800</xdr:rowOff>
    </xdr:from>
    <xdr:to>
      <xdr:col>69</xdr:col>
      <xdr:colOff>92075</xdr:colOff>
      <xdr:row>16</xdr:row>
      <xdr:rowOff>104140</xdr:rowOff>
    </xdr:to>
    <xdr:cxnSp macro="">
      <xdr:nvCxnSpPr>
        <xdr:cNvPr id="135" name="直線コネクタ 134"/>
        <xdr:cNvCxnSpPr/>
      </xdr:nvCxnSpPr>
      <xdr:spPr>
        <a:xfrm flipV="1">
          <a:off x="13004800" y="27940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133350</xdr:rowOff>
    </xdr:from>
    <xdr:to>
      <xdr:col>69</xdr:col>
      <xdr:colOff>142875</xdr:colOff>
      <xdr:row>16</xdr:row>
      <xdr:rowOff>63500</xdr:rowOff>
    </xdr:to>
    <xdr:sp macro="" textlink="">
      <xdr:nvSpPr>
        <xdr:cNvPr id="136" name="フローチャート: 判断 135"/>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37" name="テキスト ボックス 136"/>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38" name="フローチャート: 判断 137"/>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39" name="テキスト ボックス 138"/>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148590</xdr:rowOff>
    </xdr:from>
    <xdr:to>
      <xdr:col>82</xdr:col>
      <xdr:colOff>158750</xdr:colOff>
      <xdr:row>17</xdr:row>
      <xdr:rowOff>78740</xdr:rowOff>
    </xdr:to>
    <xdr:sp macro="" textlink="">
      <xdr:nvSpPr>
        <xdr:cNvPr id="145" name="楕円 144"/>
        <xdr:cNvSpPr/>
      </xdr:nvSpPr>
      <xdr:spPr>
        <a:xfrm>
          <a:off x="16459200" y="289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120667</xdr:rowOff>
    </xdr:from>
    <xdr:ext cx="762000" cy="259045"/>
    <xdr:sp macro="" textlink="">
      <xdr:nvSpPr>
        <xdr:cNvPr id="146" name="物件費該当値テキスト"/>
        <xdr:cNvSpPr txBox="1"/>
      </xdr:nvSpPr>
      <xdr:spPr>
        <a:xfrm>
          <a:off x="16598900" y="2863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91440</xdr:rowOff>
    </xdr:from>
    <xdr:to>
      <xdr:col>78</xdr:col>
      <xdr:colOff>120650</xdr:colOff>
      <xdr:row>17</xdr:row>
      <xdr:rowOff>21590</xdr:rowOff>
    </xdr:to>
    <xdr:sp macro="" textlink="">
      <xdr:nvSpPr>
        <xdr:cNvPr id="147" name="楕円 146"/>
        <xdr:cNvSpPr/>
      </xdr:nvSpPr>
      <xdr:spPr>
        <a:xfrm>
          <a:off x="15621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6367</xdr:rowOff>
    </xdr:from>
    <xdr:ext cx="736600" cy="259045"/>
    <xdr:sp macro="" textlink="">
      <xdr:nvSpPr>
        <xdr:cNvPr id="148" name="テキスト ボックス 147"/>
        <xdr:cNvSpPr txBox="1"/>
      </xdr:nvSpPr>
      <xdr:spPr>
        <a:xfrm>
          <a:off x="15290800" y="292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11430</xdr:rowOff>
    </xdr:from>
    <xdr:to>
      <xdr:col>74</xdr:col>
      <xdr:colOff>31750</xdr:colOff>
      <xdr:row>16</xdr:row>
      <xdr:rowOff>113030</xdr:rowOff>
    </xdr:to>
    <xdr:sp macro="" textlink="">
      <xdr:nvSpPr>
        <xdr:cNvPr id="149" name="楕円 148"/>
        <xdr:cNvSpPr/>
      </xdr:nvSpPr>
      <xdr:spPr>
        <a:xfrm>
          <a:off x="14732000" y="275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97807</xdr:rowOff>
    </xdr:from>
    <xdr:ext cx="762000" cy="259045"/>
    <xdr:sp macro="" textlink="">
      <xdr:nvSpPr>
        <xdr:cNvPr id="150" name="テキスト ボックス 149"/>
        <xdr:cNvSpPr txBox="1"/>
      </xdr:nvSpPr>
      <xdr:spPr>
        <a:xfrm>
          <a:off x="14401800" y="284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0</xdr:rowOff>
    </xdr:from>
    <xdr:to>
      <xdr:col>69</xdr:col>
      <xdr:colOff>142875</xdr:colOff>
      <xdr:row>16</xdr:row>
      <xdr:rowOff>101600</xdr:rowOff>
    </xdr:to>
    <xdr:sp macro="" textlink="">
      <xdr:nvSpPr>
        <xdr:cNvPr id="151" name="楕円 150"/>
        <xdr:cNvSpPr/>
      </xdr:nvSpPr>
      <xdr:spPr>
        <a:xfrm>
          <a:off x="13843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86377</xdr:rowOff>
    </xdr:from>
    <xdr:ext cx="762000" cy="259045"/>
    <xdr:sp macro="" textlink="">
      <xdr:nvSpPr>
        <xdr:cNvPr id="152" name="テキスト ボックス 151"/>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53" name="楕円 152"/>
        <xdr:cNvSpPr/>
      </xdr:nvSpPr>
      <xdr:spPr>
        <a:xfrm>
          <a:off x="12954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139717</xdr:rowOff>
    </xdr:from>
    <xdr:ext cx="762000" cy="259045"/>
    <xdr:sp macro="" textlink="">
      <xdr:nvSpPr>
        <xdr:cNvPr id="154" name="テキスト ボックス 153"/>
        <xdr:cNvSpPr txBox="1"/>
      </xdr:nvSpPr>
      <xdr:spPr>
        <a:xfrm>
          <a:off x="12623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前年度と比べ</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ポイントの増となった。老人福祉施設対象者が増</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人）</a:t>
          </a:r>
          <a:r>
            <a:rPr kumimoji="1" lang="ja-JP" altLang="ja-JP" sz="1100">
              <a:solidFill>
                <a:schemeClr val="dk1"/>
              </a:solidFill>
              <a:effectLst/>
              <a:latin typeface="+mn-lt"/>
              <a:ea typeface="+mn-ea"/>
              <a:cs typeface="+mn-cs"/>
            </a:rPr>
            <a:t>に転じたことや</a:t>
          </a:r>
          <a:r>
            <a:rPr kumimoji="1" lang="ja-JP" altLang="en-US" sz="1100">
              <a:solidFill>
                <a:schemeClr val="dk1"/>
              </a:solidFill>
              <a:effectLst/>
              <a:latin typeface="+mn-lt"/>
              <a:ea typeface="+mn-ea"/>
              <a:cs typeface="+mn-cs"/>
            </a:rPr>
            <a:t>コロナ</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類移行による</a:t>
          </a:r>
          <a:r>
            <a:rPr kumimoji="1" lang="ja-JP" altLang="ja-JP" sz="1100">
              <a:solidFill>
                <a:schemeClr val="dk1"/>
              </a:solidFill>
              <a:effectLst/>
              <a:latin typeface="+mn-lt"/>
              <a:ea typeface="+mn-ea"/>
              <a:cs typeface="+mn-cs"/>
            </a:rPr>
            <a:t>障がい児の福祉サービス事業の増が主な要因であるが、今後ますます社会保障制度の経費が更に増大していくと予想されることから、更に事業の精査を行い改善に努めていく。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146050</xdr:rowOff>
    </xdr:from>
    <xdr:to>
      <xdr:col>24</xdr:col>
      <xdr:colOff>25400</xdr:colOff>
      <xdr:row>61</xdr:row>
      <xdr:rowOff>146050</xdr:rowOff>
    </xdr:to>
    <xdr:cxnSp macro="">
      <xdr:nvCxnSpPr>
        <xdr:cNvPr id="181" name="直線コネクタ 180"/>
        <xdr:cNvCxnSpPr/>
      </xdr:nvCxnSpPr>
      <xdr:spPr>
        <a:xfrm flipV="1">
          <a:off x="4826000" y="92329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60977</xdr:rowOff>
    </xdr:from>
    <xdr:ext cx="762000" cy="259045"/>
    <xdr:sp macro="" textlink="">
      <xdr:nvSpPr>
        <xdr:cNvPr id="184" name="扶助費最大値テキスト"/>
        <xdr:cNvSpPr txBox="1"/>
      </xdr:nvSpPr>
      <xdr:spPr>
        <a:xfrm>
          <a:off x="4914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146050</xdr:rowOff>
    </xdr:from>
    <xdr:to>
      <xdr:col>24</xdr:col>
      <xdr:colOff>114300</xdr:colOff>
      <xdr:row>53</xdr:row>
      <xdr:rowOff>146050</xdr:rowOff>
    </xdr:to>
    <xdr:cxnSp macro="">
      <xdr:nvCxnSpPr>
        <xdr:cNvPr id="185" name="直線コネクタ 184"/>
        <xdr:cNvCxnSpPr/>
      </xdr:nvCxnSpPr>
      <xdr:spPr>
        <a:xfrm>
          <a:off x="4737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146050</xdr:rowOff>
    </xdr:from>
    <xdr:to>
      <xdr:col>24</xdr:col>
      <xdr:colOff>25400</xdr:colOff>
      <xdr:row>61</xdr:row>
      <xdr:rowOff>146050</xdr:rowOff>
    </xdr:to>
    <xdr:cxnSp macro="">
      <xdr:nvCxnSpPr>
        <xdr:cNvPr id="186" name="直線コネクタ 185"/>
        <xdr:cNvCxnSpPr/>
      </xdr:nvCxnSpPr>
      <xdr:spPr>
        <a:xfrm>
          <a:off x="3987800" y="1043305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168927</xdr:rowOff>
    </xdr:from>
    <xdr:ext cx="762000" cy="259045"/>
    <xdr:sp macro="" textlink="">
      <xdr:nvSpPr>
        <xdr:cNvPr id="187" name="扶助費平均値テキスト"/>
        <xdr:cNvSpPr txBox="1"/>
      </xdr:nvSpPr>
      <xdr:spPr>
        <a:xfrm>
          <a:off x="4914900" y="9427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8" name="フローチャート: 判断 187"/>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31750</xdr:rowOff>
    </xdr:from>
    <xdr:to>
      <xdr:col>19</xdr:col>
      <xdr:colOff>187325</xdr:colOff>
      <xdr:row>60</xdr:row>
      <xdr:rowOff>146050</xdr:rowOff>
    </xdr:to>
    <xdr:cxnSp macro="">
      <xdr:nvCxnSpPr>
        <xdr:cNvPr id="189" name="直線コネクタ 188"/>
        <xdr:cNvCxnSpPr/>
      </xdr:nvCxnSpPr>
      <xdr:spPr>
        <a:xfrm>
          <a:off x="3098800" y="103187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0" name="フローチャート: 判断 189"/>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1" name="テキスト ボックス 190"/>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31750</xdr:rowOff>
    </xdr:from>
    <xdr:to>
      <xdr:col>15</xdr:col>
      <xdr:colOff>98425</xdr:colOff>
      <xdr:row>60</xdr:row>
      <xdr:rowOff>127000</xdr:rowOff>
    </xdr:to>
    <xdr:cxnSp macro="">
      <xdr:nvCxnSpPr>
        <xdr:cNvPr id="192" name="直線コネクタ 191"/>
        <xdr:cNvCxnSpPr/>
      </xdr:nvCxnSpPr>
      <xdr:spPr>
        <a:xfrm flipV="1">
          <a:off x="2209800" y="103187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193" name="フローチャート: 判断 192"/>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194" name="テキスト ボックス 193"/>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127000</xdr:rowOff>
    </xdr:from>
    <xdr:to>
      <xdr:col>11</xdr:col>
      <xdr:colOff>9525</xdr:colOff>
      <xdr:row>61</xdr:row>
      <xdr:rowOff>50800</xdr:rowOff>
    </xdr:to>
    <xdr:cxnSp macro="">
      <xdr:nvCxnSpPr>
        <xdr:cNvPr id="195" name="直線コネクタ 194"/>
        <xdr:cNvCxnSpPr/>
      </xdr:nvCxnSpPr>
      <xdr:spPr>
        <a:xfrm flipV="1">
          <a:off x="1320800" y="104140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6" name="フローチャート: 判断 195"/>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7" name="テキスト ボックス 196"/>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8" name="フローチャート: 判断 197"/>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9" name="テキスト ボックス 198"/>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95250</xdr:rowOff>
    </xdr:from>
    <xdr:to>
      <xdr:col>24</xdr:col>
      <xdr:colOff>76200</xdr:colOff>
      <xdr:row>62</xdr:row>
      <xdr:rowOff>25400</xdr:rowOff>
    </xdr:to>
    <xdr:sp macro="" textlink="">
      <xdr:nvSpPr>
        <xdr:cNvPr id="205" name="楕円 204"/>
        <xdr:cNvSpPr/>
      </xdr:nvSpPr>
      <xdr:spPr>
        <a:xfrm>
          <a:off x="47752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3827</xdr:rowOff>
    </xdr:from>
    <xdr:ext cx="762000" cy="259045"/>
    <xdr:sp macro="" textlink="">
      <xdr:nvSpPr>
        <xdr:cNvPr id="206" name="扶助費該当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95250</xdr:rowOff>
    </xdr:from>
    <xdr:to>
      <xdr:col>20</xdr:col>
      <xdr:colOff>38100</xdr:colOff>
      <xdr:row>61</xdr:row>
      <xdr:rowOff>25400</xdr:rowOff>
    </xdr:to>
    <xdr:sp macro="" textlink="">
      <xdr:nvSpPr>
        <xdr:cNvPr id="207" name="楕円 206"/>
        <xdr:cNvSpPr/>
      </xdr:nvSpPr>
      <xdr:spPr>
        <a:xfrm>
          <a:off x="3937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10177</xdr:rowOff>
    </xdr:from>
    <xdr:ext cx="736600" cy="259045"/>
    <xdr:sp macro="" textlink="">
      <xdr:nvSpPr>
        <xdr:cNvPr id="208" name="テキスト ボックス 207"/>
        <xdr:cNvSpPr txBox="1"/>
      </xdr:nvSpPr>
      <xdr:spPr>
        <a:xfrm>
          <a:off x="3606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152400</xdr:rowOff>
    </xdr:from>
    <xdr:to>
      <xdr:col>15</xdr:col>
      <xdr:colOff>149225</xdr:colOff>
      <xdr:row>60</xdr:row>
      <xdr:rowOff>82550</xdr:rowOff>
    </xdr:to>
    <xdr:sp macro="" textlink="">
      <xdr:nvSpPr>
        <xdr:cNvPr id="209" name="楕円 208"/>
        <xdr:cNvSpPr/>
      </xdr:nvSpPr>
      <xdr:spPr>
        <a:xfrm>
          <a:off x="3048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67327</xdr:rowOff>
    </xdr:from>
    <xdr:ext cx="762000" cy="259045"/>
    <xdr:sp macro="" textlink="">
      <xdr:nvSpPr>
        <xdr:cNvPr id="210" name="テキスト ボックス 209"/>
        <xdr:cNvSpPr txBox="1"/>
      </xdr:nvSpPr>
      <xdr:spPr>
        <a:xfrm>
          <a:off x="2717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76200</xdr:rowOff>
    </xdr:from>
    <xdr:to>
      <xdr:col>11</xdr:col>
      <xdr:colOff>60325</xdr:colOff>
      <xdr:row>61</xdr:row>
      <xdr:rowOff>6350</xdr:rowOff>
    </xdr:to>
    <xdr:sp macro="" textlink="">
      <xdr:nvSpPr>
        <xdr:cNvPr id="211" name="楕円 210"/>
        <xdr:cNvSpPr/>
      </xdr:nvSpPr>
      <xdr:spPr>
        <a:xfrm>
          <a:off x="2159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162577</xdr:rowOff>
    </xdr:from>
    <xdr:ext cx="762000" cy="259045"/>
    <xdr:sp macro="" textlink="">
      <xdr:nvSpPr>
        <xdr:cNvPr id="212" name="テキスト ボックス 211"/>
        <xdr:cNvSpPr txBox="1"/>
      </xdr:nvSpPr>
      <xdr:spPr>
        <a:xfrm>
          <a:off x="1828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0</xdr:rowOff>
    </xdr:from>
    <xdr:to>
      <xdr:col>6</xdr:col>
      <xdr:colOff>171450</xdr:colOff>
      <xdr:row>61</xdr:row>
      <xdr:rowOff>101600</xdr:rowOff>
    </xdr:to>
    <xdr:sp macro="" textlink="">
      <xdr:nvSpPr>
        <xdr:cNvPr id="213" name="楕円 212"/>
        <xdr:cNvSpPr/>
      </xdr:nvSpPr>
      <xdr:spPr>
        <a:xfrm>
          <a:off x="12700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86377</xdr:rowOff>
    </xdr:from>
    <xdr:ext cx="762000" cy="259045"/>
    <xdr:sp macro="" textlink="">
      <xdr:nvSpPr>
        <xdr:cNvPr id="214" name="テキスト ボックス 213"/>
        <xdr:cNvSpPr txBox="1"/>
      </xdr:nvSpPr>
      <xdr:spPr>
        <a:xfrm>
          <a:off x="939800" y="1054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ポイントの減となっ</a:t>
          </a:r>
          <a:r>
            <a:rPr kumimoji="1" lang="ja-JP" altLang="en-US" sz="1100">
              <a:solidFill>
                <a:schemeClr val="dk1"/>
              </a:solidFill>
              <a:effectLst/>
              <a:latin typeface="+mn-lt"/>
              <a:ea typeface="+mn-ea"/>
              <a:cs typeface="+mn-cs"/>
            </a:rPr>
            <a:t>ており</a:t>
          </a:r>
          <a:r>
            <a:rPr kumimoji="1" lang="ja-JP" altLang="ja-JP" sz="1100">
              <a:solidFill>
                <a:schemeClr val="dk1"/>
              </a:solidFill>
              <a:effectLst/>
              <a:latin typeface="+mn-lt"/>
              <a:ea typeface="+mn-ea"/>
              <a:cs typeface="+mn-cs"/>
            </a:rPr>
            <a:t>、類似団体と比べると</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ポイント上回っている。前年度より特別会計への基準外繰出を抑制し、一般会計を圧迫しないよう財政健全化を図られたことによるものである。</a:t>
          </a:r>
          <a:endParaRPr lang="ja-JP" altLang="ja-JP" sz="1400">
            <a:effectLst/>
          </a:endParaRPr>
        </a:p>
        <a:p>
          <a:r>
            <a:rPr kumimoji="1" lang="ja-JP" altLang="ja-JP" sz="1100">
              <a:solidFill>
                <a:schemeClr val="dk1"/>
              </a:solidFill>
              <a:effectLst/>
              <a:latin typeface="+mn-lt"/>
              <a:ea typeface="+mn-ea"/>
              <a:cs typeface="+mn-cs"/>
            </a:rPr>
            <a:t>今後も継続できるように努めていく必要がある。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62</xdr:row>
      <xdr:rowOff>66040</xdr:rowOff>
    </xdr:to>
    <xdr:cxnSp macro="">
      <xdr:nvCxnSpPr>
        <xdr:cNvPr id="241" name="直線コネクタ 240"/>
        <xdr:cNvCxnSpPr/>
      </xdr:nvCxnSpPr>
      <xdr:spPr>
        <a:xfrm flipV="1">
          <a:off x="16510000" y="927100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38117</xdr:rowOff>
    </xdr:from>
    <xdr:ext cx="762000" cy="259045"/>
    <xdr:sp macro="" textlink="">
      <xdr:nvSpPr>
        <xdr:cNvPr id="242" name="その他最小値テキスト"/>
        <xdr:cNvSpPr txBox="1"/>
      </xdr:nvSpPr>
      <xdr:spPr>
        <a:xfrm>
          <a:off x="16598900" y="1066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66040</xdr:rowOff>
    </xdr:from>
    <xdr:to>
      <xdr:col>82</xdr:col>
      <xdr:colOff>196850</xdr:colOff>
      <xdr:row>62</xdr:row>
      <xdr:rowOff>66040</xdr:rowOff>
    </xdr:to>
    <xdr:cxnSp macro="">
      <xdr:nvCxnSpPr>
        <xdr:cNvPr id="243" name="直線コネクタ 242"/>
        <xdr:cNvCxnSpPr/>
      </xdr:nvCxnSpPr>
      <xdr:spPr>
        <a:xfrm>
          <a:off x="16421100" y="1069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4"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5" name="直線コネクタ 244"/>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58</xdr:row>
      <xdr:rowOff>73660</xdr:rowOff>
    </xdr:to>
    <xdr:cxnSp macro="">
      <xdr:nvCxnSpPr>
        <xdr:cNvPr id="246" name="直線コネクタ 245"/>
        <xdr:cNvCxnSpPr/>
      </xdr:nvCxnSpPr>
      <xdr:spPr>
        <a:xfrm flipV="1">
          <a:off x="15671800" y="991870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43197</xdr:rowOff>
    </xdr:from>
    <xdr:ext cx="762000" cy="259045"/>
    <xdr:sp macro="" textlink="">
      <xdr:nvSpPr>
        <xdr:cNvPr id="247" name="その他平均値テキスト"/>
        <xdr:cNvSpPr txBox="1"/>
      </xdr:nvSpPr>
      <xdr:spPr>
        <a:xfrm>
          <a:off x="16598900" y="9644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48" name="フローチャート: 判断 247"/>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73660</xdr:rowOff>
    </xdr:from>
    <xdr:to>
      <xdr:col>78</xdr:col>
      <xdr:colOff>69850</xdr:colOff>
      <xdr:row>58</xdr:row>
      <xdr:rowOff>142240</xdr:rowOff>
    </xdr:to>
    <xdr:cxnSp macro="">
      <xdr:nvCxnSpPr>
        <xdr:cNvPr id="249" name="直線コネクタ 248"/>
        <xdr:cNvCxnSpPr/>
      </xdr:nvCxnSpPr>
      <xdr:spPr>
        <a:xfrm flipV="1">
          <a:off x="14782800" y="100177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0" name="フローチャート: 判断 249"/>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1" name="テキスト ボックス 250"/>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142240</xdr:rowOff>
    </xdr:from>
    <xdr:to>
      <xdr:col>73</xdr:col>
      <xdr:colOff>180975</xdr:colOff>
      <xdr:row>59</xdr:row>
      <xdr:rowOff>1270</xdr:rowOff>
    </xdr:to>
    <xdr:cxnSp macro="">
      <xdr:nvCxnSpPr>
        <xdr:cNvPr id="252" name="直線コネクタ 251"/>
        <xdr:cNvCxnSpPr/>
      </xdr:nvCxnSpPr>
      <xdr:spPr>
        <a:xfrm flipV="1">
          <a:off x="13893800" y="100863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156210</xdr:rowOff>
    </xdr:from>
    <xdr:to>
      <xdr:col>74</xdr:col>
      <xdr:colOff>31750</xdr:colOff>
      <xdr:row>58</xdr:row>
      <xdr:rowOff>86360</xdr:rowOff>
    </xdr:to>
    <xdr:sp macro="" textlink="">
      <xdr:nvSpPr>
        <xdr:cNvPr id="253" name="フローチャート: 判断 252"/>
        <xdr:cNvSpPr/>
      </xdr:nvSpPr>
      <xdr:spPr>
        <a:xfrm>
          <a:off x="14732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96537</xdr:rowOff>
    </xdr:from>
    <xdr:ext cx="762000" cy="259045"/>
    <xdr:sp macro="" textlink="">
      <xdr:nvSpPr>
        <xdr:cNvPr id="254" name="テキスト ボックス 253"/>
        <xdr:cNvSpPr txBox="1"/>
      </xdr:nvSpPr>
      <xdr:spPr>
        <a:xfrm>
          <a:off x="14401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1270</xdr:rowOff>
    </xdr:from>
    <xdr:to>
      <xdr:col>69</xdr:col>
      <xdr:colOff>92075</xdr:colOff>
      <xdr:row>59</xdr:row>
      <xdr:rowOff>1270</xdr:rowOff>
    </xdr:to>
    <xdr:cxnSp macro="">
      <xdr:nvCxnSpPr>
        <xdr:cNvPr id="255" name="直線コネクタ 254"/>
        <xdr:cNvCxnSpPr/>
      </xdr:nvCxnSpPr>
      <xdr:spPr>
        <a:xfrm>
          <a:off x="13004800" y="10116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118110</xdr:rowOff>
    </xdr:from>
    <xdr:to>
      <xdr:col>69</xdr:col>
      <xdr:colOff>142875</xdr:colOff>
      <xdr:row>58</xdr:row>
      <xdr:rowOff>48260</xdr:rowOff>
    </xdr:to>
    <xdr:sp macro="" textlink="">
      <xdr:nvSpPr>
        <xdr:cNvPr id="256" name="フローチャート: 判断 255"/>
        <xdr:cNvSpPr/>
      </xdr:nvSpPr>
      <xdr:spPr>
        <a:xfrm>
          <a:off x="13843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58437</xdr:rowOff>
    </xdr:from>
    <xdr:ext cx="762000" cy="259045"/>
    <xdr:sp macro="" textlink="">
      <xdr:nvSpPr>
        <xdr:cNvPr id="257" name="テキスト ボックス 256"/>
        <xdr:cNvSpPr txBox="1"/>
      </xdr:nvSpPr>
      <xdr:spPr>
        <a:xfrm>
          <a:off x="13512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58" name="フローチャート: 判断 257"/>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50817</xdr:rowOff>
    </xdr:from>
    <xdr:ext cx="762000" cy="259045"/>
    <xdr:sp macro="" textlink="">
      <xdr:nvSpPr>
        <xdr:cNvPr id="259" name="テキスト ボックス 258"/>
        <xdr:cNvSpPr txBox="1"/>
      </xdr:nvSpPr>
      <xdr:spPr>
        <a:xfrm>
          <a:off x="12623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65" name="楕円 264"/>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67327</xdr:rowOff>
    </xdr:from>
    <xdr:ext cx="762000" cy="259045"/>
    <xdr:sp macro="" textlink="">
      <xdr:nvSpPr>
        <xdr:cNvPr id="266" name="その他該当値テキスト"/>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22860</xdr:rowOff>
    </xdr:from>
    <xdr:to>
      <xdr:col>78</xdr:col>
      <xdr:colOff>120650</xdr:colOff>
      <xdr:row>58</xdr:row>
      <xdr:rowOff>124460</xdr:rowOff>
    </xdr:to>
    <xdr:sp macro="" textlink="">
      <xdr:nvSpPr>
        <xdr:cNvPr id="267" name="楕円 266"/>
        <xdr:cNvSpPr/>
      </xdr:nvSpPr>
      <xdr:spPr>
        <a:xfrm>
          <a:off x="15621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109237</xdr:rowOff>
    </xdr:from>
    <xdr:ext cx="736600" cy="259045"/>
    <xdr:sp macro="" textlink="">
      <xdr:nvSpPr>
        <xdr:cNvPr id="268" name="テキスト ボックス 267"/>
        <xdr:cNvSpPr txBox="1"/>
      </xdr:nvSpPr>
      <xdr:spPr>
        <a:xfrm>
          <a:off x="15290800" y="1005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91440</xdr:rowOff>
    </xdr:from>
    <xdr:to>
      <xdr:col>74</xdr:col>
      <xdr:colOff>31750</xdr:colOff>
      <xdr:row>59</xdr:row>
      <xdr:rowOff>21590</xdr:rowOff>
    </xdr:to>
    <xdr:sp macro="" textlink="">
      <xdr:nvSpPr>
        <xdr:cNvPr id="269" name="楕円 268"/>
        <xdr:cNvSpPr/>
      </xdr:nvSpPr>
      <xdr:spPr>
        <a:xfrm>
          <a:off x="14732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6367</xdr:rowOff>
    </xdr:from>
    <xdr:ext cx="762000" cy="259045"/>
    <xdr:sp macro="" textlink="">
      <xdr:nvSpPr>
        <xdr:cNvPr id="270" name="テキスト ボックス 269"/>
        <xdr:cNvSpPr txBox="1"/>
      </xdr:nvSpPr>
      <xdr:spPr>
        <a:xfrm>
          <a:off x="144018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121920</xdr:rowOff>
    </xdr:from>
    <xdr:to>
      <xdr:col>69</xdr:col>
      <xdr:colOff>142875</xdr:colOff>
      <xdr:row>59</xdr:row>
      <xdr:rowOff>52070</xdr:rowOff>
    </xdr:to>
    <xdr:sp macro="" textlink="">
      <xdr:nvSpPr>
        <xdr:cNvPr id="271" name="楕円 270"/>
        <xdr:cNvSpPr/>
      </xdr:nvSpPr>
      <xdr:spPr>
        <a:xfrm>
          <a:off x="13843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36847</xdr:rowOff>
    </xdr:from>
    <xdr:ext cx="762000" cy="259045"/>
    <xdr:sp macro="" textlink="">
      <xdr:nvSpPr>
        <xdr:cNvPr id="272" name="テキスト ボックス 271"/>
        <xdr:cNvSpPr txBox="1"/>
      </xdr:nvSpPr>
      <xdr:spPr>
        <a:xfrm>
          <a:off x="13512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121920</xdr:rowOff>
    </xdr:from>
    <xdr:to>
      <xdr:col>65</xdr:col>
      <xdr:colOff>53975</xdr:colOff>
      <xdr:row>59</xdr:row>
      <xdr:rowOff>52070</xdr:rowOff>
    </xdr:to>
    <xdr:sp macro="" textlink="">
      <xdr:nvSpPr>
        <xdr:cNvPr id="273" name="楕円 272"/>
        <xdr:cNvSpPr/>
      </xdr:nvSpPr>
      <xdr:spPr>
        <a:xfrm>
          <a:off x="12954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36847</xdr:rowOff>
    </xdr:from>
    <xdr:ext cx="762000" cy="259045"/>
    <xdr:sp macro="" textlink="">
      <xdr:nvSpPr>
        <xdr:cNvPr id="274" name="テキスト ボックス 273"/>
        <xdr:cNvSpPr txBox="1"/>
      </xdr:nvSpPr>
      <xdr:spPr>
        <a:xfrm>
          <a:off x="12623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、類似団体と比べて</a:t>
          </a:r>
          <a:r>
            <a:rPr kumimoji="1" lang="ja-JP" altLang="en-US" sz="1100">
              <a:solidFill>
                <a:schemeClr val="dk1"/>
              </a:solidFill>
              <a:effectLst/>
              <a:latin typeface="+mn-lt"/>
              <a:ea typeface="+mn-ea"/>
              <a:cs typeface="+mn-cs"/>
            </a:rPr>
            <a:t>も</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ポイント低</a:t>
          </a:r>
          <a:r>
            <a:rPr kumimoji="1" lang="ja-JP" altLang="en-US" sz="1100">
              <a:solidFill>
                <a:schemeClr val="dk1"/>
              </a:solidFill>
              <a:effectLst/>
              <a:latin typeface="+mn-lt"/>
              <a:ea typeface="+mn-ea"/>
              <a:cs typeface="+mn-cs"/>
            </a:rPr>
            <a:t>く</a:t>
          </a:r>
          <a:r>
            <a:rPr kumimoji="1" lang="ja-JP" altLang="ja-JP" sz="1100">
              <a:solidFill>
                <a:schemeClr val="dk1"/>
              </a:solidFill>
              <a:effectLst/>
              <a:latin typeface="+mn-lt"/>
              <a:ea typeface="+mn-ea"/>
              <a:cs typeface="+mn-cs"/>
            </a:rPr>
            <a:t>、適切に補助金交付等をおこなっている状況となっている。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81280</xdr:rowOff>
    </xdr:to>
    <xdr:cxnSp macro="">
      <xdr:nvCxnSpPr>
        <xdr:cNvPr id="299" name="直線コネクタ 298"/>
        <xdr:cNvCxnSpPr/>
      </xdr:nvCxnSpPr>
      <xdr:spPr>
        <a:xfrm flipV="1">
          <a:off x="16510000" y="5896864"/>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00" name="補助費等最小値テキスト"/>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01" name="直線コネクタ 300"/>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2" name="補助費等最大値テキスト"/>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3" name="直線コネクタ 302"/>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xdr:rowOff>
    </xdr:from>
    <xdr:to>
      <xdr:col>82</xdr:col>
      <xdr:colOff>107950</xdr:colOff>
      <xdr:row>36</xdr:row>
      <xdr:rowOff>49276</xdr:rowOff>
    </xdr:to>
    <xdr:cxnSp macro="">
      <xdr:nvCxnSpPr>
        <xdr:cNvPr id="304" name="直線コネクタ 303"/>
        <xdr:cNvCxnSpPr/>
      </xdr:nvCxnSpPr>
      <xdr:spPr>
        <a:xfrm flipV="1">
          <a:off x="15671800" y="618032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98569</xdr:rowOff>
    </xdr:from>
    <xdr:ext cx="762000" cy="259045"/>
    <xdr:sp macro="" textlink="">
      <xdr:nvSpPr>
        <xdr:cNvPr id="305" name="補助費等平均値テキスト"/>
        <xdr:cNvSpPr txBox="1"/>
      </xdr:nvSpPr>
      <xdr:spPr>
        <a:xfrm>
          <a:off x="16598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06" name="フローチャート: 判断 305"/>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21844</xdr:rowOff>
    </xdr:from>
    <xdr:to>
      <xdr:col>78</xdr:col>
      <xdr:colOff>69850</xdr:colOff>
      <xdr:row>36</xdr:row>
      <xdr:rowOff>49276</xdr:rowOff>
    </xdr:to>
    <xdr:cxnSp macro="">
      <xdr:nvCxnSpPr>
        <xdr:cNvPr id="307" name="直線コネクタ 306"/>
        <xdr:cNvCxnSpPr/>
      </xdr:nvCxnSpPr>
      <xdr:spPr>
        <a:xfrm>
          <a:off x="14782800" y="61940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8" name="フローチャート: 判断 307"/>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09" name="テキスト ボックス 308"/>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21844</xdr:rowOff>
    </xdr:from>
    <xdr:to>
      <xdr:col>73</xdr:col>
      <xdr:colOff>180975</xdr:colOff>
      <xdr:row>36</xdr:row>
      <xdr:rowOff>40132</xdr:rowOff>
    </xdr:to>
    <xdr:cxnSp macro="">
      <xdr:nvCxnSpPr>
        <xdr:cNvPr id="310" name="直線コネクタ 309"/>
        <xdr:cNvCxnSpPr/>
      </xdr:nvCxnSpPr>
      <xdr:spPr>
        <a:xfrm flipV="1">
          <a:off x="13893800" y="61940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1" name="フローチャート: 判断 310"/>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135145</xdr:rowOff>
    </xdr:from>
    <xdr:ext cx="762000" cy="259045"/>
    <xdr:sp macro="" textlink="">
      <xdr:nvSpPr>
        <xdr:cNvPr id="312" name="テキスト ボックス 311"/>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40132</xdr:rowOff>
    </xdr:from>
    <xdr:to>
      <xdr:col>69</xdr:col>
      <xdr:colOff>92075</xdr:colOff>
      <xdr:row>36</xdr:row>
      <xdr:rowOff>53848</xdr:rowOff>
    </xdr:to>
    <xdr:cxnSp macro="">
      <xdr:nvCxnSpPr>
        <xdr:cNvPr id="313" name="直線コネクタ 312"/>
        <xdr:cNvCxnSpPr/>
      </xdr:nvCxnSpPr>
      <xdr:spPr>
        <a:xfrm flipV="1">
          <a:off x="13004800" y="62123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4" name="フローチャート: 判断 313"/>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15" name="テキスト ボックス 314"/>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16" name="フローチャート: 判断 315"/>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17" name="テキスト ボックス 316"/>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128778</xdr:rowOff>
    </xdr:from>
    <xdr:to>
      <xdr:col>82</xdr:col>
      <xdr:colOff>158750</xdr:colOff>
      <xdr:row>36</xdr:row>
      <xdr:rowOff>58928</xdr:rowOff>
    </xdr:to>
    <xdr:sp macro="" textlink="">
      <xdr:nvSpPr>
        <xdr:cNvPr id="323" name="楕円 322"/>
        <xdr:cNvSpPr/>
      </xdr:nvSpPr>
      <xdr:spPr>
        <a:xfrm>
          <a:off x="164592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145305</xdr:rowOff>
    </xdr:from>
    <xdr:ext cx="762000" cy="259045"/>
    <xdr:sp macro="" textlink="">
      <xdr:nvSpPr>
        <xdr:cNvPr id="324" name="補助費等該当値テキスト"/>
        <xdr:cNvSpPr txBox="1"/>
      </xdr:nvSpPr>
      <xdr:spPr>
        <a:xfrm>
          <a:off x="16598900" y="597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169926</xdr:rowOff>
    </xdr:from>
    <xdr:to>
      <xdr:col>78</xdr:col>
      <xdr:colOff>120650</xdr:colOff>
      <xdr:row>36</xdr:row>
      <xdr:rowOff>100076</xdr:rowOff>
    </xdr:to>
    <xdr:sp macro="" textlink="">
      <xdr:nvSpPr>
        <xdr:cNvPr id="325" name="楕円 324"/>
        <xdr:cNvSpPr/>
      </xdr:nvSpPr>
      <xdr:spPr>
        <a:xfrm>
          <a:off x="15621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26" name="テキスト ボックス 325"/>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142494</xdr:rowOff>
    </xdr:from>
    <xdr:to>
      <xdr:col>74</xdr:col>
      <xdr:colOff>31750</xdr:colOff>
      <xdr:row>36</xdr:row>
      <xdr:rowOff>72644</xdr:rowOff>
    </xdr:to>
    <xdr:sp macro="" textlink="">
      <xdr:nvSpPr>
        <xdr:cNvPr id="327" name="楕円 326"/>
        <xdr:cNvSpPr/>
      </xdr:nvSpPr>
      <xdr:spPr>
        <a:xfrm>
          <a:off x="14732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82821</xdr:rowOff>
    </xdr:from>
    <xdr:ext cx="762000" cy="259045"/>
    <xdr:sp macro="" textlink="">
      <xdr:nvSpPr>
        <xdr:cNvPr id="328" name="テキスト ボックス 327"/>
        <xdr:cNvSpPr txBox="1"/>
      </xdr:nvSpPr>
      <xdr:spPr>
        <a:xfrm>
          <a:off x="14401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160782</xdr:rowOff>
    </xdr:from>
    <xdr:to>
      <xdr:col>69</xdr:col>
      <xdr:colOff>142875</xdr:colOff>
      <xdr:row>36</xdr:row>
      <xdr:rowOff>90932</xdr:rowOff>
    </xdr:to>
    <xdr:sp macro="" textlink="">
      <xdr:nvSpPr>
        <xdr:cNvPr id="329" name="楕円 328"/>
        <xdr:cNvSpPr/>
      </xdr:nvSpPr>
      <xdr:spPr>
        <a:xfrm>
          <a:off x="13843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30" name="テキスト ボックス 329"/>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31" name="楕円 330"/>
        <xdr:cNvSpPr/>
      </xdr:nvSpPr>
      <xdr:spPr>
        <a:xfrm>
          <a:off x="12954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114825</xdr:rowOff>
    </xdr:from>
    <xdr:ext cx="762000" cy="259045"/>
    <xdr:sp macro="" textlink="">
      <xdr:nvSpPr>
        <xdr:cNvPr id="332" name="テキスト ボックス 331"/>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となったが、</a:t>
          </a:r>
          <a:r>
            <a:rPr kumimoji="1" lang="ja-JP" altLang="en-US" sz="1100">
              <a:solidFill>
                <a:schemeClr val="dk1"/>
              </a:solidFill>
              <a:effectLst/>
              <a:latin typeface="+mn-lt"/>
              <a:ea typeface="+mn-ea"/>
              <a:cs typeface="+mn-cs"/>
            </a:rPr>
            <a:t>据置期間を終えた過疎対策事業債の元金償還が始まったことによる増（</a:t>
          </a:r>
          <a:r>
            <a:rPr kumimoji="1" lang="en-US" altLang="ja-JP" sz="1100">
              <a:solidFill>
                <a:schemeClr val="dk1"/>
              </a:solidFill>
              <a:effectLst/>
              <a:latin typeface="+mn-lt"/>
              <a:ea typeface="+mn-ea"/>
              <a:cs typeface="+mn-cs"/>
            </a:rPr>
            <a:t>20,991</a:t>
          </a:r>
          <a:r>
            <a:rPr kumimoji="1" lang="ja-JP" altLang="en-US" sz="1100">
              <a:solidFill>
                <a:schemeClr val="dk1"/>
              </a:solidFill>
              <a:effectLst/>
              <a:latin typeface="+mn-lt"/>
              <a:ea typeface="+mn-ea"/>
              <a:cs typeface="+mn-cs"/>
            </a:rPr>
            <a:t>千円）が主な要因である。</a:t>
          </a:r>
          <a:r>
            <a:rPr kumimoji="1" lang="ja-JP" altLang="ja-JP" sz="1100">
              <a:solidFill>
                <a:sysClr val="windowText" lastClr="000000"/>
              </a:solidFill>
              <a:effectLst/>
              <a:latin typeface="+mn-lt"/>
              <a:ea typeface="+mn-ea"/>
              <a:cs typeface="+mn-cs"/>
            </a:rPr>
            <a:t>今後も起債事業の平準化を図り公債費の抑制に努める。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39370</xdr:rowOff>
    </xdr:to>
    <xdr:cxnSp macro="">
      <xdr:nvCxnSpPr>
        <xdr:cNvPr id="359" name="直線コネクタ 358"/>
        <xdr:cNvCxnSpPr/>
      </xdr:nvCxnSpPr>
      <xdr:spPr>
        <a:xfrm flipV="1">
          <a:off x="4826000" y="1250950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54611</xdr:rowOff>
    </xdr:from>
    <xdr:to>
      <xdr:col>24</xdr:col>
      <xdr:colOff>25400</xdr:colOff>
      <xdr:row>76</xdr:row>
      <xdr:rowOff>81280</xdr:rowOff>
    </xdr:to>
    <xdr:cxnSp macro="">
      <xdr:nvCxnSpPr>
        <xdr:cNvPr id="364" name="直線コネクタ 363"/>
        <xdr:cNvCxnSpPr/>
      </xdr:nvCxnSpPr>
      <xdr:spPr>
        <a:xfrm>
          <a:off x="3987800" y="1308481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59707</xdr:rowOff>
    </xdr:from>
    <xdr:ext cx="762000" cy="259045"/>
    <xdr:sp macro="" textlink="">
      <xdr:nvSpPr>
        <xdr:cNvPr id="365" name="公債費平均値テキスト"/>
        <xdr:cNvSpPr txBox="1"/>
      </xdr:nvSpPr>
      <xdr:spPr>
        <a:xfrm>
          <a:off x="4914900" y="13089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87630</xdr:rowOff>
    </xdr:from>
    <xdr:to>
      <xdr:col>24</xdr:col>
      <xdr:colOff>76200</xdr:colOff>
      <xdr:row>77</xdr:row>
      <xdr:rowOff>17780</xdr:rowOff>
    </xdr:to>
    <xdr:sp macro="" textlink="">
      <xdr:nvSpPr>
        <xdr:cNvPr id="366" name="フローチャート: 判断 365"/>
        <xdr:cNvSpPr/>
      </xdr:nvSpPr>
      <xdr:spPr>
        <a:xfrm>
          <a:off x="47752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54611</xdr:rowOff>
    </xdr:from>
    <xdr:to>
      <xdr:col>19</xdr:col>
      <xdr:colOff>187325</xdr:colOff>
      <xdr:row>76</xdr:row>
      <xdr:rowOff>100330</xdr:rowOff>
    </xdr:to>
    <xdr:cxnSp macro="">
      <xdr:nvCxnSpPr>
        <xdr:cNvPr id="367" name="直線コネクタ 366"/>
        <xdr:cNvCxnSpPr/>
      </xdr:nvCxnSpPr>
      <xdr:spPr>
        <a:xfrm flipV="1">
          <a:off x="3098800" y="130848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68" name="フローチャート: 判断 367"/>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69" name="テキスト ボックス 368"/>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100330</xdr:rowOff>
    </xdr:from>
    <xdr:to>
      <xdr:col>15</xdr:col>
      <xdr:colOff>98425</xdr:colOff>
      <xdr:row>76</xdr:row>
      <xdr:rowOff>142239</xdr:rowOff>
    </xdr:to>
    <xdr:cxnSp macro="">
      <xdr:nvCxnSpPr>
        <xdr:cNvPr id="370" name="直線コネクタ 369"/>
        <xdr:cNvCxnSpPr/>
      </xdr:nvCxnSpPr>
      <xdr:spPr>
        <a:xfrm flipV="1">
          <a:off x="2209800" y="131305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15239</xdr:rowOff>
    </xdr:from>
    <xdr:to>
      <xdr:col>15</xdr:col>
      <xdr:colOff>149225</xdr:colOff>
      <xdr:row>76</xdr:row>
      <xdr:rowOff>116839</xdr:rowOff>
    </xdr:to>
    <xdr:sp macro="" textlink="">
      <xdr:nvSpPr>
        <xdr:cNvPr id="371" name="フローチャート: 判断 370"/>
        <xdr:cNvSpPr/>
      </xdr:nvSpPr>
      <xdr:spPr>
        <a:xfrm>
          <a:off x="3048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127017</xdr:rowOff>
    </xdr:from>
    <xdr:ext cx="762000" cy="259045"/>
    <xdr:sp macro="" textlink="">
      <xdr:nvSpPr>
        <xdr:cNvPr id="372" name="テキスト ボックス 371"/>
        <xdr:cNvSpPr txBox="1"/>
      </xdr:nvSpPr>
      <xdr:spPr>
        <a:xfrm>
          <a:off x="2717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142239</xdr:rowOff>
    </xdr:from>
    <xdr:to>
      <xdr:col>11</xdr:col>
      <xdr:colOff>9525</xdr:colOff>
      <xdr:row>77</xdr:row>
      <xdr:rowOff>1270</xdr:rowOff>
    </xdr:to>
    <xdr:cxnSp macro="">
      <xdr:nvCxnSpPr>
        <xdr:cNvPr id="373" name="直線コネクタ 372"/>
        <xdr:cNvCxnSpPr/>
      </xdr:nvCxnSpPr>
      <xdr:spPr>
        <a:xfrm flipV="1">
          <a:off x="1320800" y="131724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74" name="フローチャート: 判断 373"/>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75" name="テキスト ボックス 374"/>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76" name="フローチャート: 判断 375"/>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58437</xdr:rowOff>
    </xdr:from>
    <xdr:ext cx="762000" cy="259045"/>
    <xdr:sp macro="" textlink="">
      <xdr:nvSpPr>
        <xdr:cNvPr id="377" name="テキスト ボックス 376"/>
        <xdr:cNvSpPr txBox="1"/>
      </xdr:nvSpPr>
      <xdr:spPr>
        <a:xfrm>
          <a:off x="939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30480</xdr:rowOff>
    </xdr:from>
    <xdr:to>
      <xdr:col>24</xdr:col>
      <xdr:colOff>76200</xdr:colOff>
      <xdr:row>76</xdr:row>
      <xdr:rowOff>132080</xdr:rowOff>
    </xdr:to>
    <xdr:sp macro="" textlink="">
      <xdr:nvSpPr>
        <xdr:cNvPr id="383" name="楕円 382"/>
        <xdr:cNvSpPr/>
      </xdr:nvSpPr>
      <xdr:spPr>
        <a:xfrm>
          <a:off x="4775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47007</xdr:rowOff>
    </xdr:from>
    <xdr:ext cx="762000" cy="259045"/>
    <xdr:sp macro="" textlink="">
      <xdr:nvSpPr>
        <xdr:cNvPr id="384" name="公債費該当値テキスト"/>
        <xdr:cNvSpPr txBox="1"/>
      </xdr:nvSpPr>
      <xdr:spPr>
        <a:xfrm>
          <a:off x="4914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3811</xdr:rowOff>
    </xdr:from>
    <xdr:to>
      <xdr:col>20</xdr:col>
      <xdr:colOff>38100</xdr:colOff>
      <xdr:row>76</xdr:row>
      <xdr:rowOff>105411</xdr:rowOff>
    </xdr:to>
    <xdr:sp macro="" textlink="">
      <xdr:nvSpPr>
        <xdr:cNvPr id="385" name="楕円 384"/>
        <xdr:cNvSpPr/>
      </xdr:nvSpPr>
      <xdr:spPr>
        <a:xfrm>
          <a:off x="3937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115587</xdr:rowOff>
    </xdr:from>
    <xdr:ext cx="736600" cy="259045"/>
    <xdr:sp macro="" textlink="">
      <xdr:nvSpPr>
        <xdr:cNvPr id="386" name="テキスト ボックス 385"/>
        <xdr:cNvSpPr txBox="1"/>
      </xdr:nvSpPr>
      <xdr:spPr>
        <a:xfrm>
          <a:off x="3606800" y="1280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49530</xdr:rowOff>
    </xdr:from>
    <xdr:to>
      <xdr:col>15</xdr:col>
      <xdr:colOff>149225</xdr:colOff>
      <xdr:row>76</xdr:row>
      <xdr:rowOff>151130</xdr:rowOff>
    </xdr:to>
    <xdr:sp macro="" textlink="">
      <xdr:nvSpPr>
        <xdr:cNvPr id="387" name="楕円 386"/>
        <xdr:cNvSpPr/>
      </xdr:nvSpPr>
      <xdr:spPr>
        <a:xfrm>
          <a:off x="3048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135907</xdr:rowOff>
    </xdr:from>
    <xdr:ext cx="762000" cy="259045"/>
    <xdr:sp macro="" textlink="">
      <xdr:nvSpPr>
        <xdr:cNvPr id="388" name="テキスト ボックス 387"/>
        <xdr:cNvSpPr txBox="1"/>
      </xdr:nvSpPr>
      <xdr:spPr>
        <a:xfrm>
          <a:off x="27178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91439</xdr:rowOff>
    </xdr:from>
    <xdr:to>
      <xdr:col>11</xdr:col>
      <xdr:colOff>60325</xdr:colOff>
      <xdr:row>77</xdr:row>
      <xdr:rowOff>21589</xdr:rowOff>
    </xdr:to>
    <xdr:sp macro="" textlink="">
      <xdr:nvSpPr>
        <xdr:cNvPr id="389" name="楕円 388"/>
        <xdr:cNvSpPr/>
      </xdr:nvSpPr>
      <xdr:spPr>
        <a:xfrm>
          <a:off x="2159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31767</xdr:rowOff>
    </xdr:from>
    <xdr:ext cx="762000" cy="259045"/>
    <xdr:sp macro="" textlink="">
      <xdr:nvSpPr>
        <xdr:cNvPr id="390" name="テキスト ボックス 389"/>
        <xdr:cNvSpPr txBox="1"/>
      </xdr:nvSpPr>
      <xdr:spPr>
        <a:xfrm>
          <a:off x="1828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91" name="楕円 390"/>
        <xdr:cNvSpPr/>
      </xdr:nvSpPr>
      <xdr:spPr>
        <a:xfrm>
          <a:off x="1270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92" name="テキスト ボックス 391"/>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前年度と比べ</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ポイント増加し、類似団体と比べても</a:t>
          </a:r>
          <a:r>
            <a:rPr kumimoji="1" lang="en-US" altLang="ja-JP" sz="1100">
              <a:solidFill>
                <a:schemeClr val="dk1"/>
              </a:solidFill>
              <a:effectLst/>
              <a:latin typeface="+mn-lt"/>
              <a:ea typeface="+mn-ea"/>
              <a:cs typeface="+mn-cs"/>
            </a:rPr>
            <a:t>6.9</a:t>
          </a:r>
          <a:r>
            <a:rPr kumimoji="1" lang="ja-JP" altLang="ja-JP" sz="1100">
              <a:solidFill>
                <a:schemeClr val="dk1"/>
              </a:solidFill>
              <a:effectLst/>
              <a:latin typeface="+mn-lt"/>
              <a:ea typeface="+mn-ea"/>
              <a:cs typeface="+mn-cs"/>
            </a:rPr>
            <a:t>ポイント上回っている状況にある。補助費、物件費、特別会計繰出金などの抑制に努め、更に事業の見直しを行い、健全な財政運営を目指す。</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5080</xdr:rowOff>
    </xdr:from>
    <xdr:to>
      <xdr:col>82</xdr:col>
      <xdr:colOff>107950</xdr:colOff>
      <xdr:row>81</xdr:row>
      <xdr:rowOff>100330</xdr:rowOff>
    </xdr:to>
    <xdr:cxnSp macro="">
      <xdr:nvCxnSpPr>
        <xdr:cNvPr id="420" name="直線コネクタ 419"/>
        <xdr:cNvCxnSpPr/>
      </xdr:nvCxnSpPr>
      <xdr:spPr>
        <a:xfrm flipV="1">
          <a:off x="16510000" y="1252093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72407</xdr:rowOff>
    </xdr:from>
    <xdr:ext cx="762000" cy="259045"/>
    <xdr:sp macro="" textlink="">
      <xdr:nvSpPr>
        <xdr:cNvPr id="421" name="公債費以外最小値テキスト"/>
        <xdr:cNvSpPr txBox="1"/>
      </xdr:nvSpPr>
      <xdr:spPr>
        <a:xfrm>
          <a:off x="16598900" y="1395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100330</xdr:rowOff>
    </xdr:from>
    <xdr:to>
      <xdr:col>82</xdr:col>
      <xdr:colOff>196850</xdr:colOff>
      <xdr:row>81</xdr:row>
      <xdr:rowOff>100330</xdr:rowOff>
    </xdr:to>
    <xdr:cxnSp macro="">
      <xdr:nvCxnSpPr>
        <xdr:cNvPr id="422" name="直線コネクタ 421"/>
        <xdr:cNvCxnSpPr/>
      </xdr:nvCxnSpPr>
      <xdr:spPr>
        <a:xfrm>
          <a:off x="16421100" y="13987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91457</xdr:rowOff>
    </xdr:from>
    <xdr:ext cx="762000" cy="259045"/>
    <xdr:sp macro="" textlink="">
      <xdr:nvSpPr>
        <xdr:cNvPr id="423" name="公債費以外最大値テキスト"/>
        <xdr:cNvSpPr txBox="1"/>
      </xdr:nvSpPr>
      <xdr:spPr>
        <a:xfrm>
          <a:off x="16598900" y="1226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5080</xdr:rowOff>
    </xdr:from>
    <xdr:to>
      <xdr:col>82</xdr:col>
      <xdr:colOff>196850</xdr:colOff>
      <xdr:row>73</xdr:row>
      <xdr:rowOff>5080</xdr:rowOff>
    </xdr:to>
    <xdr:cxnSp macro="">
      <xdr:nvCxnSpPr>
        <xdr:cNvPr id="424" name="直線コネクタ 423"/>
        <xdr:cNvCxnSpPr/>
      </xdr:nvCxnSpPr>
      <xdr:spPr>
        <a:xfrm>
          <a:off x="16421100" y="1252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xdr:rowOff>
    </xdr:from>
    <xdr:to>
      <xdr:col>82</xdr:col>
      <xdr:colOff>107950</xdr:colOff>
      <xdr:row>78</xdr:row>
      <xdr:rowOff>12700</xdr:rowOff>
    </xdr:to>
    <xdr:cxnSp macro="">
      <xdr:nvCxnSpPr>
        <xdr:cNvPr id="425" name="直線コネクタ 424"/>
        <xdr:cNvCxnSpPr/>
      </xdr:nvCxnSpPr>
      <xdr:spPr>
        <a:xfrm>
          <a:off x="15671800" y="133743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58437</xdr:rowOff>
    </xdr:from>
    <xdr:ext cx="762000" cy="259045"/>
    <xdr:sp macro="" textlink="">
      <xdr:nvSpPr>
        <xdr:cNvPr id="426" name="公債費以外平均値テキスト"/>
        <xdr:cNvSpPr txBox="1"/>
      </xdr:nvSpPr>
      <xdr:spPr>
        <a:xfrm>
          <a:off x="16598900" y="1291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41911</xdr:rowOff>
    </xdr:from>
    <xdr:to>
      <xdr:col>82</xdr:col>
      <xdr:colOff>158750</xdr:colOff>
      <xdr:row>76</xdr:row>
      <xdr:rowOff>143511</xdr:rowOff>
    </xdr:to>
    <xdr:sp macro="" textlink="">
      <xdr:nvSpPr>
        <xdr:cNvPr id="427" name="フローチャート: 判断 426"/>
        <xdr:cNvSpPr/>
      </xdr:nvSpPr>
      <xdr:spPr>
        <a:xfrm>
          <a:off x="16459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62230</xdr:rowOff>
    </xdr:from>
    <xdr:to>
      <xdr:col>78</xdr:col>
      <xdr:colOff>69850</xdr:colOff>
      <xdr:row>78</xdr:row>
      <xdr:rowOff>1270</xdr:rowOff>
    </xdr:to>
    <xdr:cxnSp macro="">
      <xdr:nvCxnSpPr>
        <xdr:cNvPr id="428" name="直線コネクタ 427"/>
        <xdr:cNvCxnSpPr/>
      </xdr:nvCxnSpPr>
      <xdr:spPr>
        <a:xfrm>
          <a:off x="14782800" y="1326388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15239</xdr:rowOff>
    </xdr:from>
    <xdr:to>
      <xdr:col>78</xdr:col>
      <xdr:colOff>120650</xdr:colOff>
      <xdr:row>76</xdr:row>
      <xdr:rowOff>116839</xdr:rowOff>
    </xdr:to>
    <xdr:sp macro="" textlink="">
      <xdr:nvSpPr>
        <xdr:cNvPr id="429" name="フローチャート: 判断 428"/>
        <xdr:cNvSpPr/>
      </xdr:nvSpPr>
      <xdr:spPr>
        <a:xfrm>
          <a:off x="15621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127017</xdr:rowOff>
    </xdr:from>
    <xdr:ext cx="736600" cy="259045"/>
    <xdr:sp macro="" textlink="">
      <xdr:nvSpPr>
        <xdr:cNvPr id="430" name="テキスト ボックス 429"/>
        <xdr:cNvSpPr txBox="1"/>
      </xdr:nvSpPr>
      <xdr:spPr>
        <a:xfrm>
          <a:off x="15290800" y="1281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62230</xdr:rowOff>
    </xdr:from>
    <xdr:to>
      <xdr:col>73</xdr:col>
      <xdr:colOff>180975</xdr:colOff>
      <xdr:row>77</xdr:row>
      <xdr:rowOff>138430</xdr:rowOff>
    </xdr:to>
    <xdr:cxnSp macro="">
      <xdr:nvCxnSpPr>
        <xdr:cNvPr id="431" name="直線コネクタ 430"/>
        <xdr:cNvCxnSpPr/>
      </xdr:nvCxnSpPr>
      <xdr:spPr>
        <a:xfrm flipV="1">
          <a:off x="13893800" y="132638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91440</xdr:rowOff>
    </xdr:from>
    <xdr:to>
      <xdr:col>74</xdr:col>
      <xdr:colOff>31750</xdr:colOff>
      <xdr:row>76</xdr:row>
      <xdr:rowOff>21589</xdr:rowOff>
    </xdr:to>
    <xdr:sp macro="" textlink="">
      <xdr:nvSpPr>
        <xdr:cNvPr id="432" name="フローチャート: 判断 431"/>
        <xdr:cNvSpPr/>
      </xdr:nvSpPr>
      <xdr:spPr>
        <a:xfrm>
          <a:off x="14732000" y="129501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31767</xdr:rowOff>
    </xdr:from>
    <xdr:ext cx="762000" cy="259045"/>
    <xdr:sp macro="" textlink="">
      <xdr:nvSpPr>
        <xdr:cNvPr id="433" name="テキスト ボックス 432"/>
        <xdr:cNvSpPr txBox="1"/>
      </xdr:nvSpPr>
      <xdr:spPr>
        <a:xfrm>
          <a:off x="14401800" y="1271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138430</xdr:rowOff>
    </xdr:from>
    <xdr:to>
      <xdr:col>69</xdr:col>
      <xdr:colOff>92075</xdr:colOff>
      <xdr:row>77</xdr:row>
      <xdr:rowOff>146050</xdr:rowOff>
    </xdr:to>
    <xdr:cxnSp macro="">
      <xdr:nvCxnSpPr>
        <xdr:cNvPr id="434" name="直線コネクタ 433"/>
        <xdr:cNvCxnSpPr/>
      </xdr:nvCxnSpPr>
      <xdr:spPr>
        <a:xfrm flipV="1">
          <a:off x="13004800" y="13340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49530</xdr:rowOff>
    </xdr:from>
    <xdr:to>
      <xdr:col>69</xdr:col>
      <xdr:colOff>142875</xdr:colOff>
      <xdr:row>76</xdr:row>
      <xdr:rowOff>151130</xdr:rowOff>
    </xdr:to>
    <xdr:sp macro="" textlink="">
      <xdr:nvSpPr>
        <xdr:cNvPr id="435" name="フローチャート: 判断 434"/>
        <xdr:cNvSpPr/>
      </xdr:nvSpPr>
      <xdr:spPr>
        <a:xfrm>
          <a:off x="13843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161307</xdr:rowOff>
    </xdr:from>
    <xdr:ext cx="762000" cy="259045"/>
    <xdr:sp macro="" textlink="">
      <xdr:nvSpPr>
        <xdr:cNvPr id="436" name="テキスト ボックス 435"/>
        <xdr:cNvSpPr txBox="1"/>
      </xdr:nvSpPr>
      <xdr:spPr>
        <a:xfrm>
          <a:off x="13512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91439</xdr:rowOff>
    </xdr:from>
    <xdr:to>
      <xdr:col>65</xdr:col>
      <xdr:colOff>53975</xdr:colOff>
      <xdr:row>77</xdr:row>
      <xdr:rowOff>21589</xdr:rowOff>
    </xdr:to>
    <xdr:sp macro="" textlink="">
      <xdr:nvSpPr>
        <xdr:cNvPr id="437" name="フローチャート: 判断 436"/>
        <xdr:cNvSpPr/>
      </xdr:nvSpPr>
      <xdr:spPr>
        <a:xfrm>
          <a:off x="12954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31767</xdr:rowOff>
    </xdr:from>
    <xdr:ext cx="762000" cy="259045"/>
    <xdr:sp macro="" textlink="">
      <xdr:nvSpPr>
        <xdr:cNvPr id="438" name="テキスト ボックス 437"/>
        <xdr:cNvSpPr txBox="1"/>
      </xdr:nvSpPr>
      <xdr:spPr>
        <a:xfrm>
          <a:off x="12623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44" name="楕円 443"/>
        <xdr:cNvSpPr/>
      </xdr:nvSpPr>
      <xdr:spPr>
        <a:xfrm>
          <a:off x="16459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105427</xdr:rowOff>
    </xdr:from>
    <xdr:ext cx="762000" cy="259045"/>
    <xdr:sp macro="" textlink="">
      <xdr:nvSpPr>
        <xdr:cNvPr id="445" name="公債費以外該当値テキスト"/>
        <xdr:cNvSpPr txBox="1"/>
      </xdr:nvSpPr>
      <xdr:spPr>
        <a:xfrm>
          <a:off x="16598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121920</xdr:rowOff>
    </xdr:from>
    <xdr:to>
      <xdr:col>78</xdr:col>
      <xdr:colOff>120650</xdr:colOff>
      <xdr:row>78</xdr:row>
      <xdr:rowOff>52070</xdr:rowOff>
    </xdr:to>
    <xdr:sp macro="" textlink="">
      <xdr:nvSpPr>
        <xdr:cNvPr id="446" name="楕円 445"/>
        <xdr:cNvSpPr/>
      </xdr:nvSpPr>
      <xdr:spPr>
        <a:xfrm>
          <a:off x="156210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36847</xdr:rowOff>
    </xdr:from>
    <xdr:ext cx="736600" cy="259045"/>
    <xdr:sp macro="" textlink="">
      <xdr:nvSpPr>
        <xdr:cNvPr id="447" name="テキスト ボックス 446"/>
        <xdr:cNvSpPr txBox="1"/>
      </xdr:nvSpPr>
      <xdr:spPr>
        <a:xfrm>
          <a:off x="15290800" y="13409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11430</xdr:rowOff>
    </xdr:from>
    <xdr:to>
      <xdr:col>74</xdr:col>
      <xdr:colOff>31750</xdr:colOff>
      <xdr:row>77</xdr:row>
      <xdr:rowOff>113030</xdr:rowOff>
    </xdr:to>
    <xdr:sp macro="" textlink="">
      <xdr:nvSpPr>
        <xdr:cNvPr id="448" name="楕円 447"/>
        <xdr:cNvSpPr/>
      </xdr:nvSpPr>
      <xdr:spPr>
        <a:xfrm>
          <a:off x="14732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97807</xdr:rowOff>
    </xdr:from>
    <xdr:ext cx="762000" cy="259045"/>
    <xdr:sp macro="" textlink="">
      <xdr:nvSpPr>
        <xdr:cNvPr id="449" name="テキスト ボックス 448"/>
        <xdr:cNvSpPr txBox="1"/>
      </xdr:nvSpPr>
      <xdr:spPr>
        <a:xfrm>
          <a:off x="14401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87630</xdr:rowOff>
    </xdr:from>
    <xdr:to>
      <xdr:col>69</xdr:col>
      <xdr:colOff>142875</xdr:colOff>
      <xdr:row>78</xdr:row>
      <xdr:rowOff>17780</xdr:rowOff>
    </xdr:to>
    <xdr:sp macro="" textlink="">
      <xdr:nvSpPr>
        <xdr:cNvPr id="450" name="楕円 449"/>
        <xdr:cNvSpPr/>
      </xdr:nvSpPr>
      <xdr:spPr>
        <a:xfrm>
          <a:off x="13843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2557</xdr:rowOff>
    </xdr:from>
    <xdr:ext cx="762000" cy="259045"/>
    <xdr:sp macro="" textlink="">
      <xdr:nvSpPr>
        <xdr:cNvPr id="451" name="テキスト ボックス 450"/>
        <xdr:cNvSpPr txBox="1"/>
      </xdr:nvSpPr>
      <xdr:spPr>
        <a:xfrm>
          <a:off x="13512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95250</xdr:rowOff>
    </xdr:from>
    <xdr:to>
      <xdr:col>65</xdr:col>
      <xdr:colOff>53975</xdr:colOff>
      <xdr:row>78</xdr:row>
      <xdr:rowOff>25400</xdr:rowOff>
    </xdr:to>
    <xdr:sp macro="" textlink="">
      <xdr:nvSpPr>
        <xdr:cNvPr id="452" name="楕円 451"/>
        <xdr:cNvSpPr/>
      </xdr:nvSpPr>
      <xdr:spPr>
        <a:xfrm>
          <a:off x="12954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10177</xdr:rowOff>
    </xdr:from>
    <xdr:ext cx="762000" cy="259045"/>
    <xdr:sp macro="" textlink="">
      <xdr:nvSpPr>
        <xdr:cNvPr id="453" name="テキスト ボックス 452"/>
        <xdr:cNvSpPr txBox="1"/>
      </xdr:nvSpPr>
      <xdr:spPr>
        <a:xfrm>
          <a:off x="12623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熊本県山江村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61959</xdr:rowOff>
    </xdr:from>
    <xdr:to>
      <xdr:col>29</xdr:col>
      <xdr:colOff>127000</xdr:colOff>
      <xdr:row>18</xdr:row>
      <xdr:rowOff>49713</xdr:rowOff>
    </xdr:to>
    <xdr:cxnSp macro="">
      <xdr:nvCxnSpPr>
        <xdr:cNvPr id="42" name="直線コネクタ 41"/>
        <xdr:cNvCxnSpPr/>
      </xdr:nvCxnSpPr>
      <xdr:spPr bwMode="auto">
        <a:xfrm flipV="1">
          <a:off x="5651500" y="1995534"/>
          <a:ext cx="0" cy="11879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21790</xdr:rowOff>
    </xdr:from>
    <xdr:ext cx="762000" cy="259045"/>
    <xdr:sp macro="" textlink="">
      <xdr:nvSpPr>
        <xdr:cNvPr id="43" name="人口1人当たり決算額の推移最小値テキスト130"/>
        <xdr:cNvSpPr txBox="1"/>
      </xdr:nvSpPr>
      <xdr:spPr>
        <a:xfrm>
          <a:off x="5740400" y="3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49713</xdr:rowOff>
    </xdr:from>
    <xdr:to>
      <xdr:col>30</xdr:col>
      <xdr:colOff>25400</xdr:colOff>
      <xdr:row>18</xdr:row>
      <xdr:rowOff>49713</xdr:rowOff>
    </xdr:to>
    <xdr:cxnSp macro="">
      <xdr:nvCxnSpPr>
        <xdr:cNvPr id="44" name="直線コネクタ 43"/>
        <xdr:cNvCxnSpPr/>
      </xdr:nvCxnSpPr>
      <xdr:spPr bwMode="auto">
        <a:xfrm>
          <a:off x="5562600" y="3183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148336</xdr:rowOff>
    </xdr:from>
    <xdr:ext cx="762000" cy="259045"/>
    <xdr:sp macro="" textlink="">
      <xdr:nvSpPr>
        <xdr:cNvPr id="45" name="人口1人当たり決算額の推移最大値テキスト130"/>
        <xdr:cNvSpPr txBox="1"/>
      </xdr:nvSpPr>
      <xdr:spPr>
        <a:xfrm>
          <a:off x="5740400" y="173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61959</xdr:rowOff>
    </xdr:from>
    <xdr:to>
      <xdr:col>30</xdr:col>
      <xdr:colOff>25400</xdr:colOff>
      <xdr:row>11</xdr:row>
      <xdr:rowOff>61959</xdr:rowOff>
    </xdr:to>
    <xdr:cxnSp macro="">
      <xdr:nvCxnSpPr>
        <xdr:cNvPr id="46" name="直線コネクタ 45"/>
        <xdr:cNvCxnSpPr/>
      </xdr:nvCxnSpPr>
      <xdr:spPr bwMode="auto">
        <a:xfrm>
          <a:off x="5562600" y="1995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55024</xdr:rowOff>
    </xdr:from>
    <xdr:to>
      <xdr:col>29</xdr:col>
      <xdr:colOff>127000</xdr:colOff>
      <xdr:row>17</xdr:row>
      <xdr:rowOff>82963</xdr:rowOff>
    </xdr:to>
    <xdr:cxnSp macro="">
      <xdr:nvCxnSpPr>
        <xdr:cNvPr id="47" name="直線コネクタ 46"/>
        <xdr:cNvCxnSpPr/>
      </xdr:nvCxnSpPr>
      <xdr:spPr bwMode="auto">
        <a:xfrm flipV="1">
          <a:off x="5003800" y="3017299"/>
          <a:ext cx="647700" cy="279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85406</xdr:rowOff>
    </xdr:from>
    <xdr:ext cx="762000" cy="259045"/>
    <xdr:sp macro="" textlink="">
      <xdr:nvSpPr>
        <xdr:cNvPr id="48" name="人口1人当たり決算額の推移平均値テキスト130"/>
        <xdr:cNvSpPr txBox="1"/>
      </xdr:nvSpPr>
      <xdr:spPr>
        <a:xfrm>
          <a:off x="5740400" y="2704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68879</xdr:rowOff>
    </xdr:from>
    <xdr:to>
      <xdr:col>29</xdr:col>
      <xdr:colOff>177800</xdr:colOff>
      <xdr:row>16</xdr:row>
      <xdr:rowOff>170479</xdr:rowOff>
    </xdr:to>
    <xdr:sp macro="" textlink="">
      <xdr:nvSpPr>
        <xdr:cNvPr id="49" name="フローチャート: 判断 48"/>
        <xdr:cNvSpPr/>
      </xdr:nvSpPr>
      <xdr:spPr bwMode="auto">
        <a:xfrm>
          <a:off x="5600700" y="2859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82963</xdr:rowOff>
    </xdr:from>
    <xdr:to>
      <xdr:col>26</xdr:col>
      <xdr:colOff>50800</xdr:colOff>
      <xdr:row>17</xdr:row>
      <xdr:rowOff>92718</xdr:rowOff>
    </xdr:to>
    <xdr:cxnSp macro="">
      <xdr:nvCxnSpPr>
        <xdr:cNvPr id="50" name="直線コネクタ 49"/>
        <xdr:cNvCxnSpPr/>
      </xdr:nvCxnSpPr>
      <xdr:spPr bwMode="auto">
        <a:xfrm flipV="1">
          <a:off x="4305300" y="3045238"/>
          <a:ext cx="698500" cy="97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117646</xdr:rowOff>
    </xdr:from>
    <xdr:to>
      <xdr:col>26</xdr:col>
      <xdr:colOff>101600</xdr:colOff>
      <xdr:row>17</xdr:row>
      <xdr:rowOff>47796</xdr:rowOff>
    </xdr:to>
    <xdr:sp macro="" textlink="">
      <xdr:nvSpPr>
        <xdr:cNvPr id="51" name="フローチャート: 判断 50"/>
        <xdr:cNvSpPr/>
      </xdr:nvSpPr>
      <xdr:spPr bwMode="auto">
        <a:xfrm>
          <a:off x="4953000" y="29084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57973</xdr:rowOff>
    </xdr:from>
    <xdr:ext cx="736600" cy="259045"/>
    <xdr:sp macro="" textlink="">
      <xdr:nvSpPr>
        <xdr:cNvPr id="52" name="テキスト ボックス 51"/>
        <xdr:cNvSpPr txBox="1"/>
      </xdr:nvSpPr>
      <xdr:spPr>
        <a:xfrm>
          <a:off x="4622800" y="2677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92718</xdr:rowOff>
    </xdr:from>
    <xdr:to>
      <xdr:col>22</xdr:col>
      <xdr:colOff>114300</xdr:colOff>
      <xdr:row>17</xdr:row>
      <xdr:rowOff>109515</xdr:rowOff>
    </xdr:to>
    <xdr:cxnSp macro="">
      <xdr:nvCxnSpPr>
        <xdr:cNvPr id="53" name="直線コネクタ 52"/>
        <xdr:cNvCxnSpPr/>
      </xdr:nvCxnSpPr>
      <xdr:spPr bwMode="auto">
        <a:xfrm flipV="1">
          <a:off x="3606800" y="3054993"/>
          <a:ext cx="698500" cy="167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141583</xdr:rowOff>
    </xdr:from>
    <xdr:to>
      <xdr:col>22</xdr:col>
      <xdr:colOff>165100</xdr:colOff>
      <xdr:row>17</xdr:row>
      <xdr:rowOff>71733</xdr:rowOff>
    </xdr:to>
    <xdr:sp macro="" textlink="">
      <xdr:nvSpPr>
        <xdr:cNvPr id="54" name="フローチャート: 判断 53"/>
        <xdr:cNvSpPr/>
      </xdr:nvSpPr>
      <xdr:spPr bwMode="auto">
        <a:xfrm>
          <a:off x="4254500" y="2932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81910</xdr:rowOff>
    </xdr:from>
    <xdr:ext cx="762000" cy="259045"/>
    <xdr:sp macro="" textlink="">
      <xdr:nvSpPr>
        <xdr:cNvPr id="55" name="テキスト ボックス 54"/>
        <xdr:cNvSpPr txBox="1"/>
      </xdr:nvSpPr>
      <xdr:spPr>
        <a:xfrm>
          <a:off x="3924300" y="270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109515</xdr:rowOff>
    </xdr:from>
    <xdr:to>
      <xdr:col>18</xdr:col>
      <xdr:colOff>177800</xdr:colOff>
      <xdr:row>17</xdr:row>
      <xdr:rowOff>127714</xdr:rowOff>
    </xdr:to>
    <xdr:cxnSp macro="">
      <xdr:nvCxnSpPr>
        <xdr:cNvPr id="56" name="直線コネクタ 55"/>
        <xdr:cNvCxnSpPr/>
      </xdr:nvCxnSpPr>
      <xdr:spPr bwMode="auto">
        <a:xfrm flipV="1">
          <a:off x="2908300" y="3071790"/>
          <a:ext cx="698500" cy="181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47804</xdr:rowOff>
    </xdr:from>
    <xdr:to>
      <xdr:col>19</xdr:col>
      <xdr:colOff>38100</xdr:colOff>
      <xdr:row>16</xdr:row>
      <xdr:rowOff>149404</xdr:rowOff>
    </xdr:to>
    <xdr:sp macro="" textlink="">
      <xdr:nvSpPr>
        <xdr:cNvPr id="57" name="フローチャート: 判断 56"/>
        <xdr:cNvSpPr/>
      </xdr:nvSpPr>
      <xdr:spPr bwMode="auto">
        <a:xfrm>
          <a:off x="3556000" y="28386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159581</xdr:rowOff>
    </xdr:from>
    <xdr:ext cx="762000" cy="259045"/>
    <xdr:sp macro="" textlink="">
      <xdr:nvSpPr>
        <xdr:cNvPr id="58" name="テキスト ボックス 57"/>
        <xdr:cNvSpPr txBox="1"/>
      </xdr:nvSpPr>
      <xdr:spPr>
        <a:xfrm>
          <a:off x="3225800" y="2607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60734</xdr:rowOff>
    </xdr:from>
    <xdr:to>
      <xdr:col>15</xdr:col>
      <xdr:colOff>101600</xdr:colOff>
      <xdr:row>16</xdr:row>
      <xdr:rowOff>162334</xdr:rowOff>
    </xdr:to>
    <xdr:sp macro="" textlink="">
      <xdr:nvSpPr>
        <xdr:cNvPr id="59" name="フローチャート: 判断 58"/>
        <xdr:cNvSpPr/>
      </xdr:nvSpPr>
      <xdr:spPr bwMode="auto">
        <a:xfrm>
          <a:off x="2857500" y="285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1061</xdr:rowOff>
    </xdr:from>
    <xdr:ext cx="762000" cy="259045"/>
    <xdr:sp macro="" textlink="">
      <xdr:nvSpPr>
        <xdr:cNvPr id="60" name="テキスト ボックス 59"/>
        <xdr:cNvSpPr txBox="1"/>
      </xdr:nvSpPr>
      <xdr:spPr>
        <a:xfrm>
          <a:off x="2527300" y="262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4224</xdr:rowOff>
    </xdr:from>
    <xdr:to>
      <xdr:col>29</xdr:col>
      <xdr:colOff>177800</xdr:colOff>
      <xdr:row>17</xdr:row>
      <xdr:rowOff>105824</xdr:rowOff>
    </xdr:to>
    <xdr:sp macro="" textlink="">
      <xdr:nvSpPr>
        <xdr:cNvPr id="66" name="楕円 65"/>
        <xdr:cNvSpPr/>
      </xdr:nvSpPr>
      <xdr:spPr bwMode="auto">
        <a:xfrm>
          <a:off x="5600700" y="2966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147751</xdr:rowOff>
    </xdr:from>
    <xdr:ext cx="762000" cy="259045"/>
    <xdr:sp macro="" textlink="">
      <xdr:nvSpPr>
        <xdr:cNvPr id="67" name="人口1人当たり決算額の推移該当値テキスト130"/>
        <xdr:cNvSpPr txBox="1"/>
      </xdr:nvSpPr>
      <xdr:spPr>
        <a:xfrm>
          <a:off x="5740400" y="2938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32163</xdr:rowOff>
    </xdr:from>
    <xdr:to>
      <xdr:col>26</xdr:col>
      <xdr:colOff>101600</xdr:colOff>
      <xdr:row>17</xdr:row>
      <xdr:rowOff>133763</xdr:rowOff>
    </xdr:to>
    <xdr:sp macro="" textlink="">
      <xdr:nvSpPr>
        <xdr:cNvPr id="68" name="楕円 67"/>
        <xdr:cNvSpPr/>
      </xdr:nvSpPr>
      <xdr:spPr bwMode="auto">
        <a:xfrm>
          <a:off x="4953000" y="2994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118540</xdr:rowOff>
    </xdr:from>
    <xdr:ext cx="736600" cy="259045"/>
    <xdr:sp macro="" textlink="">
      <xdr:nvSpPr>
        <xdr:cNvPr id="69" name="テキスト ボックス 68"/>
        <xdr:cNvSpPr txBox="1"/>
      </xdr:nvSpPr>
      <xdr:spPr>
        <a:xfrm>
          <a:off x="4622800" y="3080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41918</xdr:rowOff>
    </xdr:from>
    <xdr:to>
      <xdr:col>22</xdr:col>
      <xdr:colOff>165100</xdr:colOff>
      <xdr:row>17</xdr:row>
      <xdr:rowOff>143518</xdr:rowOff>
    </xdr:to>
    <xdr:sp macro="" textlink="">
      <xdr:nvSpPr>
        <xdr:cNvPr id="70" name="楕円 69"/>
        <xdr:cNvSpPr/>
      </xdr:nvSpPr>
      <xdr:spPr bwMode="auto">
        <a:xfrm>
          <a:off x="4254500" y="3004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128295</xdr:rowOff>
    </xdr:from>
    <xdr:ext cx="762000" cy="259045"/>
    <xdr:sp macro="" textlink="">
      <xdr:nvSpPr>
        <xdr:cNvPr id="71" name="テキスト ボックス 70"/>
        <xdr:cNvSpPr txBox="1"/>
      </xdr:nvSpPr>
      <xdr:spPr>
        <a:xfrm>
          <a:off x="3924300" y="309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58715</xdr:rowOff>
    </xdr:from>
    <xdr:to>
      <xdr:col>19</xdr:col>
      <xdr:colOff>38100</xdr:colOff>
      <xdr:row>17</xdr:row>
      <xdr:rowOff>160315</xdr:rowOff>
    </xdr:to>
    <xdr:sp macro="" textlink="">
      <xdr:nvSpPr>
        <xdr:cNvPr id="72" name="楕円 71"/>
        <xdr:cNvSpPr/>
      </xdr:nvSpPr>
      <xdr:spPr bwMode="auto">
        <a:xfrm>
          <a:off x="3556000" y="3020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145092</xdr:rowOff>
    </xdr:from>
    <xdr:ext cx="762000" cy="259045"/>
    <xdr:sp macro="" textlink="">
      <xdr:nvSpPr>
        <xdr:cNvPr id="73" name="テキスト ボックス 72"/>
        <xdr:cNvSpPr txBox="1"/>
      </xdr:nvSpPr>
      <xdr:spPr>
        <a:xfrm>
          <a:off x="3225800" y="3107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76914</xdr:rowOff>
    </xdr:from>
    <xdr:to>
      <xdr:col>15</xdr:col>
      <xdr:colOff>101600</xdr:colOff>
      <xdr:row>18</xdr:row>
      <xdr:rowOff>7064</xdr:rowOff>
    </xdr:to>
    <xdr:sp macro="" textlink="">
      <xdr:nvSpPr>
        <xdr:cNvPr id="74" name="楕円 73"/>
        <xdr:cNvSpPr/>
      </xdr:nvSpPr>
      <xdr:spPr bwMode="auto">
        <a:xfrm>
          <a:off x="2857500" y="3039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163291</xdr:rowOff>
    </xdr:from>
    <xdr:ext cx="762000" cy="259045"/>
    <xdr:sp macro="" textlink="">
      <xdr:nvSpPr>
        <xdr:cNvPr id="75" name="テキスト ボックス 74"/>
        <xdr:cNvSpPr txBox="1"/>
      </xdr:nvSpPr>
      <xdr:spPr>
        <a:xfrm>
          <a:off x="2527300" y="312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1" name="直線コネクタ 90"/>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2" name="テキスト ボックス 91"/>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5" name="直線コネクタ 94"/>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6" name="テキスト ボックス 95"/>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7" name="直線コネクタ 9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8" name="テキスト ボックス 9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9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304999</xdr:rowOff>
    </xdr:from>
    <xdr:to>
      <xdr:col>29</xdr:col>
      <xdr:colOff>127000</xdr:colOff>
      <xdr:row>37</xdr:row>
      <xdr:rowOff>332569</xdr:rowOff>
    </xdr:to>
    <xdr:cxnSp macro="">
      <xdr:nvCxnSpPr>
        <xdr:cNvPr id="100" name="直線コネクタ 99"/>
        <xdr:cNvCxnSpPr/>
      </xdr:nvCxnSpPr>
      <xdr:spPr bwMode="auto">
        <a:xfrm flipV="1">
          <a:off x="5651500" y="6229549"/>
          <a:ext cx="0" cy="12277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304646</xdr:rowOff>
    </xdr:from>
    <xdr:ext cx="762000" cy="259045"/>
    <xdr:sp macro="" textlink="">
      <xdr:nvSpPr>
        <xdr:cNvPr id="101" name="人口1人当たり決算額の推移最小値テキスト445"/>
        <xdr:cNvSpPr txBox="1"/>
      </xdr:nvSpPr>
      <xdr:spPr>
        <a:xfrm>
          <a:off x="5740400" y="742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332569</xdr:rowOff>
    </xdr:from>
    <xdr:to>
      <xdr:col>30</xdr:col>
      <xdr:colOff>25400</xdr:colOff>
      <xdr:row>37</xdr:row>
      <xdr:rowOff>332569</xdr:rowOff>
    </xdr:to>
    <xdr:cxnSp macro="">
      <xdr:nvCxnSpPr>
        <xdr:cNvPr id="102" name="直線コネクタ 101"/>
        <xdr:cNvCxnSpPr/>
      </xdr:nvCxnSpPr>
      <xdr:spPr bwMode="auto">
        <a:xfrm>
          <a:off x="5562600" y="74572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48476</xdr:rowOff>
    </xdr:from>
    <xdr:ext cx="762000" cy="259045"/>
    <xdr:sp macro="" textlink="">
      <xdr:nvSpPr>
        <xdr:cNvPr id="103" name="人口1人当たり決算額の推移最大値テキスト445"/>
        <xdr:cNvSpPr txBox="1"/>
      </xdr:nvSpPr>
      <xdr:spPr>
        <a:xfrm>
          <a:off x="5740400" y="597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304999</xdr:rowOff>
    </xdr:from>
    <xdr:to>
      <xdr:col>30</xdr:col>
      <xdr:colOff>25400</xdr:colOff>
      <xdr:row>33</xdr:row>
      <xdr:rowOff>304999</xdr:rowOff>
    </xdr:to>
    <xdr:cxnSp macro="">
      <xdr:nvCxnSpPr>
        <xdr:cNvPr id="104" name="直線コネクタ 103"/>
        <xdr:cNvCxnSpPr/>
      </xdr:nvCxnSpPr>
      <xdr:spPr bwMode="auto">
        <a:xfrm>
          <a:off x="5562600" y="6229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134938</xdr:rowOff>
    </xdr:from>
    <xdr:to>
      <xdr:col>29</xdr:col>
      <xdr:colOff>127000</xdr:colOff>
      <xdr:row>36</xdr:row>
      <xdr:rowOff>148894</xdr:rowOff>
    </xdr:to>
    <xdr:cxnSp macro="">
      <xdr:nvCxnSpPr>
        <xdr:cNvPr id="105" name="直線コネクタ 104"/>
        <xdr:cNvCxnSpPr/>
      </xdr:nvCxnSpPr>
      <xdr:spPr bwMode="auto">
        <a:xfrm flipV="1">
          <a:off x="5003800" y="7088188"/>
          <a:ext cx="647700" cy="13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119715</xdr:rowOff>
    </xdr:from>
    <xdr:ext cx="762000" cy="259045"/>
    <xdr:sp macro="" textlink="">
      <xdr:nvSpPr>
        <xdr:cNvPr id="106" name="人口1人当たり決算額の推移平均値テキスト445"/>
        <xdr:cNvSpPr txBox="1"/>
      </xdr:nvSpPr>
      <xdr:spPr>
        <a:xfrm>
          <a:off x="5740400" y="70729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87761</xdr:rowOff>
    </xdr:from>
    <xdr:to>
      <xdr:col>29</xdr:col>
      <xdr:colOff>177800</xdr:colOff>
      <xdr:row>37</xdr:row>
      <xdr:rowOff>17911</xdr:rowOff>
    </xdr:to>
    <xdr:sp macro="" textlink="">
      <xdr:nvSpPr>
        <xdr:cNvPr id="107" name="フローチャート: 判断 106"/>
        <xdr:cNvSpPr/>
      </xdr:nvSpPr>
      <xdr:spPr bwMode="auto">
        <a:xfrm>
          <a:off x="5600700" y="7041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89161</xdr:rowOff>
    </xdr:from>
    <xdr:to>
      <xdr:col>26</xdr:col>
      <xdr:colOff>50800</xdr:colOff>
      <xdr:row>36</xdr:row>
      <xdr:rowOff>148894</xdr:rowOff>
    </xdr:to>
    <xdr:cxnSp macro="">
      <xdr:nvCxnSpPr>
        <xdr:cNvPr id="108" name="直線コネクタ 107"/>
        <xdr:cNvCxnSpPr/>
      </xdr:nvCxnSpPr>
      <xdr:spPr bwMode="auto">
        <a:xfrm>
          <a:off x="4305300" y="7042411"/>
          <a:ext cx="698500" cy="597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134756</xdr:rowOff>
    </xdr:from>
    <xdr:to>
      <xdr:col>26</xdr:col>
      <xdr:colOff>101600</xdr:colOff>
      <xdr:row>37</xdr:row>
      <xdr:rowOff>64906</xdr:rowOff>
    </xdr:to>
    <xdr:sp macro="" textlink="">
      <xdr:nvSpPr>
        <xdr:cNvPr id="109" name="フローチャート: 判断 108"/>
        <xdr:cNvSpPr/>
      </xdr:nvSpPr>
      <xdr:spPr bwMode="auto">
        <a:xfrm>
          <a:off x="4953000" y="7088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49683</xdr:rowOff>
    </xdr:from>
    <xdr:ext cx="736600" cy="259045"/>
    <xdr:sp macro="" textlink="">
      <xdr:nvSpPr>
        <xdr:cNvPr id="110" name="テキスト ボックス 109"/>
        <xdr:cNvSpPr txBox="1"/>
      </xdr:nvSpPr>
      <xdr:spPr>
        <a:xfrm>
          <a:off x="4622800" y="717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89161</xdr:rowOff>
    </xdr:from>
    <xdr:to>
      <xdr:col>22</xdr:col>
      <xdr:colOff>114300</xdr:colOff>
      <xdr:row>36</xdr:row>
      <xdr:rowOff>114107</xdr:rowOff>
    </xdr:to>
    <xdr:cxnSp macro="">
      <xdr:nvCxnSpPr>
        <xdr:cNvPr id="111" name="直線コネクタ 110"/>
        <xdr:cNvCxnSpPr/>
      </xdr:nvCxnSpPr>
      <xdr:spPr bwMode="auto">
        <a:xfrm flipV="1">
          <a:off x="3606800" y="7042411"/>
          <a:ext cx="698500" cy="24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153136</xdr:rowOff>
    </xdr:from>
    <xdr:to>
      <xdr:col>22</xdr:col>
      <xdr:colOff>165100</xdr:colOff>
      <xdr:row>37</xdr:row>
      <xdr:rowOff>83286</xdr:rowOff>
    </xdr:to>
    <xdr:sp macro="" textlink="">
      <xdr:nvSpPr>
        <xdr:cNvPr id="112" name="フローチャート: 判断 111"/>
        <xdr:cNvSpPr/>
      </xdr:nvSpPr>
      <xdr:spPr bwMode="auto">
        <a:xfrm>
          <a:off x="42545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68063</xdr:rowOff>
    </xdr:from>
    <xdr:ext cx="762000" cy="259045"/>
    <xdr:sp macro="" textlink="">
      <xdr:nvSpPr>
        <xdr:cNvPr id="113" name="テキスト ボックス 112"/>
        <xdr:cNvSpPr txBox="1"/>
      </xdr:nvSpPr>
      <xdr:spPr>
        <a:xfrm>
          <a:off x="3924300" y="719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114107</xdr:rowOff>
    </xdr:from>
    <xdr:to>
      <xdr:col>18</xdr:col>
      <xdr:colOff>177800</xdr:colOff>
      <xdr:row>36</xdr:row>
      <xdr:rowOff>119782</xdr:rowOff>
    </xdr:to>
    <xdr:cxnSp macro="">
      <xdr:nvCxnSpPr>
        <xdr:cNvPr id="114" name="直線コネクタ 113"/>
        <xdr:cNvCxnSpPr/>
      </xdr:nvCxnSpPr>
      <xdr:spPr bwMode="auto">
        <a:xfrm flipV="1">
          <a:off x="2908300" y="7067357"/>
          <a:ext cx="698500" cy="56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91716</xdr:rowOff>
    </xdr:from>
    <xdr:to>
      <xdr:col>19</xdr:col>
      <xdr:colOff>38100</xdr:colOff>
      <xdr:row>37</xdr:row>
      <xdr:rowOff>21866</xdr:rowOff>
    </xdr:to>
    <xdr:sp macro="" textlink="">
      <xdr:nvSpPr>
        <xdr:cNvPr id="115" name="フローチャート: 判断 114"/>
        <xdr:cNvSpPr/>
      </xdr:nvSpPr>
      <xdr:spPr bwMode="auto">
        <a:xfrm>
          <a:off x="3556000" y="7044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6643</xdr:rowOff>
    </xdr:from>
    <xdr:ext cx="762000" cy="259045"/>
    <xdr:sp macro="" textlink="">
      <xdr:nvSpPr>
        <xdr:cNvPr id="116" name="テキスト ボックス 115"/>
        <xdr:cNvSpPr txBox="1"/>
      </xdr:nvSpPr>
      <xdr:spPr>
        <a:xfrm>
          <a:off x="3225800" y="71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105804</xdr:rowOff>
    </xdr:from>
    <xdr:to>
      <xdr:col>15</xdr:col>
      <xdr:colOff>101600</xdr:colOff>
      <xdr:row>37</xdr:row>
      <xdr:rowOff>35954</xdr:rowOff>
    </xdr:to>
    <xdr:sp macro="" textlink="">
      <xdr:nvSpPr>
        <xdr:cNvPr id="117" name="フローチャート: 判断 116"/>
        <xdr:cNvSpPr/>
      </xdr:nvSpPr>
      <xdr:spPr bwMode="auto">
        <a:xfrm>
          <a:off x="2857500" y="70590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20731</xdr:rowOff>
    </xdr:from>
    <xdr:ext cx="762000" cy="259045"/>
    <xdr:sp macro="" textlink="">
      <xdr:nvSpPr>
        <xdr:cNvPr id="118" name="テキスト ボックス 117"/>
        <xdr:cNvSpPr txBox="1"/>
      </xdr:nvSpPr>
      <xdr:spPr>
        <a:xfrm>
          <a:off x="2527300" y="7145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19" name="テキスト ボックス 11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0" name="テキスト ボックス 11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1" name="テキスト ボックス 12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2" name="テキスト ボックス 12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3" name="テキスト ボックス 12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84138</xdr:rowOff>
    </xdr:from>
    <xdr:to>
      <xdr:col>29</xdr:col>
      <xdr:colOff>177800</xdr:colOff>
      <xdr:row>37</xdr:row>
      <xdr:rowOff>14288</xdr:rowOff>
    </xdr:to>
    <xdr:sp macro="" textlink="">
      <xdr:nvSpPr>
        <xdr:cNvPr id="124" name="楕円 123"/>
        <xdr:cNvSpPr/>
      </xdr:nvSpPr>
      <xdr:spPr bwMode="auto">
        <a:xfrm>
          <a:off x="5600700" y="70373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272115</xdr:rowOff>
    </xdr:from>
    <xdr:ext cx="762000" cy="259045"/>
    <xdr:sp macro="" textlink="">
      <xdr:nvSpPr>
        <xdr:cNvPr id="125" name="人口1人当たり決算額の推移該当値テキスト445"/>
        <xdr:cNvSpPr txBox="1"/>
      </xdr:nvSpPr>
      <xdr:spPr>
        <a:xfrm>
          <a:off x="5740400" y="6882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98094</xdr:rowOff>
    </xdr:from>
    <xdr:to>
      <xdr:col>26</xdr:col>
      <xdr:colOff>101600</xdr:colOff>
      <xdr:row>37</xdr:row>
      <xdr:rowOff>28244</xdr:rowOff>
    </xdr:to>
    <xdr:sp macro="" textlink="">
      <xdr:nvSpPr>
        <xdr:cNvPr id="126" name="楕円 125"/>
        <xdr:cNvSpPr/>
      </xdr:nvSpPr>
      <xdr:spPr bwMode="auto">
        <a:xfrm>
          <a:off x="4953000" y="70513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209871</xdr:rowOff>
    </xdr:from>
    <xdr:ext cx="736600" cy="259045"/>
    <xdr:sp macro="" textlink="">
      <xdr:nvSpPr>
        <xdr:cNvPr id="127" name="テキスト ボックス 126"/>
        <xdr:cNvSpPr txBox="1"/>
      </xdr:nvSpPr>
      <xdr:spPr>
        <a:xfrm>
          <a:off x="4622800" y="6820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38361</xdr:rowOff>
    </xdr:from>
    <xdr:to>
      <xdr:col>22</xdr:col>
      <xdr:colOff>165100</xdr:colOff>
      <xdr:row>36</xdr:row>
      <xdr:rowOff>139961</xdr:rowOff>
    </xdr:to>
    <xdr:sp macro="" textlink="">
      <xdr:nvSpPr>
        <xdr:cNvPr id="128" name="楕円 127"/>
        <xdr:cNvSpPr/>
      </xdr:nvSpPr>
      <xdr:spPr bwMode="auto">
        <a:xfrm>
          <a:off x="4254500" y="6991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150138</xdr:rowOff>
    </xdr:from>
    <xdr:ext cx="762000" cy="259045"/>
    <xdr:sp macro="" textlink="">
      <xdr:nvSpPr>
        <xdr:cNvPr id="129" name="テキスト ボックス 128"/>
        <xdr:cNvSpPr txBox="1"/>
      </xdr:nvSpPr>
      <xdr:spPr>
        <a:xfrm>
          <a:off x="3924300" y="6760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63307</xdr:rowOff>
    </xdr:from>
    <xdr:to>
      <xdr:col>19</xdr:col>
      <xdr:colOff>38100</xdr:colOff>
      <xdr:row>36</xdr:row>
      <xdr:rowOff>164907</xdr:rowOff>
    </xdr:to>
    <xdr:sp macro="" textlink="">
      <xdr:nvSpPr>
        <xdr:cNvPr id="130" name="楕円 129"/>
        <xdr:cNvSpPr/>
      </xdr:nvSpPr>
      <xdr:spPr bwMode="auto">
        <a:xfrm>
          <a:off x="3556000" y="70165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175084</xdr:rowOff>
    </xdr:from>
    <xdr:ext cx="762000" cy="259045"/>
    <xdr:sp macro="" textlink="">
      <xdr:nvSpPr>
        <xdr:cNvPr id="131" name="テキスト ボックス 130"/>
        <xdr:cNvSpPr txBox="1"/>
      </xdr:nvSpPr>
      <xdr:spPr>
        <a:xfrm>
          <a:off x="3225800" y="678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68982</xdr:rowOff>
    </xdr:from>
    <xdr:to>
      <xdr:col>15</xdr:col>
      <xdr:colOff>101600</xdr:colOff>
      <xdr:row>36</xdr:row>
      <xdr:rowOff>170582</xdr:rowOff>
    </xdr:to>
    <xdr:sp macro="" textlink="">
      <xdr:nvSpPr>
        <xdr:cNvPr id="132" name="楕円 131"/>
        <xdr:cNvSpPr/>
      </xdr:nvSpPr>
      <xdr:spPr bwMode="auto">
        <a:xfrm>
          <a:off x="2857500" y="7022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180759</xdr:rowOff>
    </xdr:from>
    <xdr:ext cx="762000" cy="259045"/>
    <xdr:sp macro="" textlink="">
      <xdr:nvSpPr>
        <xdr:cNvPr id="133" name="テキスト ボックス 132"/>
        <xdr:cNvSpPr txBox="1"/>
      </xdr:nvSpPr>
      <xdr:spPr>
        <a:xfrm>
          <a:off x="2527300" y="6791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3,221
3,213
121.19
5,285,481
4,544,457
654,852
2,052,330
3,367,067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15152</xdr:rowOff>
    </xdr:from>
    <xdr:to>
      <xdr:col>24</xdr:col>
      <xdr:colOff>62865</xdr:colOff>
      <xdr:row>37</xdr:row>
      <xdr:rowOff>45314</xdr:rowOff>
    </xdr:to>
    <xdr:cxnSp macro="">
      <xdr:nvCxnSpPr>
        <xdr:cNvPr id="53" name="直線コネクタ 52"/>
        <xdr:cNvCxnSpPr/>
      </xdr:nvCxnSpPr>
      <xdr:spPr>
        <a:xfrm flipV="1">
          <a:off x="4633595" y="5158652"/>
          <a:ext cx="1270" cy="1230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49141</xdr:rowOff>
    </xdr:from>
    <xdr:ext cx="599010" cy="259045"/>
    <xdr:sp macro="" textlink="">
      <xdr:nvSpPr>
        <xdr:cNvPr id="54" name="人件費最小値テキスト"/>
        <xdr:cNvSpPr txBox="1"/>
      </xdr:nvSpPr>
      <xdr:spPr>
        <a:xfrm>
          <a:off x="4686300" y="6392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45314</xdr:rowOff>
    </xdr:from>
    <xdr:to>
      <xdr:col>24</xdr:col>
      <xdr:colOff>152400</xdr:colOff>
      <xdr:row>37</xdr:row>
      <xdr:rowOff>45314</xdr:rowOff>
    </xdr:to>
    <xdr:cxnSp macro="">
      <xdr:nvCxnSpPr>
        <xdr:cNvPr id="55" name="直線コネクタ 54"/>
        <xdr:cNvCxnSpPr/>
      </xdr:nvCxnSpPr>
      <xdr:spPr>
        <a:xfrm>
          <a:off x="4546600" y="638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133279</xdr:rowOff>
    </xdr:from>
    <xdr:ext cx="599010" cy="259045"/>
    <xdr:sp macro="" textlink="">
      <xdr:nvSpPr>
        <xdr:cNvPr id="56" name="人件費最大値テキスト"/>
        <xdr:cNvSpPr txBox="1"/>
      </xdr:nvSpPr>
      <xdr:spPr>
        <a:xfrm>
          <a:off x="4686300" y="493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15152</xdr:rowOff>
    </xdr:from>
    <xdr:to>
      <xdr:col>24</xdr:col>
      <xdr:colOff>152400</xdr:colOff>
      <xdr:row>30</xdr:row>
      <xdr:rowOff>15152</xdr:rowOff>
    </xdr:to>
    <xdr:cxnSp macro="">
      <xdr:nvCxnSpPr>
        <xdr:cNvPr id="57" name="直線コネクタ 56"/>
        <xdr:cNvCxnSpPr/>
      </xdr:nvCxnSpPr>
      <xdr:spPr>
        <a:xfrm>
          <a:off x="4546600" y="515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86724</xdr:rowOff>
    </xdr:from>
    <xdr:to>
      <xdr:col>24</xdr:col>
      <xdr:colOff>63500</xdr:colOff>
      <xdr:row>36</xdr:row>
      <xdr:rowOff>97530</xdr:rowOff>
    </xdr:to>
    <xdr:cxnSp macro="">
      <xdr:nvCxnSpPr>
        <xdr:cNvPr id="58" name="直線コネクタ 57"/>
        <xdr:cNvCxnSpPr/>
      </xdr:nvCxnSpPr>
      <xdr:spPr>
        <a:xfrm flipV="1">
          <a:off x="3797300" y="6258924"/>
          <a:ext cx="838200" cy="10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129269</xdr:rowOff>
    </xdr:from>
    <xdr:ext cx="599010" cy="259045"/>
    <xdr:sp macro="" textlink="">
      <xdr:nvSpPr>
        <xdr:cNvPr id="59" name="人件費平均値テキスト"/>
        <xdr:cNvSpPr txBox="1"/>
      </xdr:nvSpPr>
      <xdr:spPr>
        <a:xfrm>
          <a:off x="4686300" y="5958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106392</xdr:rowOff>
    </xdr:from>
    <xdr:to>
      <xdr:col>24</xdr:col>
      <xdr:colOff>114300</xdr:colOff>
      <xdr:row>36</xdr:row>
      <xdr:rowOff>36542</xdr:rowOff>
    </xdr:to>
    <xdr:sp macro="" textlink="">
      <xdr:nvSpPr>
        <xdr:cNvPr id="60" name="フローチャート: 判断 59"/>
        <xdr:cNvSpPr/>
      </xdr:nvSpPr>
      <xdr:spPr>
        <a:xfrm>
          <a:off x="4584700" y="610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93692</xdr:rowOff>
    </xdr:from>
    <xdr:to>
      <xdr:col>19</xdr:col>
      <xdr:colOff>177800</xdr:colOff>
      <xdr:row>36</xdr:row>
      <xdr:rowOff>97530</xdr:rowOff>
    </xdr:to>
    <xdr:cxnSp macro="">
      <xdr:nvCxnSpPr>
        <xdr:cNvPr id="61" name="直線コネクタ 60"/>
        <xdr:cNvCxnSpPr/>
      </xdr:nvCxnSpPr>
      <xdr:spPr>
        <a:xfrm>
          <a:off x="2908300" y="6265892"/>
          <a:ext cx="889000" cy="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141121</xdr:rowOff>
    </xdr:from>
    <xdr:to>
      <xdr:col>20</xdr:col>
      <xdr:colOff>38100</xdr:colOff>
      <xdr:row>36</xdr:row>
      <xdr:rowOff>71271</xdr:rowOff>
    </xdr:to>
    <xdr:sp macro="" textlink="">
      <xdr:nvSpPr>
        <xdr:cNvPr id="62" name="フローチャート: 判断 61"/>
        <xdr:cNvSpPr/>
      </xdr:nvSpPr>
      <xdr:spPr>
        <a:xfrm>
          <a:off x="3746500" y="61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87798</xdr:rowOff>
    </xdr:from>
    <xdr:ext cx="599010" cy="259045"/>
    <xdr:sp macro="" textlink="">
      <xdr:nvSpPr>
        <xdr:cNvPr id="63" name="テキスト ボックス 62"/>
        <xdr:cNvSpPr txBox="1"/>
      </xdr:nvSpPr>
      <xdr:spPr>
        <a:xfrm>
          <a:off x="3497795" y="5917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93692</xdr:rowOff>
    </xdr:from>
    <xdr:to>
      <xdr:col>15</xdr:col>
      <xdr:colOff>50800</xdr:colOff>
      <xdr:row>36</xdr:row>
      <xdr:rowOff>109088</xdr:rowOff>
    </xdr:to>
    <xdr:cxnSp macro="">
      <xdr:nvCxnSpPr>
        <xdr:cNvPr id="64" name="直線コネクタ 63"/>
        <xdr:cNvCxnSpPr/>
      </xdr:nvCxnSpPr>
      <xdr:spPr>
        <a:xfrm flipV="1">
          <a:off x="2019300" y="6265892"/>
          <a:ext cx="889000" cy="1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157988</xdr:rowOff>
    </xdr:from>
    <xdr:to>
      <xdr:col>15</xdr:col>
      <xdr:colOff>101600</xdr:colOff>
      <xdr:row>36</xdr:row>
      <xdr:rowOff>88138</xdr:rowOff>
    </xdr:to>
    <xdr:sp macro="" textlink="">
      <xdr:nvSpPr>
        <xdr:cNvPr id="65" name="フローチャート: 判断 64"/>
        <xdr:cNvSpPr/>
      </xdr:nvSpPr>
      <xdr:spPr>
        <a:xfrm>
          <a:off x="2857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104665</xdr:rowOff>
    </xdr:from>
    <xdr:ext cx="599010" cy="259045"/>
    <xdr:sp macro="" textlink="">
      <xdr:nvSpPr>
        <xdr:cNvPr id="66" name="テキスト ボックス 65"/>
        <xdr:cNvSpPr txBox="1"/>
      </xdr:nvSpPr>
      <xdr:spPr>
        <a:xfrm>
          <a:off x="2608795" y="593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109088</xdr:rowOff>
    </xdr:from>
    <xdr:to>
      <xdr:col>10</xdr:col>
      <xdr:colOff>114300</xdr:colOff>
      <xdr:row>36</xdr:row>
      <xdr:rowOff>158050</xdr:rowOff>
    </xdr:to>
    <xdr:cxnSp macro="">
      <xdr:nvCxnSpPr>
        <xdr:cNvPr id="67" name="直線コネクタ 66"/>
        <xdr:cNvCxnSpPr/>
      </xdr:nvCxnSpPr>
      <xdr:spPr>
        <a:xfrm flipV="1">
          <a:off x="1130300" y="6281288"/>
          <a:ext cx="889000" cy="4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90962</xdr:rowOff>
    </xdr:from>
    <xdr:to>
      <xdr:col>10</xdr:col>
      <xdr:colOff>165100</xdr:colOff>
      <xdr:row>36</xdr:row>
      <xdr:rowOff>21112</xdr:rowOff>
    </xdr:to>
    <xdr:sp macro="" textlink="">
      <xdr:nvSpPr>
        <xdr:cNvPr id="68" name="フローチャート: 判断 67"/>
        <xdr:cNvSpPr/>
      </xdr:nvSpPr>
      <xdr:spPr>
        <a:xfrm>
          <a:off x="1968500" y="609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37639</xdr:rowOff>
    </xdr:from>
    <xdr:ext cx="599010" cy="259045"/>
    <xdr:sp macro="" textlink="">
      <xdr:nvSpPr>
        <xdr:cNvPr id="69" name="テキスト ボックス 68"/>
        <xdr:cNvSpPr txBox="1"/>
      </xdr:nvSpPr>
      <xdr:spPr>
        <a:xfrm>
          <a:off x="1719795" y="5866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150517</xdr:rowOff>
    </xdr:from>
    <xdr:to>
      <xdr:col>6</xdr:col>
      <xdr:colOff>38100</xdr:colOff>
      <xdr:row>36</xdr:row>
      <xdr:rowOff>80667</xdr:rowOff>
    </xdr:to>
    <xdr:sp macro="" textlink="">
      <xdr:nvSpPr>
        <xdr:cNvPr id="70" name="フローチャート: 判断 69"/>
        <xdr:cNvSpPr/>
      </xdr:nvSpPr>
      <xdr:spPr>
        <a:xfrm>
          <a:off x="1079500" y="615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97194</xdr:rowOff>
    </xdr:from>
    <xdr:ext cx="599010" cy="259045"/>
    <xdr:sp macro="" textlink="">
      <xdr:nvSpPr>
        <xdr:cNvPr id="71" name="テキスト ボックス 70"/>
        <xdr:cNvSpPr txBox="1"/>
      </xdr:nvSpPr>
      <xdr:spPr>
        <a:xfrm>
          <a:off x="830795" y="5926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35924</xdr:rowOff>
    </xdr:from>
    <xdr:to>
      <xdr:col>24</xdr:col>
      <xdr:colOff>114300</xdr:colOff>
      <xdr:row>36</xdr:row>
      <xdr:rowOff>137524</xdr:rowOff>
    </xdr:to>
    <xdr:sp macro="" textlink="">
      <xdr:nvSpPr>
        <xdr:cNvPr id="77" name="楕円 76"/>
        <xdr:cNvSpPr/>
      </xdr:nvSpPr>
      <xdr:spPr>
        <a:xfrm>
          <a:off x="4584700" y="620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14351</xdr:rowOff>
    </xdr:from>
    <xdr:ext cx="599010" cy="259045"/>
    <xdr:sp macro="" textlink="">
      <xdr:nvSpPr>
        <xdr:cNvPr id="78" name="人件費該当値テキスト"/>
        <xdr:cNvSpPr txBox="1"/>
      </xdr:nvSpPr>
      <xdr:spPr>
        <a:xfrm>
          <a:off x="4686300" y="6186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46730</xdr:rowOff>
    </xdr:from>
    <xdr:to>
      <xdr:col>20</xdr:col>
      <xdr:colOff>38100</xdr:colOff>
      <xdr:row>36</xdr:row>
      <xdr:rowOff>148330</xdr:rowOff>
    </xdr:to>
    <xdr:sp macro="" textlink="">
      <xdr:nvSpPr>
        <xdr:cNvPr id="79" name="楕円 78"/>
        <xdr:cNvSpPr/>
      </xdr:nvSpPr>
      <xdr:spPr>
        <a:xfrm>
          <a:off x="3746500" y="621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139457</xdr:rowOff>
    </xdr:from>
    <xdr:ext cx="599010" cy="259045"/>
    <xdr:sp macro="" textlink="">
      <xdr:nvSpPr>
        <xdr:cNvPr id="80" name="テキスト ボックス 79"/>
        <xdr:cNvSpPr txBox="1"/>
      </xdr:nvSpPr>
      <xdr:spPr>
        <a:xfrm>
          <a:off x="3497795" y="6311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42892</xdr:rowOff>
    </xdr:from>
    <xdr:to>
      <xdr:col>15</xdr:col>
      <xdr:colOff>101600</xdr:colOff>
      <xdr:row>36</xdr:row>
      <xdr:rowOff>144492</xdr:rowOff>
    </xdr:to>
    <xdr:sp macro="" textlink="">
      <xdr:nvSpPr>
        <xdr:cNvPr id="81" name="楕円 80"/>
        <xdr:cNvSpPr/>
      </xdr:nvSpPr>
      <xdr:spPr>
        <a:xfrm>
          <a:off x="2857500" y="621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135619</xdr:rowOff>
    </xdr:from>
    <xdr:ext cx="599010" cy="259045"/>
    <xdr:sp macro="" textlink="">
      <xdr:nvSpPr>
        <xdr:cNvPr id="82" name="テキスト ボックス 81"/>
        <xdr:cNvSpPr txBox="1"/>
      </xdr:nvSpPr>
      <xdr:spPr>
        <a:xfrm>
          <a:off x="2608795" y="630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58288</xdr:rowOff>
    </xdr:from>
    <xdr:to>
      <xdr:col>10</xdr:col>
      <xdr:colOff>165100</xdr:colOff>
      <xdr:row>36</xdr:row>
      <xdr:rowOff>159888</xdr:rowOff>
    </xdr:to>
    <xdr:sp macro="" textlink="">
      <xdr:nvSpPr>
        <xdr:cNvPr id="83" name="楕円 82"/>
        <xdr:cNvSpPr/>
      </xdr:nvSpPr>
      <xdr:spPr>
        <a:xfrm>
          <a:off x="1968500" y="623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151015</xdr:rowOff>
    </xdr:from>
    <xdr:ext cx="599010" cy="259045"/>
    <xdr:sp macro="" textlink="">
      <xdr:nvSpPr>
        <xdr:cNvPr id="84" name="テキスト ボックス 83"/>
        <xdr:cNvSpPr txBox="1"/>
      </xdr:nvSpPr>
      <xdr:spPr>
        <a:xfrm>
          <a:off x="1719795" y="6323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107250</xdr:rowOff>
    </xdr:from>
    <xdr:to>
      <xdr:col>6</xdr:col>
      <xdr:colOff>38100</xdr:colOff>
      <xdr:row>37</xdr:row>
      <xdr:rowOff>37400</xdr:rowOff>
    </xdr:to>
    <xdr:sp macro="" textlink="">
      <xdr:nvSpPr>
        <xdr:cNvPr id="85" name="楕円 84"/>
        <xdr:cNvSpPr/>
      </xdr:nvSpPr>
      <xdr:spPr>
        <a:xfrm>
          <a:off x="1079500" y="627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28527</xdr:rowOff>
    </xdr:from>
    <xdr:ext cx="599010" cy="259045"/>
    <xdr:sp macro="" textlink="">
      <xdr:nvSpPr>
        <xdr:cNvPr id="86" name="テキスト ボックス 85"/>
        <xdr:cNvSpPr txBox="1"/>
      </xdr:nvSpPr>
      <xdr:spPr>
        <a:xfrm>
          <a:off x="830795" y="637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90890</xdr:rowOff>
    </xdr:from>
    <xdr:to>
      <xdr:col>24</xdr:col>
      <xdr:colOff>62865</xdr:colOff>
      <xdr:row>57</xdr:row>
      <xdr:rowOff>166802</xdr:rowOff>
    </xdr:to>
    <xdr:cxnSp macro="">
      <xdr:nvCxnSpPr>
        <xdr:cNvPr id="110" name="直線コネクタ 109"/>
        <xdr:cNvCxnSpPr/>
      </xdr:nvCxnSpPr>
      <xdr:spPr>
        <a:xfrm flipV="1">
          <a:off x="4633595" y="8834840"/>
          <a:ext cx="1270" cy="110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170629</xdr:rowOff>
    </xdr:from>
    <xdr:ext cx="599010" cy="259045"/>
    <xdr:sp macro="" textlink="">
      <xdr:nvSpPr>
        <xdr:cNvPr id="111" name="物件費最小値テキスト"/>
        <xdr:cNvSpPr txBox="1"/>
      </xdr:nvSpPr>
      <xdr:spPr>
        <a:xfrm>
          <a:off x="4686300" y="9943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166802</xdr:rowOff>
    </xdr:from>
    <xdr:to>
      <xdr:col>24</xdr:col>
      <xdr:colOff>152400</xdr:colOff>
      <xdr:row>57</xdr:row>
      <xdr:rowOff>166802</xdr:rowOff>
    </xdr:to>
    <xdr:cxnSp macro="">
      <xdr:nvCxnSpPr>
        <xdr:cNvPr id="112" name="直線コネクタ 111"/>
        <xdr:cNvCxnSpPr/>
      </xdr:nvCxnSpPr>
      <xdr:spPr>
        <a:xfrm>
          <a:off x="4546600" y="9939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37567</xdr:rowOff>
    </xdr:from>
    <xdr:ext cx="599010" cy="259045"/>
    <xdr:sp macro="" textlink="">
      <xdr:nvSpPr>
        <xdr:cNvPr id="113" name="物件費最大値テキスト"/>
        <xdr:cNvSpPr txBox="1"/>
      </xdr:nvSpPr>
      <xdr:spPr>
        <a:xfrm>
          <a:off x="4686300" y="8610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90890</xdr:rowOff>
    </xdr:from>
    <xdr:to>
      <xdr:col>24</xdr:col>
      <xdr:colOff>152400</xdr:colOff>
      <xdr:row>51</xdr:row>
      <xdr:rowOff>90890</xdr:rowOff>
    </xdr:to>
    <xdr:cxnSp macro="">
      <xdr:nvCxnSpPr>
        <xdr:cNvPr id="114" name="直線コネクタ 113"/>
        <xdr:cNvCxnSpPr/>
      </xdr:nvCxnSpPr>
      <xdr:spPr>
        <a:xfrm>
          <a:off x="4546600" y="883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35500</xdr:rowOff>
    </xdr:from>
    <xdr:to>
      <xdr:col>24</xdr:col>
      <xdr:colOff>63500</xdr:colOff>
      <xdr:row>57</xdr:row>
      <xdr:rowOff>66081</xdr:rowOff>
    </xdr:to>
    <xdr:cxnSp macro="">
      <xdr:nvCxnSpPr>
        <xdr:cNvPr id="115" name="直線コネクタ 114"/>
        <xdr:cNvCxnSpPr/>
      </xdr:nvCxnSpPr>
      <xdr:spPr>
        <a:xfrm flipV="1">
          <a:off x="3797300" y="9808150"/>
          <a:ext cx="838200" cy="3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79939</xdr:rowOff>
    </xdr:from>
    <xdr:ext cx="599010" cy="259045"/>
    <xdr:sp macro="" textlink="">
      <xdr:nvSpPr>
        <xdr:cNvPr id="116" name="物件費平均値テキスト"/>
        <xdr:cNvSpPr txBox="1"/>
      </xdr:nvSpPr>
      <xdr:spPr>
        <a:xfrm>
          <a:off x="4686300" y="9509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57062</xdr:rowOff>
    </xdr:from>
    <xdr:to>
      <xdr:col>24</xdr:col>
      <xdr:colOff>114300</xdr:colOff>
      <xdr:row>56</xdr:row>
      <xdr:rowOff>158662</xdr:rowOff>
    </xdr:to>
    <xdr:sp macro="" textlink="">
      <xdr:nvSpPr>
        <xdr:cNvPr id="117" name="フローチャート: 判断 116"/>
        <xdr:cNvSpPr/>
      </xdr:nvSpPr>
      <xdr:spPr>
        <a:xfrm>
          <a:off x="4584700" y="965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36499</xdr:rowOff>
    </xdr:from>
    <xdr:to>
      <xdr:col>19</xdr:col>
      <xdr:colOff>177800</xdr:colOff>
      <xdr:row>57</xdr:row>
      <xdr:rowOff>66081</xdr:rowOff>
    </xdr:to>
    <xdr:cxnSp macro="">
      <xdr:nvCxnSpPr>
        <xdr:cNvPr id="118" name="直線コネクタ 117"/>
        <xdr:cNvCxnSpPr/>
      </xdr:nvCxnSpPr>
      <xdr:spPr>
        <a:xfrm>
          <a:off x="2908300" y="9809149"/>
          <a:ext cx="889000" cy="2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71098</xdr:rowOff>
    </xdr:from>
    <xdr:to>
      <xdr:col>20</xdr:col>
      <xdr:colOff>38100</xdr:colOff>
      <xdr:row>57</xdr:row>
      <xdr:rowOff>1248</xdr:rowOff>
    </xdr:to>
    <xdr:sp macro="" textlink="">
      <xdr:nvSpPr>
        <xdr:cNvPr id="119" name="フローチャート: 判断 118"/>
        <xdr:cNvSpPr/>
      </xdr:nvSpPr>
      <xdr:spPr>
        <a:xfrm>
          <a:off x="3746500" y="967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17775</xdr:rowOff>
    </xdr:from>
    <xdr:ext cx="599010" cy="259045"/>
    <xdr:sp macro="" textlink="">
      <xdr:nvSpPr>
        <xdr:cNvPr id="120" name="テキスト ボックス 119"/>
        <xdr:cNvSpPr txBox="1"/>
      </xdr:nvSpPr>
      <xdr:spPr>
        <a:xfrm>
          <a:off x="3497795" y="944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25791</xdr:rowOff>
    </xdr:from>
    <xdr:to>
      <xdr:col>15</xdr:col>
      <xdr:colOff>50800</xdr:colOff>
      <xdr:row>57</xdr:row>
      <xdr:rowOff>36499</xdr:rowOff>
    </xdr:to>
    <xdr:cxnSp macro="">
      <xdr:nvCxnSpPr>
        <xdr:cNvPr id="121" name="直線コネクタ 120"/>
        <xdr:cNvCxnSpPr/>
      </xdr:nvCxnSpPr>
      <xdr:spPr>
        <a:xfrm>
          <a:off x="2019300" y="9798441"/>
          <a:ext cx="889000" cy="1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87776</xdr:rowOff>
    </xdr:from>
    <xdr:to>
      <xdr:col>15</xdr:col>
      <xdr:colOff>101600</xdr:colOff>
      <xdr:row>57</xdr:row>
      <xdr:rowOff>17926</xdr:rowOff>
    </xdr:to>
    <xdr:sp macro="" textlink="">
      <xdr:nvSpPr>
        <xdr:cNvPr id="122" name="フローチャート: 判断 121"/>
        <xdr:cNvSpPr/>
      </xdr:nvSpPr>
      <xdr:spPr>
        <a:xfrm>
          <a:off x="2857500" y="968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34453</xdr:rowOff>
    </xdr:from>
    <xdr:ext cx="599010" cy="259045"/>
    <xdr:sp macro="" textlink="">
      <xdr:nvSpPr>
        <xdr:cNvPr id="123" name="テキスト ボックス 122"/>
        <xdr:cNvSpPr txBox="1"/>
      </xdr:nvSpPr>
      <xdr:spPr>
        <a:xfrm>
          <a:off x="2608795" y="9464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25791</xdr:rowOff>
    </xdr:from>
    <xdr:to>
      <xdr:col>10</xdr:col>
      <xdr:colOff>114300</xdr:colOff>
      <xdr:row>57</xdr:row>
      <xdr:rowOff>63308</xdr:rowOff>
    </xdr:to>
    <xdr:cxnSp macro="">
      <xdr:nvCxnSpPr>
        <xdr:cNvPr id="124" name="直線コネクタ 123"/>
        <xdr:cNvCxnSpPr/>
      </xdr:nvCxnSpPr>
      <xdr:spPr>
        <a:xfrm flipV="1">
          <a:off x="1130300" y="9798441"/>
          <a:ext cx="889000" cy="3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81648</xdr:rowOff>
    </xdr:from>
    <xdr:to>
      <xdr:col>10</xdr:col>
      <xdr:colOff>165100</xdr:colOff>
      <xdr:row>57</xdr:row>
      <xdr:rowOff>11798</xdr:rowOff>
    </xdr:to>
    <xdr:sp macro="" textlink="">
      <xdr:nvSpPr>
        <xdr:cNvPr id="125" name="フローチャート: 判断 124"/>
        <xdr:cNvSpPr/>
      </xdr:nvSpPr>
      <xdr:spPr>
        <a:xfrm>
          <a:off x="1968500" y="9682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28325</xdr:rowOff>
    </xdr:from>
    <xdr:ext cx="599010" cy="259045"/>
    <xdr:sp macro="" textlink="">
      <xdr:nvSpPr>
        <xdr:cNvPr id="126" name="テキスト ボックス 125"/>
        <xdr:cNvSpPr txBox="1"/>
      </xdr:nvSpPr>
      <xdr:spPr>
        <a:xfrm>
          <a:off x="1719795" y="9458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89887</xdr:rowOff>
    </xdr:from>
    <xdr:to>
      <xdr:col>6</xdr:col>
      <xdr:colOff>38100</xdr:colOff>
      <xdr:row>57</xdr:row>
      <xdr:rowOff>20037</xdr:rowOff>
    </xdr:to>
    <xdr:sp macro="" textlink="">
      <xdr:nvSpPr>
        <xdr:cNvPr id="127" name="フローチャート: 判断 126"/>
        <xdr:cNvSpPr/>
      </xdr:nvSpPr>
      <xdr:spPr>
        <a:xfrm>
          <a:off x="1079500" y="969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36564</xdr:rowOff>
    </xdr:from>
    <xdr:ext cx="599010" cy="259045"/>
    <xdr:sp macro="" textlink="">
      <xdr:nvSpPr>
        <xdr:cNvPr id="128" name="テキスト ボックス 127"/>
        <xdr:cNvSpPr txBox="1"/>
      </xdr:nvSpPr>
      <xdr:spPr>
        <a:xfrm>
          <a:off x="830795" y="9466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156150</xdr:rowOff>
    </xdr:from>
    <xdr:to>
      <xdr:col>24</xdr:col>
      <xdr:colOff>114300</xdr:colOff>
      <xdr:row>57</xdr:row>
      <xdr:rowOff>86300</xdr:rowOff>
    </xdr:to>
    <xdr:sp macro="" textlink="">
      <xdr:nvSpPr>
        <xdr:cNvPr id="134" name="楕円 133"/>
        <xdr:cNvSpPr/>
      </xdr:nvSpPr>
      <xdr:spPr>
        <a:xfrm>
          <a:off x="4584700" y="975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134577</xdr:rowOff>
    </xdr:from>
    <xdr:ext cx="599010" cy="259045"/>
    <xdr:sp macro="" textlink="">
      <xdr:nvSpPr>
        <xdr:cNvPr id="135" name="物件費該当値テキスト"/>
        <xdr:cNvSpPr txBox="1"/>
      </xdr:nvSpPr>
      <xdr:spPr>
        <a:xfrm>
          <a:off x="4686300" y="9735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15281</xdr:rowOff>
    </xdr:from>
    <xdr:to>
      <xdr:col>20</xdr:col>
      <xdr:colOff>38100</xdr:colOff>
      <xdr:row>57</xdr:row>
      <xdr:rowOff>116881</xdr:rowOff>
    </xdr:to>
    <xdr:sp macro="" textlink="">
      <xdr:nvSpPr>
        <xdr:cNvPr id="136" name="楕円 135"/>
        <xdr:cNvSpPr/>
      </xdr:nvSpPr>
      <xdr:spPr>
        <a:xfrm>
          <a:off x="3746500" y="978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108008</xdr:rowOff>
    </xdr:from>
    <xdr:ext cx="599010" cy="259045"/>
    <xdr:sp macro="" textlink="">
      <xdr:nvSpPr>
        <xdr:cNvPr id="137" name="テキスト ボックス 136"/>
        <xdr:cNvSpPr txBox="1"/>
      </xdr:nvSpPr>
      <xdr:spPr>
        <a:xfrm>
          <a:off x="3497795" y="9880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157149</xdr:rowOff>
    </xdr:from>
    <xdr:to>
      <xdr:col>15</xdr:col>
      <xdr:colOff>101600</xdr:colOff>
      <xdr:row>57</xdr:row>
      <xdr:rowOff>87299</xdr:rowOff>
    </xdr:to>
    <xdr:sp macro="" textlink="">
      <xdr:nvSpPr>
        <xdr:cNvPr id="138" name="楕円 137"/>
        <xdr:cNvSpPr/>
      </xdr:nvSpPr>
      <xdr:spPr>
        <a:xfrm>
          <a:off x="2857500" y="975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78426</xdr:rowOff>
    </xdr:from>
    <xdr:ext cx="599010" cy="259045"/>
    <xdr:sp macro="" textlink="">
      <xdr:nvSpPr>
        <xdr:cNvPr id="139" name="テキスト ボックス 138"/>
        <xdr:cNvSpPr txBox="1"/>
      </xdr:nvSpPr>
      <xdr:spPr>
        <a:xfrm>
          <a:off x="2608795" y="9851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146441</xdr:rowOff>
    </xdr:from>
    <xdr:to>
      <xdr:col>10</xdr:col>
      <xdr:colOff>165100</xdr:colOff>
      <xdr:row>57</xdr:row>
      <xdr:rowOff>76591</xdr:rowOff>
    </xdr:to>
    <xdr:sp macro="" textlink="">
      <xdr:nvSpPr>
        <xdr:cNvPr id="140" name="楕円 139"/>
        <xdr:cNvSpPr/>
      </xdr:nvSpPr>
      <xdr:spPr>
        <a:xfrm>
          <a:off x="1968500" y="974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67718</xdr:rowOff>
    </xdr:from>
    <xdr:ext cx="599010" cy="259045"/>
    <xdr:sp macro="" textlink="">
      <xdr:nvSpPr>
        <xdr:cNvPr id="141" name="テキスト ボックス 140"/>
        <xdr:cNvSpPr txBox="1"/>
      </xdr:nvSpPr>
      <xdr:spPr>
        <a:xfrm>
          <a:off x="1719795" y="984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12508</xdr:rowOff>
    </xdr:from>
    <xdr:to>
      <xdr:col>6</xdr:col>
      <xdr:colOff>38100</xdr:colOff>
      <xdr:row>57</xdr:row>
      <xdr:rowOff>114108</xdr:rowOff>
    </xdr:to>
    <xdr:sp macro="" textlink="">
      <xdr:nvSpPr>
        <xdr:cNvPr id="142" name="楕円 141"/>
        <xdr:cNvSpPr/>
      </xdr:nvSpPr>
      <xdr:spPr>
        <a:xfrm>
          <a:off x="1079500" y="978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105235</xdr:rowOff>
    </xdr:from>
    <xdr:ext cx="599010" cy="259045"/>
    <xdr:sp macro="" textlink="">
      <xdr:nvSpPr>
        <xdr:cNvPr id="143" name="テキスト ボックス 142"/>
        <xdr:cNvSpPr txBox="1"/>
      </xdr:nvSpPr>
      <xdr:spPr>
        <a:xfrm>
          <a:off x="830795" y="9877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7" name="テキスト ボックス 156"/>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59" name="テキスト ボックス 158"/>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1" name="テキスト ボックス 160"/>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1081</xdr:rowOff>
    </xdr:from>
    <xdr:to>
      <xdr:col>24</xdr:col>
      <xdr:colOff>62865</xdr:colOff>
      <xdr:row>79</xdr:row>
      <xdr:rowOff>79697</xdr:rowOff>
    </xdr:to>
    <xdr:cxnSp macro="">
      <xdr:nvCxnSpPr>
        <xdr:cNvPr id="169" name="直線コネクタ 168"/>
        <xdr:cNvCxnSpPr/>
      </xdr:nvCxnSpPr>
      <xdr:spPr>
        <a:xfrm flipV="1">
          <a:off x="4633595" y="12174031"/>
          <a:ext cx="1270" cy="145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83524</xdr:rowOff>
    </xdr:from>
    <xdr:ext cx="469744" cy="259045"/>
    <xdr:sp macro="" textlink="">
      <xdr:nvSpPr>
        <xdr:cNvPr id="170" name="維持補修費最小値テキスト"/>
        <xdr:cNvSpPr txBox="1"/>
      </xdr:nvSpPr>
      <xdr:spPr>
        <a:xfrm>
          <a:off x="4686300" y="1362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79697</xdr:rowOff>
    </xdr:from>
    <xdr:to>
      <xdr:col>24</xdr:col>
      <xdr:colOff>152400</xdr:colOff>
      <xdr:row>79</xdr:row>
      <xdr:rowOff>79697</xdr:rowOff>
    </xdr:to>
    <xdr:cxnSp macro="">
      <xdr:nvCxnSpPr>
        <xdr:cNvPr id="171" name="直線コネクタ 170"/>
        <xdr:cNvCxnSpPr/>
      </xdr:nvCxnSpPr>
      <xdr:spPr>
        <a:xfrm>
          <a:off x="4546600" y="1362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119208</xdr:rowOff>
    </xdr:from>
    <xdr:ext cx="599010" cy="259045"/>
    <xdr:sp macro="" textlink="">
      <xdr:nvSpPr>
        <xdr:cNvPr id="172" name="維持補修費最大値テキスト"/>
        <xdr:cNvSpPr txBox="1"/>
      </xdr:nvSpPr>
      <xdr:spPr>
        <a:xfrm>
          <a:off x="4686300" y="11949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1081</xdr:rowOff>
    </xdr:from>
    <xdr:to>
      <xdr:col>24</xdr:col>
      <xdr:colOff>152400</xdr:colOff>
      <xdr:row>71</xdr:row>
      <xdr:rowOff>1081</xdr:rowOff>
    </xdr:to>
    <xdr:cxnSp macro="">
      <xdr:nvCxnSpPr>
        <xdr:cNvPr id="173" name="直線コネクタ 172"/>
        <xdr:cNvCxnSpPr/>
      </xdr:nvCxnSpPr>
      <xdr:spPr>
        <a:xfrm>
          <a:off x="4546600" y="1217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80220</xdr:rowOff>
    </xdr:from>
    <xdr:to>
      <xdr:col>24</xdr:col>
      <xdr:colOff>63500</xdr:colOff>
      <xdr:row>78</xdr:row>
      <xdr:rowOff>84347</xdr:rowOff>
    </xdr:to>
    <xdr:cxnSp macro="">
      <xdr:nvCxnSpPr>
        <xdr:cNvPr id="174" name="直線コネクタ 173"/>
        <xdr:cNvCxnSpPr/>
      </xdr:nvCxnSpPr>
      <xdr:spPr>
        <a:xfrm flipV="1">
          <a:off x="3797300" y="13453320"/>
          <a:ext cx="838200" cy="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124285</xdr:rowOff>
    </xdr:from>
    <xdr:ext cx="534377" cy="259045"/>
    <xdr:sp macro="" textlink="">
      <xdr:nvSpPr>
        <xdr:cNvPr id="175" name="維持補修費平均値テキスト"/>
        <xdr:cNvSpPr txBox="1"/>
      </xdr:nvSpPr>
      <xdr:spPr>
        <a:xfrm>
          <a:off x="4686300" y="13154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101408</xdr:rowOff>
    </xdr:from>
    <xdr:to>
      <xdr:col>24</xdr:col>
      <xdr:colOff>114300</xdr:colOff>
      <xdr:row>78</xdr:row>
      <xdr:rowOff>31558</xdr:rowOff>
    </xdr:to>
    <xdr:sp macro="" textlink="">
      <xdr:nvSpPr>
        <xdr:cNvPr id="176" name="フローチャート: 判断 175"/>
        <xdr:cNvSpPr/>
      </xdr:nvSpPr>
      <xdr:spPr>
        <a:xfrm>
          <a:off x="4584700" y="1330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84347</xdr:rowOff>
    </xdr:from>
    <xdr:to>
      <xdr:col>19</xdr:col>
      <xdr:colOff>177800</xdr:colOff>
      <xdr:row>79</xdr:row>
      <xdr:rowOff>42480</xdr:rowOff>
    </xdr:to>
    <xdr:cxnSp macro="">
      <xdr:nvCxnSpPr>
        <xdr:cNvPr id="177" name="直線コネクタ 176"/>
        <xdr:cNvCxnSpPr/>
      </xdr:nvCxnSpPr>
      <xdr:spPr>
        <a:xfrm flipV="1">
          <a:off x="2908300" y="13457447"/>
          <a:ext cx="889000" cy="12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107874</xdr:rowOff>
    </xdr:from>
    <xdr:to>
      <xdr:col>20</xdr:col>
      <xdr:colOff>38100</xdr:colOff>
      <xdr:row>78</xdr:row>
      <xdr:rowOff>38024</xdr:rowOff>
    </xdr:to>
    <xdr:sp macro="" textlink="">
      <xdr:nvSpPr>
        <xdr:cNvPr id="178" name="フローチャート: 判断 177"/>
        <xdr:cNvSpPr/>
      </xdr:nvSpPr>
      <xdr:spPr>
        <a:xfrm>
          <a:off x="3746500" y="133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54551</xdr:rowOff>
    </xdr:from>
    <xdr:ext cx="534377" cy="259045"/>
    <xdr:sp macro="" textlink="">
      <xdr:nvSpPr>
        <xdr:cNvPr id="179" name="テキスト ボックス 178"/>
        <xdr:cNvSpPr txBox="1"/>
      </xdr:nvSpPr>
      <xdr:spPr>
        <a:xfrm>
          <a:off x="3530111" y="1308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42480</xdr:rowOff>
    </xdr:from>
    <xdr:to>
      <xdr:col>15</xdr:col>
      <xdr:colOff>50800</xdr:colOff>
      <xdr:row>79</xdr:row>
      <xdr:rowOff>48467</xdr:rowOff>
    </xdr:to>
    <xdr:cxnSp macro="">
      <xdr:nvCxnSpPr>
        <xdr:cNvPr id="180" name="直線コネクタ 179"/>
        <xdr:cNvCxnSpPr/>
      </xdr:nvCxnSpPr>
      <xdr:spPr>
        <a:xfrm flipV="1">
          <a:off x="2019300" y="13587030"/>
          <a:ext cx="889000" cy="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111661</xdr:rowOff>
    </xdr:from>
    <xdr:to>
      <xdr:col>15</xdr:col>
      <xdr:colOff>101600</xdr:colOff>
      <xdr:row>78</xdr:row>
      <xdr:rowOff>41811</xdr:rowOff>
    </xdr:to>
    <xdr:sp macro="" textlink="">
      <xdr:nvSpPr>
        <xdr:cNvPr id="181" name="フローチャート: 判断 180"/>
        <xdr:cNvSpPr/>
      </xdr:nvSpPr>
      <xdr:spPr>
        <a:xfrm>
          <a:off x="2857500" y="1331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58338</xdr:rowOff>
    </xdr:from>
    <xdr:ext cx="534377" cy="259045"/>
    <xdr:sp macro="" textlink="">
      <xdr:nvSpPr>
        <xdr:cNvPr id="182" name="テキスト ボックス 181"/>
        <xdr:cNvSpPr txBox="1"/>
      </xdr:nvSpPr>
      <xdr:spPr>
        <a:xfrm>
          <a:off x="2641111" y="1308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48467</xdr:rowOff>
    </xdr:from>
    <xdr:to>
      <xdr:col>10</xdr:col>
      <xdr:colOff>114300</xdr:colOff>
      <xdr:row>79</xdr:row>
      <xdr:rowOff>49141</xdr:rowOff>
    </xdr:to>
    <xdr:cxnSp macro="">
      <xdr:nvCxnSpPr>
        <xdr:cNvPr id="183" name="直線コネクタ 182"/>
        <xdr:cNvCxnSpPr/>
      </xdr:nvCxnSpPr>
      <xdr:spPr>
        <a:xfrm flipV="1">
          <a:off x="1130300" y="13593017"/>
          <a:ext cx="889000" cy="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34982</xdr:rowOff>
    </xdr:from>
    <xdr:to>
      <xdr:col>10</xdr:col>
      <xdr:colOff>165100</xdr:colOff>
      <xdr:row>77</xdr:row>
      <xdr:rowOff>136582</xdr:rowOff>
    </xdr:to>
    <xdr:sp macro="" textlink="">
      <xdr:nvSpPr>
        <xdr:cNvPr id="184" name="フローチャート: 判断 183"/>
        <xdr:cNvSpPr/>
      </xdr:nvSpPr>
      <xdr:spPr>
        <a:xfrm>
          <a:off x="1968500" y="132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153109</xdr:rowOff>
    </xdr:from>
    <xdr:ext cx="534377" cy="259045"/>
    <xdr:sp macro="" textlink="">
      <xdr:nvSpPr>
        <xdr:cNvPr id="185" name="テキスト ボックス 184"/>
        <xdr:cNvSpPr txBox="1"/>
      </xdr:nvSpPr>
      <xdr:spPr>
        <a:xfrm>
          <a:off x="1752111" y="1301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119990</xdr:rowOff>
    </xdr:from>
    <xdr:to>
      <xdr:col>6</xdr:col>
      <xdr:colOff>38100</xdr:colOff>
      <xdr:row>78</xdr:row>
      <xdr:rowOff>50140</xdr:rowOff>
    </xdr:to>
    <xdr:sp macro="" textlink="">
      <xdr:nvSpPr>
        <xdr:cNvPr id="186" name="フローチャート: 判断 185"/>
        <xdr:cNvSpPr/>
      </xdr:nvSpPr>
      <xdr:spPr>
        <a:xfrm>
          <a:off x="1079500" y="1332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66667</xdr:rowOff>
    </xdr:from>
    <xdr:ext cx="534377" cy="259045"/>
    <xdr:sp macro="" textlink="">
      <xdr:nvSpPr>
        <xdr:cNvPr id="187" name="テキスト ボックス 186"/>
        <xdr:cNvSpPr txBox="1"/>
      </xdr:nvSpPr>
      <xdr:spPr>
        <a:xfrm>
          <a:off x="863111" y="1309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29420</xdr:rowOff>
    </xdr:from>
    <xdr:to>
      <xdr:col>24</xdr:col>
      <xdr:colOff>114300</xdr:colOff>
      <xdr:row>78</xdr:row>
      <xdr:rowOff>131020</xdr:rowOff>
    </xdr:to>
    <xdr:sp macro="" textlink="">
      <xdr:nvSpPr>
        <xdr:cNvPr id="193" name="楕円 192"/>
        <xdr:cNvSpPr/>
      </xdr:nvSpPr>
      <xdr:spPr>
        <a:xfrm>
          <a:off x="4584700" y="1340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7847</xdr:rowOff>
    </xdr:from>
    <xdr:ext cx="534377" cy="259045"/>
    <xdr:sp macro="" textlink="">
      <xdr:nvSpPr>
        <xdr:cNvPr id="194" name="維持補修費該当値テキスト"/>
        <xdr:cNvSpPr txBox="1"/>
      </xdr:nvSpPr>
      <xdr:spPr>
        <a:xfrm>
          <a:off x="4686300" y="1338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33547</xdr:rowOff>
    </xdr:from>
    <xdr:to>
      <xdr:col>20</xdr:col>
      <xdr:colOff>38100</xdr:colOff>
      <xdr:row>78</xdr:row>
      <xdr:rowOff>135147</xdr:rowOff>
    </xdr:to>
    <xdr:sp macro="" textlink="">
      <xdr:nvSpPr>
        <xdr:cNvPr id="195" name="楕円 194"/>
        <xdr:cNvSpPr/>
      </xdr:nvSpPr>
      <xdr:spPr>
        <a:xfrm>
          <a:off x="3746500" y="1340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126274</xdr:rowOff>
    </xdr:from>
    <xdr:ext cx="534377" cy="259045"/>
    <xdr:sp macro="" textlink="">
      <xdr:nvSpPr>
        <xdr:cNvPr id="196" name="テキスト ボックス 195"/>
        <xdr:cNvSpPr txBox="1"/>
      </xdr:nvSpPr>
      <xdr:spPr>
        <a:xfrm>
          <a:off x="3530111" y="1349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163130</xdr:rowOff>
    </xdr:from>
    <xdr:to>
      <xdr:col>15</xdr:col>
      <xdr:colOff>101600</xdr:colOff>
      <xdr:row>79</xdr:row>
      <xdr:rowOff>93280</xdr:rowOff>
    </xdr:to>
    <xdr:sp macro="" textlink="">
      <xdr:nvSpPr>
        <xdr:cNvPr id="197" name="楕円 196"/>
        <xdr:cNvSpPr/>
      </xdr:nvSpPr>
      <xdr:spPr>
        <a:xfrm>
          <a:off x="2857500" y="1353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84407</xdr:rowOff>
    </xdr:from>
    <xdr:ext cx="469744" cy="259045"/>
    <xdr:sp macro="" textlink="">
      <xdr:nvSpPr>
        <xdr:cNvPr id="198" name="テキスト ボックス 197"/>
        <xdr:cNvSpPr txBox="1"/>
      </xdr:nvSpPr>
      <xdr:spPr>
        <a:xfrm>
          <a:off x="2673428" y="1362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169117</xdr:rowOff>
    </xdr:from>
    <xdr:to>
      <xdr:col>10</xdr:col>
      <xdr:colOff>165100</xdr:colOff>
      <xdr:row>79</xdr:row>
      <xdr:rowOff>99267</xdr:rowOff>
    </xdr:to>
    <xdr:sp macro="" textlink="">
      <xdr:nvSpPr>
        <xdr:cNvPr id="199" name="楕円 198"/>
        <xdr:cNvSpPr/>
      </xdr:nvSpPr>
      <xdr:spPr>
        <a:xfrm>
          <a:off x="1968500" y="1354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90394</xdr:rowOff>
    </xdr:from>
    <xdr:ext cx="469744" cy="259045"/>
    <xdr:sp macro="" textlink="">
      <xdr:nvSpPr>
        <xdr:cNvPr id="200" name="テキスト ボックス 199"/>
        <xdr:cNvSpPr txBox="1"/>
      </xdr:nvSpPr>
      <xdr:spPr>
        <a:xfrm>
          <a:off x="1784428" y="13634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169791</xdr:rowOff>
    </xdr:from>
    <xdr:to>
      <xdr:col>6</xdr:col>
      <xdr:colOff>38100</xdr:colOff>
      <xdr:row>79</xdr:row>
      <xdr:rowOff>99941</xdr:rowOff>
    </xdr:to>
    <xdr:sp macro="" textlink="">
      <xdr:nvSpPr>
        <xdr:cNvPr id="201" name="楕円 200"/>
        <xdr:cNvSpPr/>
      </xdr:nvSpPr>
      <xdr:spPr>
        <a:xfrm>
          <a:off x="1079500" y="1354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91068</xdr:rowOff>
    </xdr:from>
    <xdr:ext cx="469744" cy="259045"/>
    <xdr:sp macro="" textlink="">
      <xdr:nvSpPr>
        <xdr:cNvPr id="202" name="テキスト ボックス 201"/>
        <xdr:cNvSpPr txBox="1"/>
      </xdr:nvSpPr>
      <xdr:spPr>
        <a:xfrm>
          <a:off x="895428" y="13635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114533</xdr:rowOff>
    </xdr:from>
    <xdr:to>
      <xdr:col>24</xdr:col>
      <xdr:colOff>62865</xdr:colOff>
      <xdr:row>99</xdr:row>
      <xdr:rowOff>101164</xdr:rowOff>
    </xdr:to>
    <xdr:cxnSp macro="">
      <xdr:nvCxnSpPr>
        <xdr:cNvPr id="229" name="直線コネクタ 228"/>
        <xdr:cNvCxnSpPr/>
      </xdr:nvCxnSpPr>
      <xdr:spPr>
        <a:xfrm flipV="1">
          <a:off x="4633595" y="15716483"/>
          <a:ext cx="1270" cy="1358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104991</xdr:rowOff>
    </xdr:from>
    <xdr:ext cx="534377" cy="259045"/>
    <xdr:sp macro="" textlink="">
      <xdr:nvSpPr>
        <xdr:cNvPr id="230" name="扶助費最小値テキスト"/>
        <xdr:cNvSpPr txBox="1"/>
      </xdr:nvSpPr>
      <xdr:spPr>
        <a:xfrm>
          <a:off x="4686300" y="1707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101164</xdr:rowOff>
    </xdr:from>
    <xdr:to>
      <xdr:col>24</xdr:col>
      <xdr:colOff>152400</xdr:colOff>
      <xdr:row>99</xdr:row>
      <xdr:rowOff>101164</xdr:rowOff>
    </xdr:to>
    <xdr:cxnSp macro="">
      <xdr:nvCxnSpPr>
        <xdr:cNvPr id="231" name="直線コネクタ 230"/>
        <xdr:cNvCxnSpPr/>
      </xdr:nvCxnSpPr>
      <xdr:spPr>
        <a:xfrm>
          <a:off x="4546600" y="1707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61210</xdr:rowOff>
    </xdr:from>
    <xdr:ext cx="599010" cy="259045"/>
    <xdr:sp macro="" textlink="">
      <xdr:nvSpPr>
        <xdr:cNvPr id="232" name="扶助費最大値テキスト"/>
        <xdr:cNvSpPr txBox="1"/>
      </xdr:nvSpPr>
      <xdr:spPr>
        <a:xfrm>
          <a:off x="4686300" y="1549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114533</xdr:rowOff>
    </xdr:from>
    <xdr:to>
      <xdr:col>24</xdr:col>
      <xdr:colOff>152400</xdr:colOff>
      <xdr:row>91</xdr:row>
      <xdr:rowOff>114533</xdr:rowOff>
    </xdr:to>
    <xdr:cxnSp macro="">
      <xdr:nvCxnSpPr>
        <xdr:cNvPr id="233" name="直線コネクタ 232"/>
        <xdr:cNvCxnSpPr/>
      </xdr:nvCxnSpPr>
      <xdr:spPr>
        <a:xfrm>
          <a:off x="4546600" y="15716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135378</xdr:rowOff>
    </xdr:from>
    <xdr:to>
      <xdr:col>24</xdr:col>
      <xdr:colOff>63500</xdr:colOff>
      <xdr:row>91</xdr:row>
      <xdr:rowOff>168514</xdr:rowOff>
    </xdr:to>
    <xdr:cxnSp macro="">
      <xdr:nvCxnSpPr>
        <xdr:cNvPr id="234" name="直線コネクタ 233"/>
        <xdr:cNvCxnSpPr/>
      </xdr:nvCxnSpPr>
      <xdr:spPr>
        <a:xfrm flipV="1">
          <a:off x="3797300" y="15737328"/>
          <a:ext cx="838200" cy="3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68426</xdr:rowOff>
    </xdr:from>
    <xdr:ext cx="534377" cy="259045"/>
    <xdr:sp macro="" textlink="">
      <xdr:nvSpPr>
        <xdr:cNvPr id="235" name="扶助費平均値テキスト"/>
        <xdr:cNvSpPr txBox="1"/>
      </xdr:nvSpPr>
      <xdr:spPr>
        <a:xfrm>
          <a:off x="4686300" y="163561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89999</xdr:rowOff>
    </xdr:from>
    <xdr:to>
      <xdr:col>24</xdr:col>
      <xdr:colOff>114300</xdr:colOff>
      <xdr:row>96</xdr:row>
      <xdr:rowOff>20149</xdr:rowOff>
    </xdr:to>
    <xdr:sp macro="" textlink="">
      <xdr:nvSpPr>
        <xdr:cNvPr id="236" name="フローチャート: 判断 235"/>
        <xdr:cNvSpPr/>
      </xdr:nvSpPr>
      <xdr:spPr>
        <a:xfrm>
          <a:off x="4584700" y="1637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86708</xdr:rowOff>
    </xdr:from>
    <xdr:to>
      <xdr:col>19</xdr:col>
      <xdr:colOff>177800</xdr:colOff>
      <xdr:row>91</xdr:row>
      <xdr:rowOff>168514</xdr:rowOff>
    </xdr:to>
    <xdr:cxnSp macro="">
      <xdr:nvCxnSpPr>
        <xdr:cNvPr id="237" name="直線コネクタ 236"/>
        <xdr:cNvCxnSpPr/>
      </xdr:nvCxnSpPr>
      <xdr:spPr>
        <a:xfrm>
          <a:off x="2908300" y="15517208"/>
          <a:ext cx="889000" cy="25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27081</xdr:rowOff>
    </xdr:from>
    <xdr:to>
      <xdr:col>20</xdr:col>
      <xdr:colOff>38100</xdr:colOff>
      <xdr:row>96</xdr:row>
      <xdr:rowOff>128681</xdr:rowOff>
    </xdr:to>
    <xdr:sp macro="" textlink="">
      <xdr:nvSpPr>
        <xdr:cNvPr id="238" name="フローチャート: 判断 237"/>
        <xdr:cNvSpPr/>
      </xdr:nvSpPr>
      <xdr:spPr>
        <a:xfrm>
          <a:off x="3746500" y="1648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119808</xdr:rowOff>
    </xdr:from>
    <xdr:ext cx="534377" cy="259045"/>
    <xdr:sp macro="" textlink="">
      <xdr:nvSpPr>
        <xdr:cNvPr id="239" name="テキスト ボックス 238"/>
        <xdr:cNvSpPr txBox="1"/>
      </xdr:nvSpPr>
      <xdr:spPr>
        <a:xfrm>
          <a:off x="3530111" y="1657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86708</xdr:rowOff>
    </xdr:from>
    <xdr:to>
      <xdr:col>15</xdr:col>
      <xdr:colOff>50800</xdr:colOff>
      <xdr:row>92</xdr:row>
      <xdr:rowOff>102068</xdr:rowOff>
    </xdr:to>
    <xdr:cxnSp macro="">
      <xdr:nvCxnSpPr>
        <xdr:cNvPr id="240" name="直線コネクタ 239"/>
        <xdr:cNvCxnSpPr/>
      </xdr:nvCxnSpPr>
      <xdr:spPr>
        <a:xfrm flipV="1">
          <a:off x="2019300" y="15517208"/>
          <a:ext cx="889000" cy="35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106665</xdr:rowOff>
    </xdr:from>
    <xdr:to>
      <xdr:col>15</xdr:col>
      <xdr:colOff>101600</xdr:colOff>
      <xdr:row>96</xdr:row>
      <xdr:rowOff>36815</xdr:rowOff>
    </xdr:to>
    <xdr:sp macro="" textlink="">
      <xdr:nvSpPr>
        <xdr:cNvPr id="241" name="フローチャート: 判断 240"/>
        <xdr:cNvSpPr/>
      </xdr:nvSpPr>
      <xdr:spPr>
        <a:xfrm>
          <a:off x="2857500" y="1639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27942</xdr:rowOff>
    </xdr:from>
    <xdr:ext cx="534377" cy="259045"/>
    <xdr:sp macro="" textlink="">
      <xdr:nvSpPr>
        <xdr:cNvPr id="242" name="テキスト ボックス 241"/>
        <xdr:cNvSpPr txBox="1"/>
      </xdr:nvSpPr>
      <xdr:spPr>
        <a:xfrm>
          <a:off x="2641111" y="1648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102068</xdr:rowOff>
    </xdr:from>
    <xdr:to>
      <xdr:col>10</xdr:col>
      <xdr:colOff>114300</xdr:colOff>
      <xdr:row>92</xdr:row>
      <xdr:rowOff>132297</xdr:rowOff>
    </xdr:to>
    <xdr:cxnSp macro="">
      <xdr:nvCxnSpPr>
        <xdr:cNvPr id="243" name="直線コネクタ 242"/>
        <xdr:cNvCxnSpPr/>
      </xdr:nvCxnSpPr>
      <xdr:spPr>
        <a:xfrm flipV="1">
          <a:off x="1130300" y="15875468"/>
          <a:ext cx="889000" cy="3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109365</xdr:rowOff>
    </xdr:from>
    <xdr:to>
      <xdr:col>10</xdr:col>
      <xdr:colOff>165100</xdr:colOff>
      <xdr:row>97</xdr:row>
      <xdr:rowOff>39515</xdr:rowOff>
    </xdr:to>
    <xdr:sp macro="" textlink="">
      <xdr:nvSpPr>
        <xdr:cNvPr id="244" name="フローチャート: 判断 243"/>
        <xdr:cNvSpPr/>
      </xdr:nvSpPr>
      <xdr:spPr>
        <a:xfrm>
          <a:off x="1968500" y="1656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30642</xdr:rowOff>
    </xdr:from>
    <xdr:ext cx="534377" cy="259045"/>
    <xdr:sp macro="" textlink="">
      <xdr:nvSpPr>
        <xdr:cNvPr id="245" name="テキスト ボックス 244"/>
        <xdr:cNvSpPr txBox="1"/>
      </xdr:nvSpPr>
      <xdr:spPr>
        <a:xfrm>
          <a:off x="1752111" y="1666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147847</xdr:rowOff>
    </xdr:from>
    <xdr:to>
      <xdr:col>6</xdr:col>
      <xdr:colOff>38100</xdr:colOff>
      <xdr:row>97</xdr:row>
      <xdr:rowOff>77997</xdr:rowOff>
    </xdr:to>
    <xdr:sp macro="" textlink="">
      <xdr:nvSpPr>
        <xdr:cNvPr id="246" name="フローチャート: 判断 245"/>
        <xdr:cNvSpPr/>
      </xdr:nvSpPr>
      <xdr:spPr>
        <a:xfrm>
          <a:off x="1079500" y="1660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69124</xdr:rowOff>
    </xdr:from>
    <xdr:ext cx="534377" cy="259045"/>
    <xdr:sp macro="" textlink="">
      <xdr:nvSpPr>
        <xdr:cNvPr id="247" name="テキスト ボックス 246"/>
        <xdr:cNvSpPr txBox="1"/>
      </xdr:nvSpPr>
      <xdr:spPr>
        <a:xfrm>
          <a:off x="863111" y="1669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84578</xdr:rowOff>
    </xdr:from>
    <xdr:to>
      <xdr:col>24</xdr:col>
      <xdr:colOff>114300</xdr:colOff>
      <xdr:row>92</xdr:row>
      <xdr:rowOff>14728</xdr:rowOff>
    </xdr:to>
    <xdr:sp macro="" textlink="">
      <xdr:nvSpPr>
        <xdr:cNvPr id="253" name="楕円 252"/>
        <xdr:cNvSpPr/>
      </xdr:nvSpPr>
      <xdr:spPr>
        <a:xfrm>
          <a:off x="4584700" y="1568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16759</xdr:rowOff>
    </xdr:from>
    <xdr:ext cx="599010" cy="259045"/>
    <xdr:sp macro="" textlink="">
      <xdr:nvSpPr>
        <xdr:cNvPr id="254" name="扶助費該当値テキスト"/>
        <xdr:cNvSpPr txBox="1"/>
      </xdr:nvSpPr>
      <xdr:spPr>
        <a:xfrm>
          <a:off x="4686300" y="1561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117714</xdr:rowOff>
    </xdr:from>
    <xdr:to>
      <xdr:col>20</xdr:col>
      <xdr:colOff>38100</xdr:colOff>
      <xdr:row>92</xdr:row>
      <xdr:rowOff>47864</xdr:rowOff>
    </xdr:to>
    <xdr:sp macro="" textlink="">
      <xdr:nvSpPr>
        <xdr:cNvPr id="255" name="楕円 254"/>
        <xdr:cNvSpPr/>
      </xdr:nvSpPr>
      <xdr:spPr>
        <a:xfrm>
          <a:off x="3746500" y="157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64391</xdr:rowOff>
    </xdr:from>
    <xdr:ext cx="599010" cy="259045"/>
    <xdr:sp macro="" textlink="">
      <xdr:nvSpPr>
        <xdr:cNvPr id="256" name="テキスト ボックス 255"/>
        <xdr:cNvSpPr txBox="1"/>
      </xdr:nvSpPr>
      <xdr:spPr>
        <a:xfrm>
          <a:off x="3497795" y="1549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35908</xdr:rowOff>
    </xdr:from>
    <xdr:to>
      <xdr:col>15</xdr:col>
      <xdr:colOff>101600</xdr:colOff>
      <xdr:row>90</xdr:row>
      <xdr:rowOff>137508</xdr:rowOff>
    </xdr:to>
    <xdr:sp macro="" textlink="">
      <xdr:nvSpPr>
        <xdr:cNvPr id="257" name="楕円 256"/>
        <xdr:cNvSpPr/>
      </xdr:nvSpPr>
      <xdr:spPr>
        <a:xfrm>
          <a:off x="2857500" y="1546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88</xdr:row>
      <xdr:rowOff>154035</xdr:rowOff>
    </xdr:from>
    <xdr:ext cx="599010" cy="259045"/>
    <xdr:sp macro="" textlink="">
      <xdr:nvSpPr>
        <xdr:cNvPr id="258" name="テキスト ボックス 257"/>
        <xdr:cNvSpPr txBox="1"/>
      </xdr:nvSpPr>
      <xdr:spPr>
        <a:xfrm>
          <a:off x="2608795" y="15241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51268</xdr:rowOff>
    </xdr:from>
    <xdr:to>
      <xdr:col>10</xdr:col>
      <xdr:colOff>165100</xdr:colOff>
      <xdr:row>92</xdr:row>
      <xdr:rowOff>152868</xdr:rowOff>
    </xdr:to>
    <xdr:sp macro="" textlink="">
      <xdr:nvSpPr>
        <xdr:cNvPr id="259" name="楕円 258"/>
        <xdr:cNvSpPr/>
      </xdr:nvSpPr>
      <xdr:spPr>
        <a:xfrm>
          <a:off x="1968500" y="1582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169395</xdr:rowOff>
    </xdr:from>
    <xdr:ext cx="599010" cy="259045"/>
    <xdr:sp macro="" textlink="">
      <xdr:nvSpPr>
        <xdr:cNvPr id="260" name="テキスト ボックス 259"/>
        <xdr:cNvSpPr txBox="1"/>
      </xdr:nvSpPr>
      <xdr:spPr>
        <a:xfrm>
          <a:off x="1719795" y="1559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81497</xdr:rowOff>
    </xdr:from>
    <xdr:to>
      <xdr:col>6</xdr:col>
      <xdr:colOff>38100</xdr:colOff>
      <xdr:row>93</xdr:row>
      <xdr:rowOff>11647</xdr:rowOff>
    </xdr:to>
    <xdr:sp macro="" textlink="">
      <xdr:nvSpPr>
        <xdr:cNvPr id="261" name="楕円 260"/>
        <xdr:cNvSpPr/>
      </xdr:nvSpPr>
      <xdr:spPr>
        <a:xfrm>
          <a:off x="1079500" y="1585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28174</xdr:rowOff>
    </xdr:from>
    <xdr:ext cx="599010" cy="259045"/>
    <xdr:sp macro="" textlink="">
      <xdr:nvSpPr>
        <xdr:cNvPr id="262" name="テキスト ボックス 261"/>
        <xdr:cNvSpPr txBox="1"/>
      </xdr:nvSpPr>
      <xdr:spPr>
        <a:xfrm>
          <a:off x="830795" y="15630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5" name="テキスト ボックス 274"/>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148387</xdr:rowOff>
    </xdr:from>
    <xdr:to>
      <xdr:col>54</xdr:col>
      <xdr:colOff>189865</xdr:colOff>
      <xdr:row>39</xdr:row>
      <xdr:rowOff>129306</xdr:rowOff>
    </xdr:to>
    <xdr:cxnSp macro="">
      <xdr:nvCxnSpPr>
        <xdr:cNvPr id="287" name="直線コネクタ 286"/>
        <xdr:cNvCxnSpPr/>
      </xdr:nvCxnSpPr>
      <xdr:spPr>
        <a:xfrm flipV="1">
          <a:off x="10475595" y="5120437"/>
          <a:ext cx="1270" cy="169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133133</xdr:rowOff>
    </xdr:from>
    <xdr:ext cx="534377" cy="259045"/>
    <xdr:sp macro="" textlink="">
      <xdr:nvSpPr>
        <xdr:cNvPr id="288" name="補助費等最小値テキスト"/>
        <xdr:cNvSpPr txBox="1"/>
      </xdr:nvSpPr>
      <xdr:spPr>
        <a:xfrm>
          <a:off x="10528300" y="68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129306</xdr:rowOff>
    </xdr:from>
    <xdr:to>
      <xdr:col>55</xdr:col>
      <xdr:colOff>88900</xdr:colOff>
      <xdr:row>39</xdr:row>
      <xdr:rowOff>129306</xdr:rowOff>
    </xdr:to>
    <xdr:cxnSp macro="">
      <xdr:nvCxnSpPr>
        <xdr:cNvPr id="289" name="直線コネクタ 288"/>
        <xdr:cNvCxnSpPr/>
      </xdr:nvCxnSpPr>
      <xdr:spPr>
        <a:xfrm>
          <a:off x="10388600" y="681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95064</xdr:rowOff>
    </xdr:from>
    <xdr:ext cx="599010" cy="259045"/>
    <xdr:sp macro="" textlink="">
      <xdr:nvSpPr>
        <xdr:cNvPr id="290" name="補助費等最大値テキスト"/>
        <xdr:cNvSpPr txBox="1"/>
      </xdr:nvSpPr>
      <xdr:spPr>
        <a:xfrm>
          <a:off x="10528300" y="4895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148387</xdr:rowOff>
    </xdr:from>
    <xdr:to>
      <xdr:col>55</xdr:col>
      <xdr:colOff>88900</xdr:colOff>
      <xdr:row>29</xdr:row>
      <xdr:rowOff>148387</xdr:rowOff>
    </xdr:to>
    <xdr:cxnSp macro="">
      <xdr:nvCxnSpPr>
        <xdr:cNvPr id="291" name="直線コネクタ 290"/>
        <xdr:cNvCxnSpPr/>
      </xdr:nvCxnSpPr>
      <xdr:spPr>
        <a:xfrm>
          <a:off x="10388600" y="5120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6095</xdr:rowOff>
    </xdr:from>
    <xdr:to>
      <xdr:col>55</xdr:col>
      <xdr:colOff>0</xdr:colOff>
      <xdr:row>38</xdr:row>
      <xdr:rowOff>58688</xdr:rowOff>
    </xdr:to>
    <xdr:cxnSp macro="">
      <xdr:nvCxnSpPr>
        <xdr:cNvPr id="292" name="直線コネクタ 291"/>
        <xdr:cNvCxnSpPr/>
      </xdr:nvCxnSpPr>
      <xdr:spPr>
        <a:xfrm>
          <a:off x="9639300" y="6521195"/>
          <a:ext cx="838200" cy="5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171323</xdr:rowOff>
    </xdr:from>
    <xdr:ext cx="599010" cy="259045"/>
    <xdr:sp macro="" textlink="">
      <xdr:nvSpPr>
        <xdr:cNvPr id="293" name="補助費等平均値テキスト"/>
        <xdr:cNvSpPr txBox="1"/>
      </xdr:nvSpPr>
      <xdr:spPr>
        <a:xfrm>
          <a:off x="10528300" y="6172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148446</xdr:rowOff>
    </xdr:from>
    <xdr:to>
      <xdr:col>55</xdr:col>
      <xdr:colOff>50800</xdr:colOff>
      <xdr:row>37</xdr:row>
      <xdr:rowOff>78596</xdr:rowOff>
    </xdr:to>
    <xdr:sp macro="" textlink="">
      <xdr:nvSpPr>
        <xdr:cNvPr id="294" name="フローチャート: 判断 293"/>
        <xdr:cNvSpPr/>
      </xdr:nvSpPr>
      <xdr:spPr>
        <a:xfrm>
          <a:off x="10426700" y="632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6095</xdr:rowOff>
    </xdr:from>
    <xdr:to>
      <xdr:col>50</xdr:col>
      <xdr:colOff>114300</xdr:colOff>
      <xdr:row>38</xdr:row>
      <xdr:rowOff>131466</xdr:rowOff>
    </xdr:to>
    <xdr:cxnSp macro="">
      <xdr:nvCxnSpPr>
        <xdr:cNvPr id="295" name="直線コネクタ 294"/>
        <xdr:cNvCxnSpPr/>
      </xdr:nvCxnSpPr>
      <xdr:spPr>
        <a:xfrm flipV="1">
          <a:off x="8750300" y="6521195"/>
          <a:ext cx="889000" cy="12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160798</xdr:rowOff>
    </xdr:from>
    <xdr:to>
      <xdr:col>50</xdr:col>
      <xdr:colOff>165100</xdr:colOff>
      <xdr:row>37</xdr:row>
      <xdr:rowOff>90948</xdr:rowOff>
    </xdr:to>
    <xdr:sp macro="" textlink="">
      <xdr:nvSpPr>
        <xdr:cNvPr id="296" name="フローチャート: 判断 295"/>
        <xdr:cNvSpPr/>
      </xdr:nvSpPr>
      <xdr:spPr>
        <a:xfrm>
          <a:off x="9588500" y="633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107475</xdr:rowOff>
    </xdr:from>
    <xdr:ext cx="599010" cy="259045"/>
    <xdr:sp macro="" textlink="">
      <xdr:nvSpPr>
        <xdr:cNvPr id="297" name="テキスト ボックス 296"/>
        <xdr:cNvSpPr txBox="1"/>
      </xdr:nvSpPr>
      <xdr:spPr>
        <a:xfrm>
          <a:off x="9339795" y="6108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108115</xdr:rowOff>
    </xdr:from>
    <xdr:to>
      <xdr:col>45</xdr:col>
      <xdr:colOff>177800</xdr:colOff>
      <xdr:row>38</xdr:row>
      <xdr:rowOff>131466</xdr:rowOff>
    </xdr:to>
    <xdr:cxnSp macro="">
      <xdr:nvCxnSpPr>
        <xdr:cNvPr id="298" name="直線コネクタ 297"/>
        <xdr:cNvCxnSpPr/>
      </xdr:nvCxnSpPr>
      <xdr:spPr>
        <a:xfrm>
          <a:off x="7861300" y="6280315"/>
          <a:ext cx="889000" cy="36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59255</xdr:rowOff>
    </xdr:from>
    <xdr:to>
      <xdr:col>46</xdr:col>
      <xdr:colOff>38100</xdr:colOff>
      <xdr:row>37</xdr:row>
      <xdr:rowOff>160855</xdr:rowOff>
    </xdr:to>
    <xdr:sp macro="" textlink="">
      <xdr:nvSpPr>
        <xdr:cNvPr id="299" name="フローチャート: 判断 298"/>
        <xdr:cNvSpPr/>
      </xdr:nvSpPr>
      <xdr:spPr>
        <a:xfrm>
          <a:off x="8699500" y="640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5932</xdr:rowOff>
    </xdr:from>
    <xdr:ext cx="599010" cy="259045"/>
    <xdr:sp macro="" textlink="">
      <xdr:nvSpPr>
        <xdr:cNvPr id="300" name="テキスト ボックス 299"/>
        <xdr:cNvSpPr txBox="1"/>
      </xdr:nvSpPr>
      <xdr:spPr>
        <a:xfrm>
          <a:off x="8450795" y="61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108115</xdr:rowOff>
    </xdr:from>
    <xdr:to>
      <xdr:col>41</xdr:col>
      <xdr:colOff>50800</xdr:colOff>
      <xdr:row>39</xdr:row>
      <xdr:rowOff>24302</xdr:rowOff>
    </xdr:to>
    <xdr:cxnSp macro="">
      <xdr:nvCxnSpPr>
        <xdr:cNvPr id="301" name="直線コネクタ 300"/>
        <xdr:cNvCxnSpPr/>
      </xdr:nvCxnSpPr>
      <xdr:spPr>
        <a:xfrm flipV="1">
          <a:off x="6972300" y="6280315"/>
          <a:ext cx="889000" cy="430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118858</xdr:rowOff>
    </xdr:from>
    <xdr:to>
      <xdr:col>41</xdr:col>
      <xdr:colOff>101600</xdr:colOff>
      <xdr:row>34</xdr:row>
      <xdr:rowOff>49008</xdr:rowOff>
    </xdr:to>
    <xdr:sp macro="" textlink="">
      <xdr:nvSpPr>
        <xdr:cNvPr id="302" name="フローチャート: 判断 301"/>
        <xdr:cNvSpPr/>
      </xdr:nvSpPr>
      <xdr:spPr>
        <a:xfrm>
          <a:off x="7810500" y="577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65535</xdr:rowOff>
    </xdr:from>
    <xdr:ext cx="599010" cy="259045"/>
    <xdr:sp macro="" textlink="">
      <xdr:nvSpPr>
        <xdr:cNvPr id="303" name="テキスト ボックス 302"/>
        <xdr:cNvSpPr txBox="1"/>
      </xdr:nvSpPr>
      <xdr:spPr>
        <a:xfrm>
          <a:off x="7561795" y="555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131564</xdr:rowOff>
    </xdr:from>
    <xdr:to>
      <xdr:col>36</xdr:col>
      <xdr:colOff>165100</xdr:colOff>
      <xdr:row>37</xdr:row>
      <xdr:rowOff>61714</xdr:rowOff>
    </xdr:to>
    <xdr:sp macro="" textlink="">
      <xdr:nvSpPr>
        <xdr:cNvPr id="304" name="フローチャート: 判断 303"/>
        <xdr:cNvSpPr/>
      </xdr:nvSpPr>
      <xdr:spPr>
        <a:xfrm>
          <a:off x="6921500" y="630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78241</xdr:rowOff>
    </xdr:from>
    <xdr:ext cx="599010" cy="259045"/>
    <xdr:sp macro="" textlink="">
      <xdr:nvSpPr>
        <xdr:cNvPr id="305" name="テキスト ボックス 304"/>
        <xdr:cNvSpPr txBox="1"/>
      </xdr:nvSpPr>
      <xdr:spPr>
        <a:xfrm>
          <a:off x="6672795" y="6078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7888</xdr:rowOff>
    </xdr:from>
    <xdr:to>
      <xdr:col>55</xdr:col>
      <xdr:colOff>50800</xdr:colOff>
      <xdr:row>38</xdr:row>
      <xdr:rowOff>109488</xdr:rowOff>
    </xdr:to>
    <xdr:sp macro="" textlink="">
      <xdr:nvSpPr>
        <xdr:cNvPr id="311" name="楕円 310"/>
        <xdr:cNvSpPr/>
      </xdr:nvSpPr>
      <xdr:spPr>
        <a:xfrm>
          <a:off x="10426700" y="652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157765</xdr:rowOff>
    </xdr:from>
    <xdr:ext cx="599010" cy="259045"/>
    <xdr:sp macro="" textlink="">
      <xdr:nvSpPr>
        <xdr:cNvPr id="312" name="補助費等該当値テキスト"/>
        <xdr:cNvSpPr txBox="1"/>
      </xdr:nvSpPr>
      <xdr:spPr>
        <a:xfrm>
          <a:off x="10528300" y="6501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126745</xdr:rowOff>
    </xdr:from>
    <xdr:to>
      <xdr:col>50</xdr:col>
      <xdr:colOff>165100</xdr:colOff>
      <xdr:row>38</xdr:row>
      <xdr:rowOff>56894</xdr:rowOff>
    </xdr:to>
    <xdr:sp macro="" textlink="">
      <xdr:nvSpPr>
        <xdr:cNvPr id="313" name="楕円 312"/>
        <xdr:cNvSpPr/>
      </xdr:nvSpPr>
      <xdr:spPr>
        <a:xfrm>
          <a:off x="9588500" y="647039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48022</xdr:rowOff>
    </xdr:from>
    <xdr:ext cx="599010" cy="259045"/>
    <xdr:sp macro="" textlink="">
      <xdr:nvSpPr>
        <xdr:cNvPr id="314" name="テキスト ボックス 313"/>
        <xdr:cNvSpPr txBox="1"/>
      </xdr:nvSpPr>
      <xdr:spPr>
        <a:xfrm>
          <a:off x="9339795" y="6563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80666</xdr:rowOff>
    </xdr:from>
    <xdr:to>
      <xdr:col>46</xdr:col>
      <xdr:colOff>38100</xdr:colOff>
      <xdr:row>39</xdr:row>
      <xdr:rowOff>10816</xdr:rowOff>
    </xdr:to>
    <xdr:sp macro="" textlink="">
      <xdr:nvSpPr>
        <xdr:cNvPr id="315" name="楕円 314"/>
        <xdr:cNvSpPr/>
      </xdr:nvSpPr>
      <xdr:spPr>
        <a:xfrm>
          <a:off x="8699500" y="659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1943</xdr:rowOff>
    </xdr:from>
    <xdr:ext cx="599010" cy="259045"/>
    <xdr:sp macro="" textlink="">
      <xdr:nvSpPr>
        <xdr:cNvPr id="316" name="テキスト ボックス 315"/>
        <xdr:cNvSpPr txBox="1"/>
      </xdr:nvSpPr>
      <xdr:spPr>
        <a:xfrm>
          <a:off x="8450795" y="6688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57315</xdr:rowOff>
    </xdr:from>
    <xdr:to>
      <xdr:col>41</xdr:col>
      <xdr:colOff>101600</xdr:colOff>
      <xdr:row>36</xdr:row>
      <xdr:rowOff>158915</xdr:rowOff>
    </xdr:to>
    <xdr:sp macro="" textlink="">
      <xdr:nvSpPr>
        <xdr:cNvPr id="317" name="楕円 316"/>
        <xdr:cNvSpPr/>
      </xdr:nvSpPr>
      <xdr:spPr>
        <a:xfrm>
          <a:off x="7810500" y="622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150042</xdr:rowOff>
    </xdr:from>
    <xdr:ext cx="599010" cy="259045"/>
    <xdr:sp macro="" textlink="">
      <xdr:nvSpPr>
        <xdr:cNvPr id="318" name="テキスト ボックス 317"/>
        <xdr:cNvSpPr txBox="1"/>
      </xdr:nvSpPr>
      <xdr:spPr>
        <a:xfrm>
          <a:off x="7561795" y="632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144952</xdr:rowOff>
    </xdr:from>
    <xdr:to>
      <xdr:col>36</xdr:col>
      <xdr:colOff>165100</xdr:colOff>
      <xdr:row>39</xdr:row>
      <xdr:rowOff>75102</xdr:rowOff>
    </xdr:to>
    <xdr:sp macro="" textlink="">
      <xdr:nvSpPr>
        <xdr:cNvPr id="319" name="楕円 318"/>
        <xdr:cNvSpPr/>
      </xdr:nvSpPr>
      <xdr:spPr>
        <a:xfrm>
          <a:off x="6921500" y="666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66229</xdr:rowOff>
    </xdr:from>
    <xdr:ext cx="599010" cy="259045"/>
    <xdr:sp macro="" textlink="">
      <xdr:nvSpPr>
        <xdr:cNvPr id="320" name="テキスト ボックス 319"/>
        <xdr:cNvSpPr txBox="1"/>
      </xdr:nvSpPr>
      <xdr:spPr>
        <a:xfrm>
          <a:off x="6672795" y="6752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22866</xdr:rowOff>
    </xdr:from>
    <xdr:to>
      <xdr:col>54</xdr:col>
      <xdr:colOff>189865</xdr:colOff>
      <xdr:row>59</xdr:row>
      <xdr:rowOff>51045</xdr:rowOff>
    </xdr:to>
    <xdr:cxnSp macro="">
      <xdr:nvCxnSpPr>
        <xdr:cNvPr id="346" name="直線コネクタ 345"/>
        <xdr:cNvCxnSpPr/>
      </xdr:nvCxnSpPr>
      <xdr:spPr>
        <a:xfrm flipV="1">
          <a:off x="10475595" y="8595366"/>
          <a:ext cx="1270" cy="1571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54872</xdr:rowOff>
    </xdr:from>
    <xdr:ext cx="534377" cy="259045"/>
    <xdr:sp macro="" textlink="">
      <xdr:nvSpPr>
        <xdr:cNvPr id="347" name="普通建設事業費最小値テキスト"/>
        <xdr:cNvSpPr txBox="1"/>
      </xdr:nvSpPr>
      <xdr:spPr>
        <a:xfrm>
          <a:off x="10528300" y="1017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51045</xdr:rowOff>
    </xdr:from>
    <xdr:to>
      <xdr:col>55</xdr:col>
      <xdr:colOff>88900</xdr:colOff>
      <xdr:row>59</xdr:row>
      <xdr:rowOff>51045</xdr:rowOff>
    </xdr:to>
    <xdr:cxnSp macro="">
      <xdr:nvCxnSpPr>
        <xdr:cNvPr id="348" name="直線コネクタ 347"/>
        <xdr:cNvCxnSpPr/>
      </xdr:nvCxnSpPr>
      <xdr:spPr>
        <a:xfrm>
          <a:off x="10388600" y="1016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140993</xdr:rowOff>
    </xdr:from>
    <xdr:ext cx="690189" cy="259045"/>
    <xdr:sp macro="" textlink="">
      <xdr:nvSpPr>
        <xdr:cNvPr id="349" name="普通建設事業費最大値テキスト"/>
        <xdr:cNvSpPr txBox="1"/>
      </xdr:nvSpPr>
      <xdr:spPr>
        <a:xfrm>
          <a:off x="10528300" y="83705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22866</xdr:rowOff>
    </xdr:from>
    <xdr:to>
      <xdr:col>55</xdr:col>
      <xdr:colOff>88900</xdr:colOff>
      <xdr:row>50</xdr:row>
      <xdr:rowOff>22866</xdr:rowOff>
    </xdr:to>
    <xdr:cxnSp macro="">
      <xdr:nvCxnSpPr>
        <xdr:cNvPr id="350" name="直線コネクタ 349"/>
        <xdr:cNvCxnSpPr/>
      </xdr:nvCxnSpPr>
      <xdr:spPr>
        <a:xfrm>
          <a:off x="10388600" y="8595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89000</xdr:rowOff>
    </xdr:from>
    <xdr:to>
      <xdr:col>55</xdr:col>
      <xdr:colOff>0</xdr:colOff>
      <xdr:row>58</xdr:row>
      <xdr:rowOff>138760</xdr:rowOff>
    </xdr:to>
    <xdr:cxnSp macro="">
      <xdr:nvCxnSpPr>
        <xdr:cNvPr id="351" name="直線コネクタ 350"/>
        <xdr:cNvCxnSpPr/>
      </xdr:nvCxnSpPr>
      <xdr:spPr>
        <a:xfrm>
          <a:off x="9639300" y="10033100"/>
          <a:ext cx="838200" cy="4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105623</xdr:rowOff>
    </xdr:from>
    <xdr:ext cx="599010" cy="259045"/>
    <xdr:sp macro="" textlink="">
      <xdr:nvSpPr>
        <xdr:cNvPr id="352" name="普通建設事業費平均値テキスト"/>
        <xdr:cNvSpPr txBox="1"/>
      </xdr:nvSpPr>
      <xdr:spPr>
        <a:xfrm>
          <a:off x="10528300" y="97068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82746</xdr:rowOff>
    </xdr:from>
    <xdr:to>
      <xdr:col>55</xdr:col>
      <xdr:colOff>50800</xdr:colOff>
      <xdr:row>58</xdr:row>
      <xdr:rowOff>12896</xdr:rowOff>
    </xdr:to>
    <xdr:sp macro="" textlink="">
      <xdr:nvSpPr>
        <xdr:cNvPr id="353" name="フローチャート: 判断 352"/>
        <xdr:cNvSpPr/>
      </xdr:nvSpPr>
      <xdr:spPr>
        <a:xfrm>
          <a:off x="10426700" y="985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89000</xdr:rowOff>
    </xdr:from>
    <xdr:to>
      <xdr:col>50</xdr:col>
      <xdr:colOff>114300</xdr:colOff>
      <xdr:row>59</xdr:row>
      <xdr:rowOff>46488</xdr:rowOff>
    </xdr:to>
    <xdr:cxnSp macro="">
      <xdr:nvCxnSpPr>
        <xdr:cNvPr id="354" name="直線コネクタ 353"/>
        <xdr:cNvCxnSpPr/>
      </xdr:nvCxnSpPr>
      <xdr:spPr>
        <a:xfrm flipV="1">
          <a:off x="8750300" y="10033100"/>
          <a:ext cx="889000" cy="12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88161</xdr:rowOff>
    </xdr:from>
    <xdr:to>
      <xdr:col>50</xdr:col>
      <xdr:colOff>165100</xdr:colOff>
      <xdr:row>58</xdr:row>
      <xdr:rowOff>18311</xdr:rowOff>
    </xdr:to>
    <xdr:sp macro="" textlink="">
      <xdr:nvSpPr>
        <xdr:cNvPr id="355" name="フローチャート: 判断 354"/>
        <xdr:cNvSpPr/>
      </xdr:nvSpPr>
      <xdr:spPr>
        <a:xfrm>
          <a:off x="9588500" y="986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34838</xdr:rowOff>
    </xdr:from>
    <xdr:ext cx="599010" cy="259045"/>
    <xdr:sp macro="" textlink="">
      <xdr:nvSpPr>
        <xdr:cNvPr id="356" name="テキスト ボックス 355"/>
        <xdr:cNvSpPr txBox="1"/>
      </xdr:nvSpPr>
      <xdr:spPr>
        <a:xfrm>
          <a:off x="9339795" y="9636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155165</xdr:rowOff>
    </xdr:from>
    <xdr:to>
      <xdr:col>45</xdr:col>
      <xdr:colOff>177800</xdr:colOff>
      <xdr:row>59</xdr:row>
      <xdr:rowOff>46488</xdr:rowOff>
    </xdr:to>
    <xdr:cxnSp macro="">
      <xdr:nvCxnSpPr>
        <xdr:cNvPr id="357" name="直線コネクタ 356"/>
        <xdr:cNvCxnSpPr/>
      </xdr:nvCxnSpPr>
      <xdr:spPr>
        <a:xfrm>
          <a:off x="7861300" y="10099265"/>
          <a:ext cx="889000" cy="6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31721</xdr:rowOff>
    </xdr:from>
    <xdr:to>
      <xdr:col>46</xdr:col>
      <xdr:colOff>38100</xdr:colOff>
      <xdr:row>57</xdr:row>
      <xdr:rowOff>133321</xdr:rowOff>
    </xdr:to>
    <xdr:sp macro="" textlink="">
      <xdr:nvSpPr>
        <xdr:cNvPr id="358" name="フローチャート: 判断 357"/>
        <xdr:cNvSpPr/>
      </xdr:nvSpPr>
      <xdr:spPr>
        <a:xfrm>
          <a:off x="8699500" y="980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149848</xdr:rowOff>
    </xdr:from>
    <xdr:ext cx="599010" cy="259045"/>
    <xdr:sp macro="" textlink="">
      <xdr:nvSpPr>
        <xdr:cNvPr id="359" name="テキスト ボックス 358"/>
        <xdr:cNvSpPr txBox="1"/>
      </xdr:nvSpPr>
      <xdr:spPr>
        <a:xfrm>
          <a:off x="8450795" y="957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129200</xdr:rowOff>
    </xdr:from>
    <xdr:to>
      <xdr:col>41</xdr:col>
      <xdr:colOff>50800</xdr:colOff>
      <xdr:row>58</xdr:row>
      <xdr:rowOff>155165</xdr:rowOff>
    </xdr:to>
    <xdr:cxnSp macro="">
      <xdr:nvCxnSpPr>
        <xdr:cNvPr id="360" name="直線コネクタ 359"/>
        <xdr:cNvCxnSpPr/>
      </xdr:nvCxnSpPr>
      <xdr:spPr>
        <a:xfrm>
          <a:off x="6972300" y="10073300"/>
          <a:ext cx="889000" cy="2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63281</xdr:rowOff>
    </xdr:from>
    <xdr:to>
      <xdr:col>41</xdr:col>
      <xdr:colOff>101600</xdr:colOff>
      <xdr:row>57</xdr:row>
      <xdr:rowOff>164881</xdr:rowOff>
    </xdr:to>
    <xdr:sp macro="" textlink="">
      <xdr:nvSpPr>
        <xdr:cNvPr id="361" name="フローチャート: 判断 360"/>
        <xdr:cNvSpPr/>
      </xdr:nvSpPr>
      <xdr:spPr>
        <a:xfrm>
          <a:off x="7810500" y="983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9958</xdr:rowOff>
    </xdr:from>
    <xdr:ext cx="599010" cy="259045"/>
    <xdr:sp macro="" textlink="">
      <xdr:nvSpPr>
        <xdr:cNvPr id="362" name="テキスト ボックス 361"/>
        <xdr:cNvSpPr txBox="1"/>
      </xdr:nvSpPr>
      <xdr:spPr>
        <a:xfrm>
          <a:off x="7561795" y="9611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98834</xdr:rowOff>
    </xdr:from>
    <xdr:to>
      <xdr:col>36</xdr:col>
      <xdr:colOff>165100</xdr:colOff>
      <xdr:row>58</xdr:row>
      <xdr:rowOff>28984</xdr:rowOff>
    </xdr:to>
    <xdr:sp macro="" textlink="">
      <xdr:nvSpPr>
        <xdr:cNvPr id="363" name="フローチャート: 判断 362"/>
        <xdr:cNvSpPr/>
      </xdr:nvSpPr>
      <xdr:spPr>
        <a:xfrm>
          <a:off x="6921500" y="987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45511</xdr:rowOff>
    </xdr:from>
    <xdr:ext cx="599010" cy="259045"/>
    <xdr:sp macro="" textlink="">
      <xdr:nvSpPr>
        <xdr:cNvPr id="364" name="テキスト ボックス 363"/>
        <xdr:cNvSpPr txBox="1"/>
      </xdr:nvSpPr>
      <xdr:spPr>
        <a:xfrm>
          <a:off x="6672795" y="9646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87960</xdr:rowOff>
    </xdr:from>
    <xdr:to>
      <xdr:col>55</xdr:col>
      <xdr:colOff>50800</xdr:colOff>
      <xdr:row>59</xdr:row>
      <xdr:rowOff>18110</xdr:rowOff>
    </xdr:to>
    <xdr:sp macro="" textlink="">
      <xdr:nvSpPr>
        <xdr:cNvPr id="370" name="楕円 369"/>
        <xdr:cNvSpPr/>
      </xdr:nvSpPr>
      <xdr:spPr>
        <a:xfrm>
          <a:off x="10426700" y="1003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2887</xdr:rowOff>
    </xdr:from>
    <xdr:ext cx="599010" cy="259045"/>
    <xdr:sp macro="" textlink="">
      <xdr:nvSpPr>
        <xdr:cNvPr id="371" name="普通建設事業費該当値テキスト"/>
        <xdr:cNvSpPr txBox="1"/>
      </xdr:nvSpPr>
      <xdr:spPr>
        <a:xfrm>
          <a:off x="10528300" y="9946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38200</xdr:rowOff>
    </xdr:from>
    <xdr:to>
      <xdr:col>50</xdr:col>
      <xdr:colOff>165100</xdr:colOff>
      <xdr:row>58</xdr:row>
      <xdr:rowOff>139800</xdr:rowOff>
    </xdr:to>
    <xdr:sp macro="" textlink="">
      <xdr:nvSpPr>
        <xdr:cNvPr id="372" name="楕円 371"/>
        <xdr:cNvSpPr/>
      </xdr:nvSpPr>
      <xdr:spPr>
        <a:xfrm>
          <a:off x="9588500" y="998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130927</xdr:rowOff>
    </xdr:from>
    <xdr:ext cx="599010" cy="259045"/>
    <xdr:sp macro="" textlink="">
      <xdr:nvSpPr>
        <xdr:cNvPr id="373" name="テキスト ボックス 372"/>
        <xdr:cNvSpPr txBox="1"/>
      </xdr:nvSpPr>
      <xdr:spPr>
        <a:xfrm>
          <a:off x="9339795" y="10075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167138</xdr:rowOff>
    </xdr:from>
    <xdr:to>
      <xdr:col>46</xdr:col>
      <xdr:colOff>38100</xdr:colOff>
      <xdr:row>59</xdr:row>
      <xdr:rowOff>97288</xdr:rowOff>
    </xdr:to>
    <xdr:sp macro="" textlink="">
      <xdr:nvSpPr>
        <xdr:cNvPr id="374" name="楕円 373"/>
        <xdr:cNvSpPr/>
      </xdr:nvSpPr>
      <xdr:spPr>
        <a:xfrm>
          <a:off x="8699500" y="1011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88415</xdr:rowOff>
    </xdr:from>
    <xdr:ext cx="534377" cy="259045"/>
    <xdr:sp macro="" textlink="">
      <xdr:nvSpPr>
        <xdr:cNvPr id="375" name="テキスト ボックス 374"/>
        <xdr:cNvSpPr txBox="1"/>
      </xdr:nvSpPr>
      <xdr:spPr>
        <a:xfrm>
          <a:off x="8483111" y="1020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104365</xdr:rowOff>
    </xdr:from>
    <xdr:to>
      <xdr:col>41</xdr:col>
      <xdr:colOff>101600</xdr:colOff>
      <xdr:row>59</xdr:row>
      <xdr:rowOff>34515</xdr:rowOff>
    </xdr:to>
    <xdr:sp macro="" textlink="">
      <xdr:nvSpPr>
        <xdr:cNvPr id="376" name="楕円 375"/>
        <xdr:cNvSpPr/>
      </xdr:nvSpPr>
      <xdr:spPr>
        <a:xfrm>
          <a:off x="7810500" y="1004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25642</xdr:rowOff>
    </xdr:from>
    <xdr:ext cx="599010" cy="259045"/>
    <xdr:sp macro="" textlink="">
      <xdr:nvSpPr>
        <xdr:cNvPr id="377" name="テキスト ボックス 376"/>
        <xdr:cNvSpPr txBox="1"/>
      </xdr:nvSpPr>
      <xdr:spPr>
        <a:xfrm>
          <a:off x="7561795" y="10141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78400</xdr:rowOff>
    </xdr:from>
    <xdr:to>
      <xdr:col>36</xdr:col>
      <xdr:colOff>165100</xdr:colOff>
      <xdr:row>59</xdr:row>
      <xdr:rowOff>8550</xdr:rowOff>
    </xdr:to>
    <xdr:sp macro="" textlink="">
      <xdr:nvSpPr>
        <xdr:cNvPr id="378" name="楕円 377"/>
        <xdr:cNvSpPr/>
      </xdr:nvSpPr>
      <xdr:spPr>
        <a:xfrm>
          <a:off x="6921500" y="1002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171127</xdr:rowOff>
    </xdr:from>
    <xdr:ext cx="599010" cy="259045"/>
    <xdr:sp macro="" textlink="">
      <xdr:nvSpPr>
        <xdr:cNvPr id="379" name="テキスト ボックス 378"/>
        <xdr:cNvSpPr txBox="1"/>
      </xdr:nvSpPr>
      <xdr:spPr>
        <a:xfrm>
          <a:off x="6672795" y="10115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49344</xdr:rowOff>
    </xdr:from>
    <xdr:to>
      <xdr:col>54</xdr:col>
      <xdr:colOff>189865</xdr:colOff>
      <xdr:row>79</xdr:row>
      <xdr:rowOff>44450</xdr:rowOff>
    </xdr:to>
    <xdr:cxnSp macro="">
      <xdr:nvCxnSpPr>
        <xdr:cNvPr id="403" name="直線コネクタ 402"/>
        <xdr:cNvCxnSpPr/>
      </xdr:nvCxnSpPr>
      <xdr:spPr>
        <a:xfrm flipV="1">
          <a:off x="10475595" y="12222294"/>
          <a:ext cx="1270" cy="136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167471</xdr:rowOff>
    </xdr:from>
    <xdr:ext cx="599010" cy="259045"/>
    <xdr:sp macro="" textlink="">
      <xdr:nvSpPr>
        <xdr:cNvPr id="406" name="普通建設事業費 （ うち新規整備　）最大値テキスト"/>
        <xdr:cNvSpPr txBox="1"/>
      </xdr:nvSpPr>
      <xdr:spPr>
        <a:xfrm>
          <a:off x="10528300" y="1199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49344</xdr:rowOff>
    </xdr:from>
    <xdr:to>
      <xdr:col>55</xdr:col>
      <xdr:colOff>88900</xdr:colOff>
      <xdr:row>71</xdr:row>
      <xdr:rowOff>49344</xdr:rowOff>
    </xdr:to>
    <xdr:cxnSp macro="">
      <xdr:nvCxnSpPr>
        <xdr:cNvPr id="407" name="直線コネクタ 406"/>
        <xdr:cNvCxnSpPr/>
      </xdr:nvCxnSpPr>
      <xdr:spPr>
        <a:xfrm>
          <a:off x="10388600" y="1222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21382</xdr:rowOff>
    </xdr:from>
    <xdr:to>
      <xdr:col>55</xdr:col>
      <xdr:colOff>0</xdr:colOff>
      <xdr:row>79</xdr:row>
      <xdr:rowOff>35161</xdr:rowOff>
    </xdr:to>
    <xdr:cxnSp macro="">
      <xdr:nvCxnSpPr>
        <xdr:cNvPr id="408" name="直線コネクタ 407"/>
        <xdr:cNvCxnSpPr/>
      </xdr:nvCxnSpPr>
      <xdr:spPr>
        <a:xfrm flipV="1">
          <a:off x="9639300" y="13565932"/>
          <a:ext cx="838200" cy="1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167519</xdr:rowOff>
    </xdr:from>
    <xdr:ext cx="599010" cy="259045"/>
    <xdr:sp macro="" textlink="">
      <xdr:nvSpPr>
        <xdr:cNvPr id="409" name="普通建設事業費 （ うち新規整備　）平均値テキスト"/>
        <xdr:cNvSpPr txBox="1"/>
      </xdr:nvSpPr>
      <xdr:spPr>
        <a:xfrm>
          <a:off x="10528300" y="131977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144642</xdr:rowOff>
    </xdr:from>
    <xdr:to>
      <xdr:col>55</xdr:col>
      <xdr:colOff>50800</xdr:colOff>
      <xdr:row>78</xdr:row>
      <xdr:rowOff>74792</xdr:rowOff>
    </xdr:to>
    <xdr:sp macro="" textlink="">
      <xdr:nvSpPr>
        <xdr:cNvPr id="410" name="フローチャート: 判断 409"/>
        <xdr:cNvSpPr/>
      </xdr:nvSpPr>
      <xdr:spPr>
        <a:xfrm>
          <a:off x="10426700" y="1334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26352</xdr:rowOff>
    </xdr:from>
    <xdr:to>
      <xdr:col>50</xdr:col>
      <xdr:colOff>114300</xdr:colOff>
      <xdr:row>79</xdr:row>
      <xdr:rowOff>35161</xdr:rowOff>
    </xdr:to>
    <xdr:cxnSp macro="">
      <xdr:nvCxnSpPr>
        <xdr:cNvPr id="411" name="直線コネクタ 410"/>
        <xdr:cNvCxnSpPr/>
      </xdr:nvCxnSpPr>
      <xdr:spPr>
        <a:xfrm>
          <a:off x="8750300" y="13570902"/>
          <a:ext cx="889000" cy="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127781</xdr:rowOff>
    </xdr:from>
    <xdr:to>
      <xdr:col>50</xdr:col>
      <xdr:colOff>165100</xdr:colOff>
      <xdr:row>78</xdr:row>
      <xdr:rowOff>57931</xdr:rowOff>
    </xdr:to>
    <xdr:sp macro="" textlink="">
      <xdr:nvSpPr>
        <xdr:cNvPr id="412" name="フローチャート: 判断 411"/>
        <xdr:cNvSpPr/>
      </xdr:nvSpPr>
      <xdr:spPr>
        <a:xfrm>
          <a:off x="9588500" y="1332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74458</xdr:rowOff>
    </xdr:from>
    <xdr:ext cx="599010" cy="259045"/>
    <xdr:sp macro="" textlink="">
      <xdr:nvSpPr>
        <xdr:cNvPr id="413" name="テキスト ボックス 412"/>
        <xdr:cNvSpPr txBox="1"/>
      </xdr:nvSpPr>
      <xdr:spPr>
        <a:xfrm>
          <a:off x="9339795" y="13104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14370</xdr:rowOff>
    </xdr:from>
    <xdr:to>
      <xdr:col>45</xdr:col>
      <xdr:colOff>177800</xdr:colOff>
      <xdr:row>79</xdr:row>
      <xdr:rowOff>26352</xdr:rowOff>
    </xdr:to>
    <xdr:cxnSp macro="">
      <xdr:nvCxnSpPr>
        <xdr:cNvPr id="414" name="直線コネクタ 413"/>
        <xdr:cNvCxnSpPr/>
      </xdr:nvCxnSpPr>
      <xdr:spPr>
        <a:xfrm>
          <a:off x="7861300" y="13558920"/>
          <a:ext cx="889000" cy="1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106457</xdr:rowOff>
    </xdr:from>
    <xdr:to>
      <xdr:col>46</xdr:col>
      <xdr:colOff>38100</xdr:colOff>
      <xdr:row>78</xdr:row>
      <xdr:rowOff>36607</xdr:rowOff>
    </xdr:to>
    <xdr:sp macro="" textlink="">
      <xdr:nvSpPr>
        <xdr:cNvPr id="415" name="フローチャート: 判断 414"/>
        <xdr:cNvSpPr/>
      </xdr:nvSpPr>
      <xdr:spPr>
        <a:xfrm>
          <a:off x="8699500" y="1330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53134</xdr:rowOff>
    </xdr:from>
    <xdr:ext cx="599010" cy="259045"/>
    <xdr:sp macro="" textlink="">
      <xdr:nvSpPr>
        <xdr:cNvPr id="416" name="テキスト ボックス 415"/>
        <xdr:cNvSpPr txBox="1"/>
      </xdr:nvSpPr>
      <xdr:spPr>
        <a:xfrm>
          <a:off x="8450795" y="1308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151933</xdr:rowOff>
    </xdr:from>
    <xdr:to>
      <xdr:col>41</xdr:col>
      <xdr:colOff>50800</xdr:colOff>
      <xdr:row>79</xdr:row>
      <xdr:rowOff>14370</xdr:rowOff>
    </xdr:to>
    <xdr:cxnSp macro="">
      <xdr:nvCxnSpPr>
        <xdr:cNvPr id="417" name="直線コネクタ 416"/>
        <xdr:cNvCxnSpPr/>
      </xdr:nvCxnSpPr>
      <xdr:spPr>
        <a:xfrm>
          <a:off x="6972300" y="13525033"/>
          <a:ext cx="889000" cy="3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13481</xdr:rowOff>
    </xdr:from>
    <xdr:to>
      <xdr:col>41</xdr:col>
      <xdr:colOff>101600</xdr:colOff>
      <xdr:row>78</xdr:row>
      <xdr:rowOff>115081</xdr:rowOff>
    </xdr:to>
    <xdr:sp macro="" textlink="">
      <xdr:nvSpPr>
        <xdr:cNvPr id="418" name="フローチャート: 判断 417"/>
        <xdr:cNvSpPr/>
      </xdr:nvSpPr>
      <xdr:spPr>
        <a:xfrm>
          <a:off x="7810500" y="1338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131608</xdr:rowOff>
    </xdr:from>
    <xdr:ext cx="534377" cy="259045"/>
    <xdr:sp macro="" textlink="">
      <xdr:nvSpPr>
        <xdr:cNvPr id="419" name="テキスト ボックス 418"/>
        <xdr:cNvSpPr txBox="1"/>
      </xdr:nvSpPr>
      <xdr:spPr>
        <a:xfrm>
          <a:off x="7594111" y="1316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17711</xdr:rowOff>
    </xdr:from>
    <xdr:to>
      <xdr:col>36</xdr:col>
      <xdr:colOff>165100</xdr:colOff>
      <xdr:row>78</xdr:row>
      <xdr:rowOff>119311</xdr:rowOff>
    </xdr:to>
    <xdr:sp macro="" textlink="">
      <xdr:nvSpPr>
        <xdr:cNvPr id="420" name="フローチャート: 判断 419"/>
        <xdr:cNvSpPr/>
      </xdr:nvSpPr>
      <xdr:spPr>
        <a:xfrm>
          <a:off x="6921500" y="1339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135838</xdr:rowOff>
    </xdr:from>
    <xdr:ext cx="534377" cy="259045"/>
    <xdr:sp macro="" textlink="">
      <xdr:nvSpPr>
        <xdr:cNvPr id="421" name="テキスト ボックス 420"/>
        <xdr:cNvSpPr txBox="1"/>
      </xdr:nvSpPr>
      <xdr:spPr>
        <a:xfrm>
          <a:off x="6705111" y="1316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142032</xdr:rowOff>
    </xdr:from>
    <xdr:to>
      <xdr:col>55</xdr:col>
      <xdr:colOff>50800</xdr:colOff>
      <xdr:row>79</xdr:row>
      <xdr:rowOff>72182</xdr:rowOff>
    </xdr:to>
    <xdr:sp macro="" textlink="">
      <xdr:nvSpPr>
        <xdr:cNvPr id="427" name="楕円 426"/>
        <xdr:cNvSpPr/>
      </xdr:nvSpPr>
      <xdr:spPr>
        <a:xfrm>
          <a:off x="10426700" y="1351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56959</xdr:rowOff>
    </xdr:from>
    <xdr:ext cx="534377" cy="259045"/>
    <xdr:sp macro="" textlink="">
      <xdr:nvSpPr>
        <xdr:cNvPr id="428" name="普通建設事業費 （ うち新規整備　）該当値テキスト"/>
        <xdr:cNvSpPr txBox="1"/>
      </xdr:nvSpPr>
      <xdr:spPr>
        <a:xfrm>
          <a:off x="10528300" y="1343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155811</xdr:rowOff>
    </xdr:from>
    <xdr:to>
      <xdr:col>50</xdr:col>
      <xdr:colOff>165100</xdr:colOff>
      <xdr:row>79</xdr:row>
      <xdr:rowOff>85961</xdr:rowOff>
    </xdr:to>
    <xdr:sp macro="" textlink="">
      <xdr:nvSpPr>
        <xdr:cNvPr id="429" name="楕円 428"/>
        <xdr:cNvSpPr/>
      </xdr:nvSpPr>
      <xdr:spPr>
        <a:xfrm>
          <a:off x="9588500" y="1352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77088</xdr:rowOff>
    </xdr:from>
    <xdr:ext cx="469744" cy="259045"/>
    <xdr:sp macro="" textlink="">
      <xdr:nvSpPr>
        <xdr:cNvPr id="430" name="テキスト ボックス 429"/>
        <xdr:cNvSpPr txBox="1"/>
      </xdr:nvSpPr>
      <xdr:spPr>
        <a:xfrm>
          <a:off x="9404428" y="1362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147002</xdr:rowOff>
    </xdr:from>
    <xdr:to>
      <xdr:col>46</xdr:col>
      <xdr:colOff>38100</xdr:colOff>
      <xdr:row>79</xdr:row>
      <xdr:rowOff>77152</xdr:rowOff>
    </xdr:to>
    <xdr:sp macro="" textlink="">
      <xdr:nvSpPr>
        <xdr:cNvPr id="431" name="楕円 430"/>
        <xdr:cNvSpPr/>
      </xdr:nvSpPr>
      <xdr:spPr>
        <a:xfrm>
          <a:off x="8699500" y="1352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68279</xdr:rowOff>
    </xdr:from>
    <xdr:ext cx="469744" cy="259045"/>
    <xdr:sp macro="" textlink="">
      <xdr:nvSpPr>
        <xdr:cNvPr id="432" name="テキスト ボックス 431"/>
        <xdr:cNvSpPr txBox="1"/>
      </xdr:nvSpPr>
      <xdr:spPr>
        <a:xfrm>
          <a:off x="8515428" y="1361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135020</xdr:rowOff>
    </xdr:from>
    <xdr:to>
      <xdr:col>41</xdr:col>
      <xdr:colOff>101600</xdr:colOff>
      <xdr:row>79</xdr:row>
      <xdr:rowOff>65170</xdr:rowOff>
    </xdr:to>
    <xdr:sp macro="" textlink="">
      <xdr:nvSpPr>
        <xdr:cNvPr id="433" name="楕円 432"/>
        <xdr:cNvSpPr/>
      </xdr:nvSpPr>
      <xdr:spPr>
        <a:xfrm>
          <a:off x="7810500" y="1350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56297</xdr:rowOff>
    </xdr:from>
    <xdr:ext cx="534377" cy="259045"/>
    <xdr:sp macro="" textlink="">
      <xdr:nvSpPr>
        <xdr:cNvPr id="434" name="テキスト ボックス 433"/>
        <xdr:cNvSpPr txBox="1"/>
      </xdr:nvSpPr>
      <xdr:spPr>
        <a:xfrm>
          <a:off x="7594111" y="1360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101133</xdr:rowOff>
    </xdr:from>
    <xdr:to>
      <xdr:col>36</xdr:col>
      <xdr:colOff>165100</xdr:colOff>
      <xdr:row>79</xdr:row>
      <xdr:rowOff>31283</xdr:rowOff>
    </xdr:to>
    <xdr:sp macro="" textlink="">
      <xdr:nvSpPr>
        <xdr:cNvPr id="435" name="楕円 434"/>
        <xdr:cNvSpPr/>
      </xdr:nvSpPr>
      <xdr:spPr>
        <a:xfrm>
          <a:off x="6921500" y="1347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22410</xdr:rowOff>
    </xdr:from>
    <xdr:ext cx="534377" cy="259045"/>
    <xdr:sp macro="" textlink="">
      <xdr:nvSpPr>
        <xdr:cNvPr id="436" name="テキスト ボックス 435"/>
        <xdr:cNvSpPr txBox="1"/>
      </xdr:nvSpPr>
      <xdr:spPr>
        <a:xfrm>
          <a:off x="6705111" y="1356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0" name="テキスト ボックス 44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6" name="テキスト ボックス 455"/>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8" name="テキスト ボックス 45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19714</xdr:rowOff>
    </xdr:from>
    <xdr:to>
      <xdr:col>54</xdr:col>
      <xdr:colOff>189865</xdr:colOff>
      <xdr:row>99</xdr:row>
      <xdr:rowOff>43813</xdr:rowOff>
    </xdr:to>
    <xdr:cxnSp macro="">
      <xdr:nvCxnSpPr>
        <xdr:cNvPr id="460" name="直線コネクタ 459"/>
        <xdr:cNvCxnSpPr/>
      </xdr:nvCxnSpPr>
      <xdr:spPr>
        <a:xfrm flipV="1">
          <a:off x="10475595" y="15621664"/>
          <a:ext cx="1270" cy="1395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47640</xdr:rowOff>
    </xdr:from>
    <xdr:ext cx="378565" cy="259045"/>
    <xdr:sp macro="" textlink="">
      <xdr:nvSpPr>
        <xdr:cNvPr id="461" name="普通建設事業費 （ うち更新整備　）最小値テキスト"/>
        <xdr:cNvSpPr txBox="1"/>
      </xdr:nvSpPr>
      <xdr:spPr>
        <a:xfrm>
          <a:off x="10528300" y="17021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43813</xdr:rowOff>
    </xdr:from>
    <xdr:to>
      <xdr:col>55</xdr:col>
      <xdr:colOff>88900</xdr:colOff>
      <xdr:row>99</xdr:row>
      <xdr:rowOff>43813</xdr:rowOff>
    </xdr:to>
    <xdr:cxnSp macro="">
      <xdr:nvCxnSpPr>
        <xdr:cNvPr id="462" name="直線コネクタ 461"/>
        <xdr:cNvCxnSpPr/>
      </xdr:nvCxnSpPr>
      <xdr:spPr>
        <a:xfrm>
          <a:off x="10388600" y="17017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137841</xdr:rowOff>
    </xdr:from>
    <xdr:ext cx="690189" cy="259045"/>
    <xdr:sp macro="" textlink="">
      <xdr:nvSpPr>
        <xdr:cNvPr id="463" name="普通建設事業費 （ うち更新整備　）最大値テキスト"/>
        <xdr:cNvSpPr txBox="1"/>
      </xdr:nvSpPr>
      <xdr:spPr>
        <a:xfrm>
          <a:off x="10528300" y="153968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19714</xdr:rowOff>
    </xdr:from>
    <xdr:to>
      <xdr:col>55</xdr:col>
      <xdr:colOff>88900</xdr:colOff>
      <xdr:row>91</xdr:row>
      <xdr:rowOff>19714</xdr:rowOff>
    </xdr:to>
    <xdr:cxnSp macro="">
      <xdr:nvCxnSpPr>
        <xdr:cNvPr id="464" name="直線コネクタ 463"/>
        <xdr:cNvCxnSpPr/>
      </xdr:nvCxnSpPr>
      <xdr:spPr>
        <a:xfrm>
          <a:off x="10388600" y="156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81125</xdr:rowOff>
    </xdr:from>
    <xdr:to>
      <xdr:col>55</xdr:col>
      <xdr:colOff>0</xdr:colOff>
      <xdr:row>98</xdr:row>
      <xdr:rowOff>87021</xdr:rowOff>
    </xdr:to>
    <xdr:cxnSp macro="">
      <xdr:nvCxnSpPr>
        <xdr:cNvPr id="465" name="直線コネクタ 464"/>
        <xdr:cNvCxnSpPr/>
      </xdr:nvCxnSpPr>
      <xdr:spPr>
        <a:xfrm>
          <a:off x="9639300" y="16883225"/>
          <a:ext cx="838200" cy="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170353</xdr:rowOff>
    </xdr:from>
    <xdr:ext cx="599010" cy="259045"/>
    <xdr:sp macro="" textlink="">
      <xdr:nvSpPr>
        <xdr:cNvPr id="466" name="普通建設事業費 （ うち更新整備　）平均値テキスト"/>
        <xdr:cNvSpPr txBox="1"/>
      </xdr:nvSpPr>
      <xdr:spPr>
        <a:xfrm>
          <a:off x="10528300" y="166295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147476</xdr:rowOff>
    </xdr:from>
    <xdr:to>
      <xdr:col>55</xdr:col>
      <xdr:colOff>50800</xdr:colOff>
      <xdr:row>98</xdr:row>
      <xdr:rowOff>77626</xdr:rowOff>
    </xdr:to>
    <xdr:sp macro="" textlink="">
      <xdr:nvSpPr>
        <xdr:cNvPr id="467" name="フローチャート: 判断 466"/>
        <xdr:cNvSpPr/>
      </xdr:nvSpPr>
      <xdr:spPr>
        <a:xfrm>
          <a:off x="10426700" y="1677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81125</xdr:rowOff>
    </xdr:from>
    <xdr:to>
      <xdr:col>50</xdr:col>
      <xdr:colOff>114300</xdr:colOff>
      <xdr:row>98</xdr:row>
      <xdr:rowOff>168264</xdr:rowOff>
    </xdr:to>
    <xdr:cxnSp macro="">
      <xdr:nvCxnSpPr>
        <xdr:cNvPr id="468" name="直線コネクタ 467"/>
        <xdr:cNvCxnSpPr/>
      </xdr:nvCxnSpPr>
      <xdr:spPr>
        <a:xfrm flipV="1">
          <a:off x="8750300" y="16883225"/>
          <a:ext cx="889000" cy="87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788</xdr:rowOff>
    </xdr:from>
    <xdr:to>
      <xdr:col>50</xdr:col>
      <xdr:colOff>165100</xdr:colOff>
      <xdr:row>98</xdr:row>
      <xdr:rowOff>102388</xdr:rowOff>
    </xdr:to>
    <xdr:sp macro="" textlink="">
      <xdr:nvSpPr>
        <xdr:cNvPr id="469" name="フローチャート: 判断 468"/>
        <xdr:cNvSpPr/>
      </xdr:nvSpPr>
      <xdr:spPr>
        <a:xfrm>
          <a:off x="9588500" y="1680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118915</xdr:rowOff>
    </xdr:from>
    <xdr:ext cx="599010" cy="259045"/>
    <xdr:sp macro="" textlink="">
      <xdr:nvSpPr>
        <xdr:cNvPr id="470" name="テキスト ボックス 469"/>
        <xdr:cNvSpPr txBox="1"/>
      </xdr:nvSpPr>
      <xdr:spPr>
        <a:xfrm>
          <a:off x="9339795" y="16578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105536</xdr:rowOff>
    </xdr:from>
    <xdr:to>
      <xdr:col>45</xdr:col>
      <xdr:colOff>177800</xdr:colOff>
      <xdr:row>98</xdr:row>
      <xdr:rowOff>168264</xdr:rowOff>
    </xdr:to>
    <xdr:cxnSp macro="">
      <xdr:nvCxnSpPr>
        <xdr:cNvPr id="471" name="直線コネクタ 470"/>
        <xdr:cNvCxnSpPr/>
      </xdr:nvCxnSpPr>
      <xdr:spPr>
        <a:xfrm>
          <a:off x="7861300" y="16907636"/>
          <a:ext cx="889000" cy="6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95827</xdr:rowOff>
    </xdr:from>
    <xdr:to>
      <xdr:col>46</xdr:col>
      <xdr:colOff>38100</xdr:colOff>
      <xdr:row>98</xdr:row>
      <xdr:rowOff>25977</xdr:rowOff>
    </xdr:to>
    <xdr:sp macro="" textlink="">
      <xdr:nvSpPr>
        <xdr:cNvPr id="472" name="フローチャート: 判断 471"/>
        <xdr:cNvSpPr/>
      </xdr:nvSpPr>
      <xdr:spPr>
        <a:xfrm>
          <a:off x="8699500" y="16726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42504</xdr:rowOff>
    </xdr:from>
    <xdr:ext cx="599010" cy="259045"/>
    <xdr:sp macro="" textlink="">
      <xdr:nvSpPr>
        <xdr:cNvPr id="473" name="テキスト ボックス 472"/>
        <xdr:cNvSpPr txBox="1"/>
      </xdr:nvSpPr>
      <xdr:spPr>
        <a:xfrm>
          <a:off x="8450795" y="16501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96289</xdr:rowOff>
    </xdr:from>
    <xdr:to>
      <xdr:col>41</xdr:col>
      <xdr:colOff>50800</xdr:colOff>
      <xdr:row>98</xdr:row>
      <xdr:rowOff>105536</xdr:rowOff>
    </xdr:to>
    <xdr:cxnSp macro="">
      <xdr:nvCxnSpPr>
        <xdr:cNvPr id="474" name="直線コネクタ 473"/>
        <xdr:cNvCxnSpPr/>
      </xdr:nvCxnSpPr>
      <xdr:spPr>
        <a:xfrm>
          <a:off x="6972300" y="16898389"/>
          <a:ext cx="889000" cy="9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108068</xdr:rowOff>
    </xdr:from>
    <xdr:to>
      <xdr:col>41</xdr:col>
      <xdr:colOff>101600</xdr:colOff>
      <xdr:row>98</xdr:row>
      <xdr:rowOff>38218</xdr:rowOff>
    </xdr:to>
    <xdr:sp macro="" textlink="">
      <xdr:nvSpPr>
        <xdr:cNvPr id="475" name="フローチャート: 判断 474"/>
        <xdr:cNvSpPr/>
      </xdr:nvSpPr>
      <xdr:spPr>
        <a:xfrm>
          <a:off x="7810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54745</xdr:rowOff>
    </xdr:from>
    <xdr:ext cx="599010" cy="259045"/>
    <xdr:sp macro="" textlink="">
      <xdr:nvSpPr>
        <xdr:cNvPr id="476" name="テキスト ボックス 475"/>
        <xdr:cNvSpPr txBox="1"/>
      </xdr:nvSpPr>
      <xdr:spPr>
        <a:xfrm>
          <a:off x="7561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155728</xdr:rowOff>
    </xdr:from>
    <xdr:to>
      <xdr:col>36</xdr:col>
      <xdr:colOff>165100</xdr:colOff>
      <xdr:row>98</xdr:row>
      <xdr:rowOff>85878</xdr:rowOff>
    </xdr:to>
    <xdr:sp macro="" textlink="">
      <xdr:nvSpPr>
        <xdr:cNvPr id="477" name="フローチャート: 判断 476"/>
        <xdr:cNvSpPr/>
      </xdr:nvSpPr>
      <xdr:spPr>
        <a:xfrm>
          <a:off x="6921500" y="1678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102405</xdr:rowOff>
    </xdr:from>
    <xdr:ext cx="599010" cy="259045"/>
    <xdr:sp macro="" textlink="">
      <xdr:nvSpPr>
        <xdr:cNvPr id="478" name="テキスト ボックス 477"/>
        <xdr:cNvSpPr txBox="1"/>
      </xdr:nvSpPr>
      <xdr:spPr>
        <a:xfrm>
          <a:off x="6672795" y="16561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36221</xdr:rowOff>
    </xdr:from>
    <xdr:to>
      <xdr:col>55</xdr:col>
      <xdr:colOff>50800</xdr:colOff>
      <xdr:row>98</xdr:row>
      <xdr:rowOff>137821</xdr:rowOff>
    </xdr:to>
    <xdr:sp macro="" textlink="">
      <xdr:nvSpPr>
        <xdr:cNvPr id="484" name="楕円 483"/>
        <xdr:cNvSpPr/>
      </xdr:nvSpPr>
      <xdr:spPr>
        <a:xfrm>
          <a:off x="10426700" y="1683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14648</xdr:rowOff>
    </xdr:from>
    <xdr:ext cx="599010" cy="259045"/>
    <xdr:sp macro="" textlink="">
      <xdr:nvSpPr>
        <xdr:cNvPr id="485" name="普通建設事業費 （ うち更新整備　）該当値テキスト"/>
        <xdr:cNvSpPr txBox="1"/>
      </xdr:nvSpPr>
      <xdr:spPr>
        <a:xfrm>
          <a:off x="10528300" y="16816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30325</xdr:rowOff>
    </xdr:from>
    <xdr:to>
      <xdr:col>50</xdr:col>
      <xdr:colOff>165100</xdr:colOff>
      <xdr:row>98</xdr:row>
      <xdr:rowOff>131925</xdr:rowOff>
    </xdr:to>
    <xdr:sp macro="" textlink="">
      <xdr:nvSpPr>
        <xdr:cNvPr id="486" name="楕円 485"/>
        <xdr:cNvSpPr/>
      </xdr:nvSpPr>
      <xdr:spPr>
        <a:xfrm>
          <a:off x="9588500" y="1683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123052</xdr:rowOff>
    </xdr:from>
    <xdr:ext cx="599010" cy="259045"/>
    <xdr:sp macro="" textlink="">
      <xdr:nvSpPr>
        <xdr:cNvPr id="487" name="テキスト ボックス 486"/>
        <xdr:cNvSpPr txBox="1"/>
      </xdr:nvSpPr>
      <xdr:spPr>
        <a:xfrm>
          <a:off x="9339795" y="16925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117464</xdr:rowOff>
    </xdr:from>
    <xdr:to>
      <xdr:col>46</xdr:col>
      <xdr:colOff>38100</xdr:colOff>
      <xdr:row>99</xdr:row>
      <xdr:rowOff>47614</xdr:rowOff>
    </xdr:to>
    <xdr:sp macro="" textlink="">
      <xdr:nvSpPr>
        <xdr:cNvPr id="488" name="楕円 487"/>
        <xdr:cNvSpPr/>
      </xdr:nvSpPr>
      <xdr:spPr>
        <a:xfrm>
          <a:off x="8699500" y="169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38741</xdr:rowOff>
    </xdr:from>
    <xdr:ext cx="534377" cy="259045"/>
    <xdr:sp macro="" textlink="">
      <xdr:nvSpPr>
        <xdr:cNvPr id="489" name="テキスト ボックス 488"/>
        <xdr:cNvSpPr txBox="1"/>
      </xdr:nvSpPr>
      <xdr:spPr>
        <a:xfrm>
          <a:off x="8483111" y="1701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54736</xdr:rowOff>
    </xdr:from>
    <xdr:to>
      <xdr:col>41</xdr:col>
      <xdr:colOff>101600</xdr:colOff>
      <xdr:row>98</xdr:row>
      <xdr:rowOff>156336</xdr:rowOff>
    </xdr:to>
    <xdr:sp macro="" textlink="">
      <xdr:nvSpPr>
        <xdr:cNvPr id="490" name="楕円 489"/>
        <xdr:cNvSpPr/>
      </xdr:nvSpPr>
      <xdr:spPr>
        <a:xfrm>
          <a:off x="7810500" y="1685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147463</xdr:rowOff>
    </xdr:from>
    <xdr:ext cx="534377" cy="259045"/>
    <xdr:sp macro="" textlink="">
      <xdr:nvSpPr>
        <xdr:cNvPr id="491" name="テキスト ボックス 490"/>
        <xdr:cNvSpPr txBox="1"/>
      </xdr:nvSpPr>
      <xdr:spPr>
        <a:xfrm>
          <a:off x="7594111" y="1694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45489</xdr:rowOff>
    </xdr:from>
    <xdr:to>
      <xdr:col>36</xdr:col>
      <xdr:colOff>165100</xdr:colOff>
      <xdr:row>98</xdr:row>
      <xdr:rowOff>147089</xdr:rowOff>
    </xdr:to>
    <xdr:sp macro="" textlink="">
      <xdr:nvSpPr>
        <xdr:cNvPr id="492" name="楕円 491"/>
        <xdr:cNvSpPr/>
      </xdr:nvSpPr>
      <xdr:spPr>
        <a:xfrm>
          <a:off x="6921500" y="1684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138216</xdr:rowOff>
    </xdr:from>
    <xdr:ext cx="534377" cy="259045"/>
    <xdr:sp macro="" textlink="">
      <xdr:nvSpPr>
        <xdr:cNvPr id="493" name="テキスト ボックス 492"/>
        <xdr:cNvSpPr txBox="1"/>
      </xdr:nvSpPr>
      <xdr:spPr>
        <a:xfrm>
          <a:off x="6705111" y="1694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7" name="テキスト ボックス 506"/>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9" name="テキスト ボックス 50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11" name="テキスト ボックス 51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3" name="テキスト ボックス 51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24473</xdr:rowOff>
    </xdr:from>
    <xdr:to>
      <xdr:col>85</xdr:col>
      <xdr:colOff>126364</xdr:colOff>
      <xdr:row>39</xdr:row>
      <xdr:rowOff>98878</xdr:rowOff>
    </xdr:to>
    <xdr:cxnSp macro="">
      <xdr:nvCxnSpPr>
        <xdr:cNvPr id="519" name="直線コネクタ 518"/>
        <xdr:cNvCxnSpPr/>
      </xdr:nvCxnSpPr>
      <xdr:spPr>
        <a:xfrm flipV="1">
          <a:off x="16317595" y="5339423"/>
          <a:ext cx="1269" cy="1446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0"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142600</xdr:rowOff>
    </xdr:from>
    <xdr:ext cx="599010" cy="259045"/>
    <xdr:sp macro="" textlink="">
      <xdr:nvSpPr>
        <xdr:cNvPr id="522" name="災害復旧事業費最大値テキスト"/>
        <xdr:cNvSpPr txBox="1"/>
      </xdr:nvSpPr>
      <xdr:spPr>
        <a:xfrm>
          <a:off x="16370300" y="5114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24473</xdr:rowOff>
    </xdr:from>
    <xdr:to>
      <xdr:col>86</xdr:col>
      <xdr:colOff>25400</xdr:colOff>
      <xdr:row>31</xdr:row>
      <xdr:rowOff>24473</xdr:rowOff>
    </xdr:to>
    <xdr:cxnSp macro="">
      <xdr:nvCxnSpPr>
        <xdr:cNvPr id="523" name="直線コネクタ 522"/>
        <xdr:cNvCxnSpPr/>
      </xdr:nvCxnSpPr>
      <xdr:spPr>
        <a:xfrm>
          <a:off x="16230600" y="5339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39498</xdr:rowOff>
    </xdr:from>
    <xdr:to>
      <xdr:col>85</xdr:col>
      <xdr:colOff>127000</xdr:colOff>
      <xdr:row>34</xdr:row>
      <xdr:rowOff>103320</xdr:rowOff>
    </xdr:to>
    <xdr:cxnSp macro="">
      <xdr:nvCxnSpPr>
        <xdr:cNvPr id="524" name="直線コネクタ 523"/>
        <xdr:cNvCxnSpPr/>
      </xdr:nvCxnSpPr>
      <xdr:spPr>
        <a:xfrm>
          <a:off x="15481300" y="5868798"/>
          <a:ext cx="838200" cy="6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72454</xdr:rowOff>
    </xdr:from>
    <xdr:ext cx="534377" cy="259045"/>
    <xdr:sp macro="" textlink="">
      <xdr:nvSpPr>
        <xdr:cNvPr id="525" name="災害復旧事業費平均値テキスト"/>
        <xdr:cNvSpPr txBox="1"/>
      </xdr:nvSpPr>
      <xdr:spPr>
        <a:xfrm>
          <a:off x="16370300" y="6587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94027</xdr:rowOff>
    </xdr:from>
    <xdr:to>
      <xdr:col>85</xdr:col>
      <xdr:colOff>177800</xdr:colOff>
      <xdr:row>39</xdr:row>
      <xdr:rowOff>24177</xdr:rowOff>
    </xdr:to>
    <xdr:sp macro="" textlink="">
      <xdr:nvSpPr>
        <xdr:cNvPr id="526" name="フローチャート: 判断 525"/>
        <xdr:cNvSpPr/>
      </xdr:nvSpPr>
      <xdr:spPr>
        <a:xfrm>
          <a:off x="16268700" y="66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8934</xdr:rowOff>
    </xdr:from>
    <xdr:to>
      <xdr:col>81</xdr:col>
      <xdr:colOff>50800</xdr:colOff>
      <xdr:row>34</xdr:row>
      <xdr:rowOff>39498</xdr:rowOff>
    </xdr:to>
    <xdr:cxnSp macro="">
      <xdr:nvCxnSpPr>
        <xdr:cNvPr id="527" name="直線コネクタ 526"/>
        <xdr:cNvCxnSpPr/>
      </xdr:nvCxnSpPr>
      <xdr:spPr>
        <a:xfrm>
          <a:off x="14592300" y="5838234"/>
          <a:ext cx="889000" cy="3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112368</xdr:rowOff>
    </xdr:from>
    <xdr:to>
      <xdr:col>81</xdr:col>
      <xdr:colOff>101600</xdr:colOff>
      <xdr:row>39</xdr:row>
      <xdr:rowOff>42518</xdr:rowOff>
    </xdr:to>
    <xdr:sp macro="" textlink="">
      <xdr:nvSpPr>
        <xdr:cNvPr id="528" name="フローチャート: 判断 527"/>
        <xdr:cNvSpPr/>
      </xdr:nvSpPr>
      <xdr:spPr>
        <a:xfrm>
          <a:off x="15430500" y="662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33645</xdr:rowOff>
    </xdr:from>
    <xdr:ext cx="534377" cy="259045"/>
    <xdr:sp macro="" textlink="">
      <xdr:nvSpPr>
        <xdr:cNvPr id="529" name="テキスト ボックス 528"/>
        <xdr:cNvSpPr txBox="1"/>
      </xdr:nvSpPr>
      <xdr:spPr>
        <a:xfrm>
          <a:off x="15214111" y="672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8934</xdr:rowOff>
    </xdr:from>
    <xdr:to>
      <xdr:col>76</xdr:col>
      <xdr:colOff>114300</xdr:colOff>
      <xdr:row>36</xdr:row>
      <xdr:rowOff>127173</xdr:rowOff>
    </xdr:to>
    <xdr:cxnSp macro="">
      <xdr:nvCxnSpPr>
        <xdr:cNvPr id="530" name="直線コネクタ 529"/>
        <xdr:cNvCxnSpPr/>
      </xdr:nvCxnSpPr>
      <xdr:spPr>
        <a:xfrm flipV="1">
          <a:off x="13703300" y="5838234"/>
          <a:ext cx="889000" cy="461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113416</xdr:rowOff>
    </xdr:from>
    <xdr:to>
      <xdr:col>76</xdr:col>
      <xdr:colOff>165100</xdr:colOff>
      <xdr:row>39</xdr:row>
      <xdr:rowOff>43566</xdr:rowOff>
    </xdr:to>
    <xdr:sp macro="" textlink="">
      <xdr:nvSpPr>
        <xdr:cNvPr id="531" name="フローチャート: 判断 530"/>
        <xdr:cNvSpPr/>
      </xdr:nvSpPr>
      <xdr:spPr>
        <a:xfrm>
          <a:off x="14541500" y="662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34693</xdr:rowOff>
    </xdr:from>
    <xdr:ext cx="534377" cy="259045"/>
    <xdr:sp macro="" textlink="">
      <xdr:nvSpPr>
        <xdr:cNvPr id="532" name="テキスト ボックス 531"/>
        <xdr:cNvSpPr txBox="1"/>
      </xdr:nvSpPr>
      <xdr:spPr>
        <a:xfrm>
          <a:off x="14325111" y="672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127173</xdr:rowOff>
    </xdr:from>
    <xdr:to>
      <xdr:col>71</xdr:col>
      <xdr:colOff>177800</xdr:colOff>
      <xdr:row>39</xdr:row>
      <xdr:rowOff>21582</xdr:rowOff>
    </xdr:to>
    <xdr:cxnSp macro="">
      <xdr:nvCxnSpPr>
        <xdr:cNvPr id="533" name="直線コネクタ 532"/>
        <xdr:cNvCxnSpPr/>
      </xdr:nvCxnSpPr>
      <xdr:spPr>
        <a:xfrm flipV="1">
          <a:off x="12814300" y="6299373"/>
          <a:ext cx="889000" cy="408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142507</xdr:rowOff>
    </xdr:from>
    <xdr:to>
      <xdr:col>72</xdr:col>
      <xdr:colOff>38100</xdr:colOff>
      <xdr:row>39</xdr:row>
      <xdr:rowOff>72657</xdr:rowOff>
    </xdr:to>
    <xdr:sp macro="" textlink="">
      <xdr:nvSpPr>
        <xdr:cNvPr id="534" name="フローチャート: 判断 533"/>
        <xdr:cNvSpPr/>
      </xdr:nvSpPr>
      <xdr:spPr>
        <a:xfrm>
          <a:off x="13652500" y="665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63784</xdr:rowOff>
    </xdr:from>
    <xdr:ext cx="534377" cy="259045"/>
    <xdr:sp macro="" textlink="">
      <xdr:nvSpPr>
        <xdr:cNvPr id="535" name="テキスト ボックス 534"/>
        <xdr:cNvSpPr txBox="1"/>
      </xdr:nvSpPr>
      <xdr:spPr>
        <a:xfrm>
          <a:off x="13436111" y="675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144260</xdr:rowOff>
    </xdr:from>
    <xdr:to>
      <xdr:col>67</xdr:col>
      <xdr:colOff>101600</xdr:colOff>
      <xdr:row>39</xdr:row>
      <xdr:rowOff>74410</xdr:rowOff>
    </xdr:to>
    <xdr:sp macro="" textlink="">
      <xdr:nvSpPr>
        <xdr:cNvPr id="536" name="フローチャート: 判断 535"/>
        <xdr:cNvSpPr/>
      </xdr:nvSpPr>
      <xdr:spPr>
        <a:xfrm>
          <a:off x="12763500" y="665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65537</xdr:rowOff>
    </xdr:from>
    <xdr:ext cx="534377" cy="259045"/>
    <xdr:sp macro="" textlink="">
      <xdr:nvSpPr>
        <xdr:cNvPr id="537" name="テキスト ボックス 536"/>
        <xdr:cNvSpPr txBox="1"/>
      </xdr:nvSpPr>
      <xdr:spPr>
        <a:xfrm>
          <a:off x="12547111" y="675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52520</xdr:rowOff>
    </xdr:from>
    <xdr:to>
      <xdr:col>85</xdr:col>
      <xdr:colOff>177800</xdr:colOff>
      <xdr:row>34</xdr:row>
      <xdr:rowOff>154120</xdr:rowOff>
    </xdr:to>
    <xdr:sp macro="" textlink="">
      <xdr:nvSpPr>
        <xdr:cNvPr id="543" name="楕円 542"/>
        <xdr:cNvSpPr/>
      </xdr:nvSpPr>
      <xdr:spPr>
        <a:xfrm>
          <a:off x="16268700" y="588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75397</xdr:rowOff>
    </xdr:from>
    <xdr:ext cx="599010" cy="259045"/>
    <xdr:sp macro="" textlink="">
      <xdr:nvSpPr>
        <xdr:cNvPr id="544" name="災害復旧事業費該当値テキスト"/>
        <xdr:cNvSpPr txBox="1"/>
      </xdr:nvSpPr>
      <xdr:spPr>
        <a:xfrm>
          <a:off x="16370300" y="5733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160148</xdr:rowOff>
    </xdr:from>
    <xdr:to>
      <xdr:col>81</xdr:col>
      <xdr:colOff>101600</xdr:colOff>
      <xdr:row>34</xdr:row>
      <xdr:rowOff>90298</xdr:rowOff>
    </xdr:to>
    <xdr:sp macro="" textlink="">
      <xdr:nvSpPr>
        <xdr:cNvPr id="545" name="楕円 544"/>
        <xdr:cNvSpPr/>
      </xdr:nvSpPr>
      <xdr:spPr>
        <a:xfrm>
          <a:off x="15430500" y="581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32</xdr:row>
      <xdr:rowOff>106825</xdr:rowOff>
    </xdr:from>
    <xdr:ext cx="599010" cy="259045"/>
    <xdr:sp macro="" textlink="">
      <xdr:nvSpPr>
        <xdr:cNvPr id="546" name="テキスト ボックス 545"/>
        <xdr:cNvSpPr txBox="1"/>
      </xdr:nvSpPr>
      <xdr:spPr>
        <a:xfrm>
          <a:off x="15181795" y="5593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129584</xdr:rowOff>
    </xdr:from>
    <xdr:to>
      <xdr:col>76</xdr:col>
      <xdr:colOff>165100</xdr:colOff>
      <xdr:row>34</xdr:row>
      <xdr:rowOff>59734</xdr:rowOff>
    </xdr:to>
    <xdr:sp macro="" textlink="">
      <xdr:nvSpPr>
        <xdr:cNvPr id="547" name="楕円 546"/>
        <xdr:cNvSpPr/>
      </xdr:nvSpPr>
      <xdr:spPr>
        <a:xfrm>
          <a:off x="14541500" y="578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32</xdr:row>
      <xdr:rowOff>76261</xdr:rowOff>
    </xdr:from>
    <xdr:ext cx="599010" cy="259045"/>
    <xdr:sp macro="" textlink="">
      <xdr:nvSpPr>
        <xdr:cNvPr id="548" name="テキスト ボックス 547"/>
        <xdr:cNvSpPr txBox="1"/>
      </xdr:nvSpPr>
      <xdr:spPr>
        <a:xfrm>
          <a:off x="14292795" y="5562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76373</xdr:rowOff>
    </xdr:from>
    <xdr:to>
      <xdr:col>72</xdr:col>
      <xdr:colOff>38100</xdr:colOff>
      <xdr:row>37</xdr:row>
      <xdr:rowOff>6523</xdr:rowOff>
    </xdr:to>
    <xdr:sp macro="" textlink="">
      <xdr:nvSpPr>
        <xdr:cNvPr id="549" name="楕円 548"/>
        <xdr:cNvSpPr/>
      </xdr:nvSpPr>
      <xdr:spPr>
        <a:xfrm>
          <a:off x="13652500" y="624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23050</xdr:rowOff>
    </xdr:from>
    <xdr:ext cx="599010" cy="259045"/>
    <xdr:sp macro="" textlink="">
      <xdr:nvSpPr>
        <xdr:cNvPr id="550" name="テキスト ボックス 549"/>
        <xdr:cNvSpPr txBox="1"/>
      </xdr:nvSpPr>
      <xdr:spPr>
        <a:xfrm>
          <a:off x="13403795" y="6023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142232</xdr:rowOff>
    </xdr:from>
    <xdr:to>
      <xdr:col>67</xdr:col>
      <xdr:colOff>101600</xdr:colOff>
      <xdr:row>39</xdr:row>
      <xdr:rowOff>72382</xdr:rowOff>
    </xdr:to>
    <xdr:sp macro="" textlink="">
      <xdr:nvSpPr>
        <xdr:cNvPr id="551" name="楕円 550"/>
        <xdr:cNvSpPr/>
      </xdr:nvSpPr>
      <xdr:spPr>
        <a:xfrm>
          <a:off x="12763500" y="6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88909</xdr:rowOff>
    </xdr:from>
    <xdr:ext cx="534377" cy="259045"/>
    <xdr:sp macro="" textlink="">
      <xdr:nvSpPr>
        <xdr:cNvPr id="552" name="テキスト ボックス 551"/>
        <xdr:cNvSpPr txBox="1"/>
      </xdr:nvSpPr>
      <xdr:spPr>
        <a:xfrm>
          <a:off x="12547111" y="643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26484</xdr:rowOff>
    </xdr:from>
    <xdr:to>
      <xdr:col>85</xdr:col>
      <xdr:colOff>126364</xdr:colOff>
      <xdr:row>78</xdr:row>
      <xdr:rowOff>138100</xdr:rowOff>
    </xdr:to>
    <xdr:cxnSp macro="">
      <xdr:nvCxnSpPr>
        <xdr:cNvPr id="623" name="直線コネクタ 622"/>
        <xdr:cNvCxnSpPr/>
      </xdr:nvCxnSpPr>
      <xdr:spPr>
        <a:xfrm flipV="1">
          <a:off x="16317595" y="12199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141927</xdr:rowOff>
    </xdr:from>
    <xdr:ext cx="378565" cy="259045"/>
    <xdr:sp macro="" textlink="">
      <xdr:nvSpPr>
        <xdr:cNvPr id="624" name="公債費最小値テキスト"/>
        <xdr:cNvSpPr txBox="1"/>
      </xdr:nvSpPr>
      <xdr:spPr>
        <a:xfrm>
          <a:off x="16370300" y="13515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138100</xdr:rowOff>
    </xdr:from>
    <xdr:to>
      <xdr:col>86</xdr:col>
      <xdr:colOff>25400</xdr:colOff>
      <xdr:row>78</xdr:row>
      <xdr:rowOff>138100</xdr:rowOff>
    </xdr:to>
    <xdr:cxnSp macro="">
      <xdr:nvCxnSpPr>
        <xdr:cNvPr id="625" name="直線コネクタ 624"/>
        <xdr:cNvCxnSpPr/>
      </xdr:nvCxnSpPr>
      <xdr:spPr>
        <a:xfrm>
          <a:off x="16230600" y="135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144611</xdr:rowOff>
    </xdr:from>
    <xdr:ext cx="599010" cy="259045"/>
    <xdr:sp macro="" textlink="">
      <xdr:nvSpPr>
        <xdr:cNvPr id="626" name="公債費最大値テキスト"/>
        <xdr:cNvSpPr txBox="1"/>
      </xdr:nvSpPr>
      <xdr:spPr>
        <a:xfrm>
          <a:off x="16370300" y="1197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26484</xdr:rowOff>
    </xdr:from>
    <xdr:to>
      <xdr:col>86</xdr:col>
      <xdr:colOff>25400</xdr:colOff>
      <xdr:row>71</xdr:row>
      <xdr:rowOff>26484</xdr:rowOff>
    </xdr:to>
    <xdr:cxnSp macro="">
      <xdr:nvCxnSpPr>
        <xdr:cNvPr id="627" name="直線コネクタ 626"/>
        <xdr:cNvCxnSpPr/>
      </xdr:nvCxnSpPr>
      <xdr:spPr>
        <a:xfrm>
          <a:off x="16230600" y="1219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66294</xdr:rowOff>
    </xdr:from>
    <xdr:to>
      <xdr:col>85</xdr:col>
      <xdr:colOff>127000</xdr:colOff>
      <xdr:row>77</xdr:row>
      <xdr:rowOff>81263</xdr:rowOff>
    </xdr:to>
    <xdr:cxnSp macro="">
      <xdr:nvCxnSpPr>
        <xdr:cNvPr id="628" name="直線コネクタ 627"/>
        <xdr:cNvCxnSpPr/>
      </xdr:nvCxnSpPr>
      <xdr:spPr>
        <a:xfrm flipV="1">
          <a:off x="15481300" y="13267944"/>
          <a:ext cx="838200" cy="1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105059</xdr:rowOff>
    </xdr:from>
    <xdr:ext cx="599010" cy="259045"/>
    <xdr:sp macro="" textlink="">
      <xdr:nvSpPr>
        <xdr:cNvPr id="629" name="公債費平均値テキスト"/>
        <xdr:cNvSpPr txBox="1"/>
      </xdr:nvSpPr>
      <xdr:spPr>
        <a:xfrm>
          <a:off x="16370300" y="129638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82181</xdr:rowOff>
    </xdr:from>
    <xdr:to>
      <xdr:col>85</xdr:col>
      <xdr:colOff>177800</xdr:colOff>
      <xdr:row>77</xdr:row>
      <xdr:rowOff>12331</xdr:rowOff>
    </xdr:to>
    <xdr:sp macro="" textlink="">
      <xdr:nvSpPr>
        <xdr:cNvPr id="630" name="フローチャート: 判断 629"/>
        <xdr:cNvSpPr/>
      </xdr:nvSpPr>
      <xdr:spPr>
        <a:xfrm>
          <a:off x="162687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55308</xdr:rowOff>
    </xdr:from>
    <xdr:to>
      <xdr:col>81</xdr:col>
      <xdr:colOff>50800</xdr:colOff>
      <xdr:row>77</xdr:row>
      <xdr:rowOff>81263</xdr:rowOff>
    </xdr:to>
    <xdr:cxnSp macro="">
      <xdr:nvCxnSpPr>
        <xdr:cNvPr id="631" name="直線コネクタ 630"/>
        <xdr:cNvCxnSpPr/>
      </xdr:nvCxnSpPr>
      <xdr:spPr>
        <a:xfrm>
          <a:off x="14592300" y="13256958"/>
          <a:ext cx="889000" cy="2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139695</xdr:rowOff>
    </xdr:from>
    <xdr:to>
      <xdr:col>81</xdr:col>
      <xdr:colOff>101600</xdr:colOff>
      <xdr:row>77</xdr:row>
      <xdr:rowOff>69845</xdr:rowOff>
    </xdr:to>
    <xdr:sp macro="" textlink="">
      <xdr:nvSpPr>
        <xdr:cNvPr id="632" name="フローチャート: 判断 631"/>
        <xdr:cNvSpPr/>
      </xdr:nvSpPr>
      <xdr:spPr>
        <a:xfrm>
          <a:off x="15430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86372</xdr:rowOff>
    </xdr:from>
    <xdr:ext cx="599010" cy="259045"/>
    <xdr:sp macro="" textlink="">
      <xdr:nvSpPr>
        <xdr:cNvPr id="633" name="テキスト ボックス 632"/>
        <xdr:cNvSpPr txBox="1"/>
      </xdr:nvSpPr>
      <xdr:spPr>
        <a:xfrm>
          <a:off x="15181795" y="12945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55308</xdr:rowOff>
    </xdr:from>
    <xdr:to>
      <xdr:col>76</xdr:col>
      <xdr:colOff>114300</xdr:colOff>
      <xdr:row>77</xdr:row>
      <xdr:rowOff>71462</xdr:rowOff>
    </xdr:to>
    <xdr:cxnSp macro="">
      <xdr:nvCxnSpPr>
        <xdr:cNvPr id="634" name="直線コネクタ 633"/>
        <xdr:cNvCxnSpPr/>
      </xdr:nvCxnSpPr>
      <xdr:spPr>
        <a:xfrm flipV="1">
          <a:off x="13703300" y="13256958"/>
          <a:ext cx="8890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143790</xdr:rowOff>
    </xdr:from>
    <xdr:to>
      <xdr:col>76</xdr:col>
      <xdr:colOff>165100</xdr:colOff>
      <xdr:row>77</xdr:row>
      <xdr:rowOff>73940</xdr:rowOff>
    </xdr:to>
    <xdr:sp macro="" textlink="">
      <xdr:nvSpPr>
        <xdr:cNvPr id="635" name="フローチャート: 判断 634"/>
        <xdr:cNvSpPr/>
      </xdr:nvSpPr>
      <xdr:spPr>
        <a:xfrm>
          <a:off x="14541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90466</xdr:rowOff>
    </xdr:from>
    <xdr:ext cx="599010" cy="259045"/>
    <xdr:sp macro="" textlink="">
      <xdr:nvSpPr>
        <xdr:cNvPr id="636" name="テキスト ボックス 635"/>
        <xdr:cNvSpPr txBox="1"/>
      </xdr:nvSpPr>
      <xdr:spPr>
        <a:xfrm>
          <a:off x="14292795" y="1294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66870</xdr:rowOff>
    </xdr:from>
    <xdr:to>
      <xdr:col>71</xdr:col>
      <xdr:colOff>177800</xdr:colOff>
      <xdr:row>77</xdr:row>
      <xdr:rowOff>71462</xdr:rowOff>
    </xdr:to>
    <xdr:cxnSp macro="">
      <xdr:nvCxnSpPr>
        <xdr:cNvPr id="637" name="直線コネクタ 636"/>
        <xdr:cNvCxnSpPr/>
      </xdr:nvCxnSpPr>
      <xdr:spPr>
        <a:xfrm>
          <a:off x="12814300" y="13268520"/>
          <a:ext cx="889000" cy="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88548</xdr:rowOff>
    </xdr:from>
    <xdr:to>
      <xdr:col>72</xdr:col>
      <xdr:colOff>38100</xdr:colOff>
      <xdr:row>77</xdr:row>
      <xdr:rowOff>18698</xdr:rowOff>
    </xdr:to>
    <xdr:sp macro="" textlink="">
      <xdr:nvSpPr>
        <xdr:cNvPr id="638" name="フローチャート: 判断 637"/>
        <xdr:cNvSpPr/>
      </xdr:nvSpPr>
      <xdr:spPr>
        <a:xfrm>
          <a:off x="13652500" y="1311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35225</xdr:rowOff>
    </xdr:from>
    <xdr:ext cx="599010" cy="259045"/>
    <xdr:sp macro="" textlink="">
      <xdr:nvSpPr>
        <xdr:cNvPr id="639" name="テキスト ボックス 638"/>
        <xdr:cNvSpPr txBox="1"/>
      </xdr:nvSpPr>
      <xdr:spPr>
        <a:xfrm>
          <a:off x="13403795" y="12893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98695</xdr:rowOff>
    </xdr:from>
    <xdr:to>
      <xdr:col>67</xdr:col>
      <xdr:colOff>101600</xdr:colOff>
      <xdr:row>77</xdr:row>
      <xdr:rowOff>28845</xdr:rowOff>
    </xdr:to>
    <xdr:sp macro="" textlink="">
      <xdr:nvSpPr>
        <xdr:cNvPr id="640" name="フローチャート: 判断 639"/>
        <xdr:cNvSpPr/>
      </xdr:nvSpPr>
      <xdr:spPr>
        <a:xfrm>
          <a:off x="12763500" y="1312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45373</xdr:rowOff>
    </xdr:from>
    <xdr:ext cx="599010" cy="259045"/>
    <xdr:sp macro="" textlink="">
      <xdr:nvSpPr>
        <xdr:cNvPr id="641" name="テキスト ボックス 640"/>
        <xdr:cNvSpPr txBox="1"/>
      </xdr:nvSpPr>
      <xdr:spPr>
        <a:xfrm>
          <a:off x="12514795" y="12904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15494</xdr:rowOff>
    </xdr:from>
    <xdr:to>
      <xdr:col>85</xdr:col>
      <xdr:colOff>177800</xdr:colOff>
      <xdr:row>77</xdr:row>
      <xdr:rowOff>117094</xdr:rowOff>
    </xdr:to>
    <xdr:sp macro="" textlink="">
      <xdr:nvSpPr>
        <xdr:cNvPr id="647" name="楕円 646"/>
        <xdr:cNvSpPr/>
      </xdr:nvSpPr>
      <xdr:spPr>
        <a:xfrm>
          <a:off x="16268700" y="1321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165371</xdr:rowOff>
    </xdr:from>
    <xdr:ext cx="599010" cy="259045"/>
    <xdr:sp macro="" textlink="">
      <xdr:nvSpPr>
        <xdr:cNvPr id="648" name="公債費該当値テキスト"/>
        <xdr:cNvSpPr txBox="1"/>
      </xdr:nvSpPr>
      <xdr:spPr>
        <a:xfrm>
          <a:off x="16370300" y="13195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30463</xdr:rowOff>
    </xdr:from>
    <xdr:to>
      <xdr:col>81</xdr:col>
      <xdr:colOff>101600</xdr:colOff>
      <xdr:row>77</xdr:row>
      <xdr:rowOff>132063</xdr:rowOff>
    </xdr:to>
    <xdr:sp macro="" textlink="">
      <xdr:nvSpPr>
        <xdr:cNvPr id="649" name="楕円 648"/>
        <xdr:cNvSpPr/>
      </xdr:nvSpPr>
      <xdr:spPr>
        <a:xfrm>
          <a:off x="15430500" y="1323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123190</xdr:rowOff>
    </xdr:from>
    <xdr:ext cx="599010" cy="259045"/>
    <xdr:sp macro="" textlink="">
      <xdr:nvSpPr>
        <xdr:cNvPr id="650" name="テキスト ボックス 649"/>
        <xdr:cNvSpPr txBox="1"/>
      </xdr:nvSpPr>
      <xdr:spPr>
        <a:xfrm>
          <a:off x="15181795" y="1332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4508</xdr:rowOff>
    </xdr:from>
    <xdr:to>
      <xdr:col>76</xdr:col>
      <xdr:colOff>165100</xdr:colOff>
      <xdr:row>77</xdr:row>
      <xdr:rowOff>106108</xdr:rowOff>
    </xdr:to>
    <xdr:sp macro="" textlink="">
      <xdr:nvSpPr>
        <xdr:cNvPr id="651" name="楕円 650"/>
        <xdr:cNvSpPr/>
      </xdr:nvSpPr>
      <xdr:spPr>
        <a:xfrm>
          <a:off x="14541500" y="1320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97235</xdr:rowOff>
    </xdr:from>
    <xdr:ext cx="599010" cy="259045"/>
    <xdr:sp macro="" textlink="">
      <xdr:nvSpPr>
        <xdr:cNvPr id="652" name="テキスト ボックス 651"/>
        <xdr:cNvSpPr txBox="1"/>
      </xdr:nvSpPr>
      <xdr:spPr>
        <a:xfrm>
          <a:off x="14292795" y="1329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20662</xdr:rowOff>
    </xdr:from>
    <xdr:to>
      <xdr:col>72</xdr:col>
      <xdr:colOff>38100</xdr:colOff>
      <xdr:row>77</xdr:row>
      <xdr:rowOff>122262</xdr:rowOff>
    </xdr:to>
    <xdr:sp macro="" textlink="">
      <xdr:nvSpPr>
        <xdr:cNvPr id="653" name="楕円 652"/>
        <xdr:cNvSpPr/>
      </xdr:nvSpPr>
      <xdr:spPr>
        <a:xfrm>
          <a:off x="13652500" y="1322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113389</xdr:rowOff>
    </xdr:from>
    <xdr:ext cx="599010" cy="259045"/>
    <xdr:sp macro="" textlink="">
      <xdr:nvSpPr>
        <xdr:cNvPr id="654" name="テキスト ボックス 653"/>
        <xdr:cNvSpPr txBox="1"/>
      </xdr:nvSpPr>
      <xdr:spPr>
        <a:xfrm>
          <a:off x="13403795" y="1331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16070</xdr:rowOff>
    </xdr:from>
    <xdr:to>
      <xdr:col>67</xdr:col>
      <xdr:colOff>101600</xdr:colOff>
      <xdr:row>77</xdr:row>
      <xdr:rowOff>117670</xdr:rowOff>
    </xdr:to>
    <xdr:sp macro="" textlink="">
      <xdr:nvSpPr>
        <xdr:cNvPr id="655" name="楕円 654"/>
        <xdr:cNvSpPr/>
      </xdr:nvSpPr>
      <xdr:spPr>
        <a:xfrm>
          <a:off x="12763500" y="1321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108797</xdr:rowOff>
    </xdr:from>
    <xdr:ext cx="599010" cy="259045"/>
    <xdr:sp macro="" textlink="">
      <xdr:nvSpPr>
        <xdr:cNvPr id="656" name="テキスト ボックス 655"/>
        <xdr:cNvSpPr txBox="1"/>
      </xdr:nvSpPr>
      <xdr:spPr>
        <a:xfrm>
          <a:off x="12514795" y="1331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105668</xdr:rowOff>
    </xdr:from>
    <xdr:to>
      <xdr:col>85</xdr:col>
      <xdr:colOff>126364</xdr:colOff>
      <xdr:row>98</xdr:row>
      <xdr:rowOff>138071</xdr:rowOff>
    </xdr:to>
    <xdr:cxnSp macro="">
      <xdr:nvCxnSpPr>
        <xdr:cNvPr id="678" name="直線コネクタ 677"/>
        <xdr:cNvCxnSpPr/>
      </xdr:nvCxnSpPr>
      <xdr:spPr>
        <a:xfrm flipV="1">
          <a:off x="16317595" y="15707618"/>
          <a:ext cx="1269" cy="1232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141898</xdr:rowOff>
    </xdr:from>
    <xdr:ext cx="378565" cy="259045"/>
    <xdr:sp macro="" textlink="">
      <xdr:nvSpPr>
        <xdr:cNvPr id="679" name="積立金最小値テキスト"/>
        <xdr:cNvSpPr txBox="1"/>
      </xdr:nvSpPr>
      <xdr:spPr>
        <a:xfrm>
          <a:off x="16370300" y="16943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138071</xdr:rowOff>
    </xdr:from>
    <xdr:to>
      <xdr:col>86</xdr:col>
      <xdr:colOff>25400</xdr:colOff>
      <xdr:row>98</xdr:row>
      <xdr:rowOff>138071</xdr:rowOff>
    </xdr:to>
    <xdr:cxnSp macro="">
      <xdr:nvCxnSpPr>
        <xdr:cNvPr id="680" name="直線コネクタ 679"/>
        <xdr:cNvCxnSpPr/>
      </xdr:nvCxnSpPr>
      <xdr:spPr>
        <a:xfrm>
          <a:off x="16230600" y="16940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52345</xdr:rowOff>
    </xdr:from>
    <xdr:ext cx="599010" cy="259045"/>
    <xdr:sp macro="" textlink="">
      <xdr:nvSpPr>
        <xdr:cNvPr id="681" name="積立金最大値テキスト"/>
        <xdr:cNvSpPr txBox="1"/>
      </xdr:nvSpPr>
      <xdr:spPr>
        <a:xfrm>
          <a:off x="16370300" y="1548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105668</xdr:rowOff>
    </xdr:from>
    <xdr:to>
      <xdr:col>86</xdr:col>
      <xdr:colOff>25400</xdr:colOff>
      <xdr:row>91</xdr:row>
      <xdr:rowOff>105668</xdr:rowOff>
    </xdr:to>
    <xdr:cxnSp macro="">
      <xdr:nvCxnSpPr>
        <xdr:cNvPr id="682" name="直線コネクタ 681"/>
        <xdr:cNvCxnSpPr/>
      </xdr:nvCxnSpPr>
      <xdr:spPr>
        <a:xfrm>
          <a:off x="16230600" y="1570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165441</xdr:rowOff>
    </xdr:from>
    <xdr:to>
      <xdr:col>85</xdr:col>
      <xdr:colOff>127000</xdr:colOff>
      <xdr:row>97</xdr:row>
      <xdr:rowOff>76119</xdr:rowOff>
    </xdr:to>
    <xdr:cxnSp macro="">
      <xdr:nvCxnSpPr>
        <xdr:cNvPr id="683" name="直線コネクタ 682"/>
        <xdr:cNvCxnSpPr/>
      </xdr:nvCxnSpPr>
      <xdr:spPr>
        <a:xfrm flipV="1">
          <a:off x="15481300" y="16624641"/>
          <a:ext cx="838200" cy="8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131404</xdr:rowOff>
    </xdr:from>
    <xdr:ext cx="599010" cy="259045"/>
    <xdr:sp macro="" textlink="">
      <xdr:nvSpPr>
        <xdr:cNvPr id="684" name="積立金平均値テキスト"/>
        <xdr:cNvSpPr txBox="1"/>
      </xdr:nvSpPr>
      <xdr:spPr>
        <a:xfrm>
          <a:off x="16370300" y="16590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152977</xdr:rowOff>
    </xdr:from>
    <xdr:to>
      <xdr:col>85</xdr:col>
      <xdr:colOff>177800</xdr:colOff>
      <xdr:row>97</xdr:row>
      <xdr:rowOff>83127</xdr:rowOff>
    </xdr:to>
    <xdr:sp macro="" textlink="">
      <xdr:nvSpPr>
        <xdr:cNvPr id="685" name="フローチャート: 判断 684"/>
        <xdr:cNvSpPr/>
      </xdr:nvSpPr>
      <xdr:spPr>
        <a:xfrm>
          <a:off x="162687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31076</xdr:rowOff>
    </xdr:from>
    <xdr:to>
      <xdr:col>81</xdr:col>
      <xdr:colOff>50800</xdr:colOff>
      <xdr:row>97</xdr:row>
      <xdr:rowOff>76119</xdr:rowOff>
    </xdr:to>
    <xdr:cxnSp macro="">
      <xdr:nvCxnSpPr>
        <xdr:cNvPr id="686" name="直線コネクタ 685"/>
        <xdr:cNvCxnSpPr/>
      </xdr:nvCxnSpPr>
      <xdr:spPr>
        <a:xfrm>
          <a:off x="14592300" y="16661726"/>
          <a:ext cx="889000" cy="4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20386</xdr:rowOff>
    </xdr:from>
    <xdr:to>
      <xdr:col>81</xdr:col>
      <xdr:colOff>101600</xdr:colOff>
      <xdr:row>96</xdr:row>
      <xdr:rowOff>121986</xdr:rowOff>
    </xdr:to>
    <xdr:sp macro="" textlink="">
      <xdr:nvSpPr>
        <xdr:cNvPr id="687" name="フローチャート: 判断 686"/>
        <xdr:cNvSpPr/>
      </xdr:nvSpPr>
      <xdr:spPr>
        <a:xfrm>
          <a:off x="15430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138513</xdr:rowOff>
    </xdr:from>
    <xdr:ext cx="599010" cy="259045"/>
    <xdr:sp macro="" textlink="">
      <xdr:nvSpPr>
        <xdr:cNvPr id="688" name="テキスト ボックス 687"/>
        <xdr:cNvSpPr txBox="1"/>
      </xdr:nvSpPr>
      <xdr:spPr>
        <a:xfrm>
          <a:off x="15181795" y="1625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31076</xdr:rowOff>
    </xdr:from>
    <xdr:to>
      <xdr:col>76</xdr:col>
      <xdr:colOff>114300</xdr:colOff>
      <xdr:row>97</xdr:row>
      <xdr:rowOff>140511</xdr:rowOff>
    </xdr:to>
    <xdr:cxnSp macro="">
      <xdr:nvCxnSpPr>
        <xdr:cNvPr id="689" name="直線コネクタ 688"/>
        <xdr:cNvCxnSpPr/>
      </xdr:nvCxnSpPr>
      <xdr:spPr>
        <a:xfrm flipV="1">
          <a:off x="13703300" y="16661726"/>
          <a:ext cx="889000" cy="10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123588</xdr:rowOff>
    </xdr:from>
    <xdr:to>
      <xdr:col>76</xdr:col>
      <xdr:colOff>165100</xdr:colOff>
      <xdr:row>96</xdr:row>
      <xdr:rowOff>53738</xdr:rowOff>
    </xdr:to>
    <xdr:sp macro="" textlink="">
      <xdr:nvSpPr>
        <xdr:cNvPr id="690" name="フローチャート: 判断 689"/>
        <xdr:cNvSpPr/>
      </xdr:nvSpPr>
      <xdr:spPr>
        <a:xfrm>
          <a:off x="14541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70265</xdr:rowOff>
    </xdr:from>
    <xdr:ext cx="599010" cy="259045"/>
    <xdr:sp macro="" textlink="">
      <xdr:nvSpPr>
        <xdr:cNvPr id="691" name="テキスト ボックス 690"/>
        <xdr:cNvSpPr txBox="1"/>
      </xdr:nvSpPr>
      <xdr:spPr>
        <a:xfrm>
          <a:off x="14292795" y="1618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140511</xdr:rowOff>
    </xdr:from>
    <xdr:to>
      <xdr:col>71</xdr:col>
      <xdr:colOff>177800</xdr:colOff>
      <xdr:row>98</xdr:row>
      <xdr:rowOff>69200</xdr:rowOff>
    </xdr:to>
    <xdr:cxnSp macro="">
      <xdr:nvCxnSpPr>
        <xdr:cNvPr id="692" name="直線コネクタ 691"/>
        <xdr:cNvCxnSpPr/>
      </xdr:nvCxnSpPr>
      <xdr:spPr>
        <a:xfrm flipV="1">
          <a:off x="12814300" y="16771161"/>
          <a:ext cx="889000" cy="10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76411</xdr:rowOff>
    </xdr:from>
    <xdr:to>
      <xdr:col>72</xdr:col>
      <xdr:colOff>38100</xdr:colOff>
      <xdr:row>98</xdr:row>
      <xdr:rowOff>6561</xdr:rowOff>
    </xdr:to>
    <xdr:sp macro="" textlink="">
      <xdr:nvSpPr>
        <xdr:cNvPr id="693" name="フローチャート: 判断 692"/>
        <xdr:cNvSpPr/>
      </xdr:nvSpPr>
      <xdr:spPr>
        <a:xfrm>
          <a:off x="13652500" y="1670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23088</xdr:rowOff>
    </xdr:from>
    <xdr:ext cx="534377" cy="259045"/>
    <xdr:sp macro="" textlink="">
      <xdr:nvSpPr>
        <xdr:cNvPr id="694" name="テキスト ボックス 693"/>
        <xdr:cNvSpPr txBox="1"/>
      </xdr:nvSpPr>
      <xdr:spPr>
        <a:xfrm>
          <a:off x="13436111" y="1648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106069</xdr:rowOff>
    </xdr:from>
    <xdr:to>
      <xdr:col>67</xdr:col>
      <xdr:colOff>101600</xdr:colOff>
      <xdr:row>98</xdr:row>
      <xdr:rowOff>36219</xdr:rowOff>
    </xdr:to>
    <xdr:sp macro="" textlink="">
      <xdr:nvSpPr>
        <xdr:cNvPr id="695" name="フローチャート: 判断 694"/>
        <xdr:cNvSpPr/>
      </xdr:nvSpPr>
      <xdr:spPr>
        <a:xfrm>
          <a:off x="12763500" y="1673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52746</xdr:rowOff>
    </xdr:from>
    <xdr:ext cx="534377" cy="259045"/>
    <xdr:sp macro="" textlink="">
      <xdr:nvSpPr>
        <xdr:cNvPr id="696" name="テキスト ボックス 695"/>
        <xdr:cNvSpPr txBox="1"/>
      </xdr:nvSpPr>
      <xdr:spPr>
        <a:xfrm>
          <a:off x="12547111" y="1651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114641</xdr:rowOff>
    </xdr:from>
    <xdr:to>
      <xdr:col>85</xdr:col>
      <xdr:colOff>177800</xdr:colOff>
      <xdr:row>97</xdr:row>
      <xdr:rowOff>44791</xdr:rowOff>
    </xdr:to>
    <xdr:sp macro="" textlink="">
      <xdr:nvSpPr>
        <xdr:cNvPr id="702" name="楕円 701"/>
        <xdr:cNvSpPr/>
      </xdr:nvSpPr>
      <xdr:spPr>
        <a:xfrm>
          <a:off x="16268700" y="1657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137518</xdr:rowOff>
    </xdr:from>
    <xdr:ext cx="599010" cy="259045"/>
    <xdr:sp macro="" textlink="">
      <xdr:nvSpPr>
        <xdr:cNvPr id="703" name="積立金該当値テキスト"/>
        <xdr:cNvSpPr txBox="1"/>
      </xdr:nvSpPr>
      <xdr:spPr>
        <a:xfrm>
          <a:off x="16370300" y="16425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25319</xdr:rowOff>
    </xdr:from>
    <xdr:to>
      <xdr:col>81</xdr:col>
      <xdr:colOff>101600</xdr:colOff>
      <xdr:row>97</xdr:row>
      <xdr:rowOff>126919</xdr:rowOff>
    </xdr:to>
    <xdr:sp macro="" textlink="">
      <xdr:nvSpPr>
        <xdr:cNvPr id="704" name="楕円 703"/>
        <xdr:cNvSpPr/>
      </xdr:nvSpPr>
      <xdr:spPr>
        <a:xfrm>
          <a:off x="15430500" y="1665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118046</xdr:rowOff>
    </xdr:from>
    <xdr:ext cx="599010" cy="259045"/>
    <xdr:sp macro="" textlink="">
      <xdr:nvSpPr>
        <xdr:cNvPr id="705" name="テキスト ボックス 704"/>
        <xdr:cNvSpPr txBox="1"/>
      </xdr:nvSpPr>
      <xdr:spPr>
        <a:xfrm>
          <a:off x="15181795" y="1674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151726</xdr:rowOff>
    </xdr:from>
    <xdr:to>
      <xdr:col>76</xdr:col>
      <xdr:colOff>165100</xdr:colOff>
      <xdr:row>97</xdr:row>
      <xdr:rowOff>81876</xdr:rowOff>
    </xdr:to>
    <xdr:sp macro="" textlink="">
      <xdr:nvSpPr>
        <xdr:cNvPr id="706" name="楕円 705"/>
        <xdr:cNvSpPr/>
      </xdr:nvSpPr>
      <xdr:spPr>
        <a:xfrm>
          <a:off x="14541500" y="166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73003</xdr:rowOff>
    </xdr:from>
    <xdr:ext cx="599010" cy="259045"/>
    <xdr:sp macro="" textlink="">
      <xdr:nvSpPr>
        <xdr:cNvPr id="707" name="テキスト ボックス 706"/>
        <xdr:cNvSpPr txBox="1"/>
      </xdr:nvSpPr>
      <xdr:spPr>
        <a:xfrm>
          <a:off x="14292795" y="16703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89711</xdr:rowOff>
    </xdr:from>
    <xdr:to>
      <xdr:col>72</xdr:col>
      <xdr:colOff>38100</xdr:colOff>
      <xdr:row>98</xdr:row>
      <xdr:rowOff>19861</xdr:rowOff>
    </xdr:to>
    <xdr:sp macro="" textlink="">
      <xdr:nvSpPr>
        <xdr:cNvPr id="708" name="楕円 707"/>
        <xdr:cNvSpPr/>
      </xdr:nvSpPr>
      <xdr:spPr>
        <a:xfrm>
          <a:off x="13652500" y="1672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10988</xdr:rowOff>
    </xdr:from>
    <xdr:ext cx="534377" cy="259045"/>
    <xdr:sp macro="" textlink="">
      <xdr:nvSpPr>
        <xdr:cNvPr id="709" name="テキスト ボックス 708"/>
        <xdr:cNvSpPr txBox="1"/>
      </xdr:nvSpPr>
      <xdr:spPr>
        <a:xfrm>
          <a:off x="13436111" y="1681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18400</xdr:rowOff>
    </xdr:from>
    <xdr:to>
      <xdr:col>67</xdr:col>
      <xdr:colOff>101600</xdr:colOff>
      <xdr:row>98</xdr:row>
      <xdr:rowOff>120000</xdr:rowOff>
    </xdr:to>
    <xdr:sp macro="" textlink="">
      <xdr:nvSpPr>
        <xdr:cNvPr id="710" name="楕円 709"/>
        <xdr:cNvSpPr/>
      </xdr:nvSpPr>
      <xdr:spPr>
        <a:xfrm>
          <a:off x="12763500" y="1682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111127</xdr:rowOff>
    </xdr:from>
    <xdr:ext cx="534377" cy="259045"/>
    <xdr:sp macro="" textlink="">
      <xdr:nvSpPr>
        <xdr:cNvPr id="711" name="テキスト ボックス 710"/>
        <xdr:cNvSpPr txBox="1"/>
      </xdr:nvSpPr>
      <xdr:spPr>
        <a:xfrm>
          <a:off x="12547111" y="1691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165074</xdr:rowOff>
    </xdr:from>
    <xdr:to>
      <xdr:col>116</xdr:col>
      <xdr:colOff>62864</xdr:colOff>
      <xdr:row>38</xdr:row>
      <xdr:rowOff>139700</xdr:rowOff>
    </xdr:to>
    <xdr:cxnSp macro="">
      <xdr:nvCxnSpPr>
        <xdr:cNvPr id="733" name="直線コネクタ 732"/>
        <xdr:cNvCxnSpPr/>
      </xdr:nvCxnSpPr>
      <xdr:spPr>
        <a:xfrm flipV="1">
          <a:off x="22159595" y="5480024"/>
          <a:ext cx="1269" cy="1174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111751</xdr:rowOff>
    </xdr:from>
    <xdr:ext cx="534377" cy="259045"/>
    <xdr:sp macro="" textlink="">
      <xdr:nvSpPr>
        <xdr:cNvPr id="736" name="投資及び出資金最大値テキスト"/>
        <xdr:cNvSpPr txBox="1"/>
      </xdr:nvSpPr>
      <xdr:spPr>
        <a:xfrm>
          <a:off x="22212300" y="525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165074</xdr:rowOff>
    </xdr:from>
    <xdr:to>
      <xdr:col>116</xdr:col>
      <xdr:colOff>152400</xdr:colOff>
      <xdr:row>31</xdr:row>
      <xdr:rowOff>165074</xdr:rowOff>
    </xdr:to>
    <xdr:cxnSp macro="">
      <xdr:nvCxnSpPr>
        <xdr:cNvPr id="737" name="直線コネクタ 736"/>
        <xdr:cNvCxnSpPr/>
      </xdr:nvCxnSpPr>
      <xdr:spPr>
        <a:xfrm>
          <a:off x="22072600" y="548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49461</xdr:rowOff>
    </xdr:from>
    <xdr:ext cx="469744" cy="259045"/>
    <xdr:sp macro="" textlink="">
      <xdr:nvSpPr>
        <xdr:cNvPr id="739" name="投資及び出資金平均値テキスト"/>
        <xdr:cNvSpPr txBox="1"/>
      </xdr:nvSpPr>
      <xdr:spPr>
        <a:xfrm>
          <a:off x="22212300" y="6393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26584</xdr:rowOff>
    </xdr:from>
    <xdr:to>
      <xdr:col>116</xdr:col>
      <xdr:colOff>114300</xdr:colOff>
      <xdr:row>38</xdr:row>
      <xdr:rowOff>128184</xdr:rowOff>
    </xdr:to>
    <xdr:sp macro="" textlink="">
      <xdr:nvSpPr>
        <xdr:cNvPr id="740" name="フローチャート: 判断 739"/>
        <xdr:cNvSpPr/>
      </xdr:nvSpPr>
      <xdr:spPr>
        <a:xfrm>
          <a:off x="22110700" y="654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49947</xdr:rowOff>
    </xdr:from>
    <xdr:to>
      <xdr:col>112</xdr:col>
      <xdr:colOff>38100</xdr:colOff>
      <xdr:row>38</xdr:row>
      <xdr:rowOff>151547</xdr:rowOff>
    </xdr:to>
    <xdr:sp macro="" textlink="">
      <xdr:nvSpPr>
        <xdr:cNvPr id="742" name="フローチャート: 判断 741"/>
        <xdr:cNvSpPr/>
      </xdr:nvSpPr>
      <xdr:spPr>
        <a:xfrm>
          <a:off x="21272500" y="65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168074</xdr:rowOff>
    </xdr:from>
    <xdr:ext cx="378565" cy="259045"/>
    <xdr:sp macro="" textlink="">
      <xdr:nvSpPr>
        <xdr:cNvPr id="743" name="テキスト ボックス 742"/>
        <xdr:cNvSpPr txBox="1"/>
      </xdr:nvSpPr>
      <xdr:spPr>
        <a:xfrm>
          <a:off x="21134017" y="6340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50816</xdr:rowOff>
    </xdr:from>
    <xdr:to>
      <xdr:col>107</xdr:col>
      <xdr:colOff>101600</xdr:colOff>
      <xdr:row>38</xdr:row>
      <xdr:rowOff>152416</xdr:rowOff>
    </xdr:to>
    <xdr:sp macro="" textlink="">
      <xdr:nvSpPr>
        <xdr:cNvPr id="745" name="フローチャート: 判断 744"/>
        <xdr:cNvSpPr/>
      </xdr:nvSpPr>
      <xdr:spPr>
        <a:xfrm>
          <a:off x="20383500" y="656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168942</xdr:rowOff>
    </xdr:from>
    <xdr:ext cx="378565" cy="259045"/>
    <xdr:sp macro="" textlink="">
      <xdr:nvSpPr>
        <xdr:cNvPr id="746" name="テキスト ボックス 745"/>
        <xdr:cNvSpPr txBox="1"/>
      </xdr:nvSpPr>
      <xdr:spPr>
        <a:xfrm>
          <a:off x="20245017" y="6341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146553</xdr:rowOff>
    </xdr:from>
    <xdr:to>
      <xdr:col>102</xdr:col>
      <xdr:colOff>165100</xdr:colOff>
      <xdr:row>38</xdr:row>
      <xdr:rowOff>76703</xdr:rowOff>
    </xdr:to>
    <xdr:sp macro="" textlink="">
      <xdr:nvSpPr>
        <xdr:cNvPr id="748" name="フローチャート: 判断 747"/>
        <xdr:cNvSpPr/>
      </xdr:nvSpPr>
      <xdr:spPr>
        <a:xfrm>
          <a:off x="19494500" y="649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93230</xdr:rowOff>
    </xdr:from>
    <xdr:ext cx="469744" cy="259045"/>
    <xdr:sp macro="" textlink="">
      <xdr:nvSpPr>
        <xdr:cNvPr id="749" name="テキスト ボックス 748"/>
        <xdr:cNvSpPr txBox="1"/>
      </xdr:nvSpPr>
      <xdr:spPr>
        <a:xfrm>
          <a:off x="19310428" y="626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39751</xdr:rowOff>
    </xdr:from>
    <xdr:to>
      <xdr:col>98</xdr:col>
      <xdr:colOff>38100</xdr:colOff>
      <xdr:row>38</xdr:row>
      <xdr:rowOff>141351</xdr:rowOff>
    </xdr:to>
    <xdr:sp macro="" textlink="">
      <xdr:nvSpPr>
        <xdr:cNvPr id="750" name="フローチャート: 判断 749"/>
        <xdr:cNvSpPr/>
      </xdr:nvSpPr>
      <xdr:spPr>
        <a:xfrm>
          <a:off x="18605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157878</xdr:rowOff>
    </xdr:from>
    <xdr:ext cx="469744" cy="259045"/>
    <xdr:sp macro="" textlink="">
      <xdr:nvSpPr>
        <xdr:cNvPr id="751" name="テキスト ボックス 750"/>
        <xdr:cNvSpPr txBox="1"/>
      </xdr:nvSpPr>
      <xdr:spPr>
        <a:xfrm>
          <a:off x="18421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5011</xdr:rowOff>
    </xdr:from>
    <xdr:ext cx="249299" cy="259045"/>
    <xdr:sp macro="" textlink="">
      <xdr:nvSpPr>
        <xdr:cNvPr id="758" name="投資及び出資金該当値テキスト"/>
        <xdr:cNvSpPr txBox="1"/>
      </xdr:nvSpPr>
      <xdr:spPr>
        <a:xfrm>
          <a:off x="22212300" y="65201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7" name="直線コネクタ 77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8" name="テキスト ボックス 77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9" name="直線コネクタ 77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0" name="テキスト ボックス 77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1" name="直線コネクタ 78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2" name="テキスト ボックス 78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3" name="直線コネクタ 78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4" name="テキスト ボックス 78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120429</xdr:rowOff>
    </xdr:from>
    <xdr:to>
      <xdr:col>116</xdr:col>
      <xdr:colOff>62864</xdr:colOff>
      <xdr:row>58</xdr:row>
      <xdr:rowOff>139700</xdr:rowOff>
    </xdr:to>
    <xdr:cxnSp macro="">
      <xdr:nvCxnSpPr>
        <xdr:cNvPr id="788" name="直線コネクタ 787"/>
        <xdr:cNvCxnSpPr/>
      </xdr:nvCxnSpPr>
      <xdr:spPr>
        <a:xfrm flipV="1">
          <a:off x="22159595" y="8692929"/>
          <a:ext cx="1269" cy="1390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9"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0" name="直線コネクタ 78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67106</xdr:rowOff>
    </xdr:from>
    <xdr:ext cx="534377" cy="259045"/>
    <xdr:sp macro="" textlink="">
      <xdr:nvSpPr>
        <xdr:cNvPr id="791" name="貸付金最大値テキスト"/>
        <xdr:cNvSpPr txBox="1"/>
      </xdr:nvSpPr>
      <xdr:spPr>
        <a:xfrm>
          <a:off x="22212300" y="846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120429</xdr:rowOff>
    </xdr:from>
    <xdr:to>
      <xdr:col>116</xdr:col>
      <xdr:colOff>152400</xdr:colOff>
      <xdr:row>50</xdr:row>
      <xdr:rowOff>120429</xdr:rowOff>
    </xdr:to>
    <xdr:cxnSp macro="">
      <xdr:nvCxnSpPr>
        <xdr:cNvPr id="792" name="直線コネクタ 791"/>
        <xdr:cNvCxnSpPr/>
      </xdr:nvCxnSpPr>
      <xdr:spPr>
        <a:xfrm>
          <a:off x="22072600" y="869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104222</xdr:rowOff>
    </xdr:from>
    <xdr:to>
      <xdr:col>116</xdr:col>
      <xdr:colOff>63500</xdr:colOff>
      <xdr:row>58</xdr:row>
      <xdr:rowOff>104815</xdr:rowOff>
    </xdr:to>
    <xdr:cxnSp macro="">
      <xdr:nvCxnSpPr>
        <xdr:cNvPr id="793" name="直線コネクタ 792"/>
        <xdr:cNvCxnSpPr/>
      </xdr:nvCxnSpPr>
      <xdr:spPr>
        <a:xfrm flipV="1">
          <a:off x="21323300" y="10048322"/>
          <a:ext cx="838200" cy="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98815</xdr:rowOff>
    </xdr:from>
    <xdr:ext cx="469744" cy="259045"/>
    <xdr:sp macro="" textlink="">
      <xdr:nvSpPr>
        <xdr:cNvPr id="794" name="貸付金平均値テキスト"/>
        <xdr:cNvSpPr txBox="1"/>
      </xdr:nvSpPr>
      <xdr:spPr>
        <a:xfrm>
          <a:off x="22212300" y="9700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75938</xdr:rowOff>
    </xdr:from>
    <xdr:to>
      <xdr:col>116</xdr:col>
      <xdr:colOff>114300</xdr:colOff>
      <xdr:row>58</xdr:row>
      <xdr:rowOff>6088</xdr:rowOff>
    </xdr:to>
    <xdr:sp macro="" textlink="">
      <xdr:nvSpPr>
        <xdr:cNvPr id="795" name="フローチャート: 判断 794"/>
        <xdr:cNvSpPr/>
      </xdr:nvSpPr>
      <xdr:spPr>
        <a:xfrm>
          <a:off x="221107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104815</xdr:rowOff>
    </xdr:from>
    <xdr:to>
      <xdr:col>111</xdr:col>
      <xdr:colOff>177800</xdr:colOff>
      <xdr:row>58</xdr:row>
      <xdr:rowOff>105525</xdr:rowOff>
    </xdr:to>
    <xdr:cxnSp macro="">
      <xdr:nvCxnSpPr>
        <xdr:cNvPr id="796" name="直線コネクタ 795"/>
        <xdr:cNvCxnSpPr/>
      </xdr:nvCxnSpPr>
      <xdr:spPr>
        <a:xfrm flipV="1">
          <a:off x="20434300" y="10048915"/>
          <a:ext cx="889000" cy="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130048</xdr:rowOff>
    </xdr:from>
    <xdr:to>
      <xdr:col>112</xdr:col>
      <xdr:colOff>38100</xdr:colOff>
      <xdr:row>58</xdr:row>
      <xdr:rowOff>60198</xdr:rowOff>
    </xdr:to>
    <xdr:sp macro="" textlink="">
      <xdr:nvSpPr>
        <xdr:cNvPr id="797" name="フローチャート: 判断 796"/>
        <xdr:cNvSpPr/>
      </xdr:nvSpPr>
      <xdr:spPr>
        <a:xfrm>
          <a:off x="21272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76725</xdr:rowOff>
    </xdr:from>
    <xdr:ext cx="469744" cy="259045"/>
    <xdr:sp macro="" textlink="">
      <xdr:nvSpPr>
        <xdr:cNvPr id="798" name="テキスト ボックス 797"/>
        <xdr:cNvSpPr txBox="1"/>
      </xdr:nvSpPr>
      <xdr:spPr>
        <a:xfrm>
          <a:off x="21088428" y="967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94711</xdr:rowOff>
    </xdr:from>
    <xdr:to>
      <xdr:col>107</xdr:col>
      <xdr:colOff>50800</xdr:colOff>
      <xdr:row>58</xdr:row>
      <xdr:rowOff>105525</xdr:rowOff>
    </xdr:to>
    <xdr:cxnSp macro="">
      <xdr:nvCxnSpPr>
        <xdr:cNvPr id="799" name="直線コネクタ 798"/>
        <xdr:cNvCxnSpPr/>
      </xdr:nvCxnSpPr>
      <xdr:spPr>
        <a:xfrm>
          <a:off x="19545300" y="10038811"/>
          <a:ext cx="889000" cy="10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117909</xdr:rowOff>
    </xdr:from>
    <xdr:to>
      <xdr:col>107</xdr:col>
      <xdr:colOff>101600</xdr:colOff>
      <xdr:row>58</xdr:row>
      <xdr:rowOff>48059</xdr:rowOff>
    </xdr:to>
    <xdr:sp macro="" textlink="">
      <xdr:nvSpPr>
        <xdr:cNvPr id="800" name="フローチャート: 判断 799"/>
        <xdr:cNvSpPr/>
      </xdr:nvSpPr>
      <xdr:spPr>
        <a:xfrm>
          <a:off x="20383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64586</xdr:rowOff>
    </xdr:from>
    <xdr:ext cx="469744" cy="259045"/>
    <xdr:sp macro="" textlink="">
      <xdr:nvSpPr>
        <xdr:cNvPr id="801" name="テキスト ボックス 800"/>
        <xdr:cNvSpPr txBox="1"/>
      </xdr:nvSpPr>
      <xdr:spPr>
        <a:xfrm>
          <a:off x="20199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94711</xdr:rowOff>
    </xdr:from>
    <xdr:to>
      <xdr:col>102</xdr:col>
      <xdr:colOff>114300</xdr:colOff>
      <xdr:row>58</xdr:row>
      <xdr:rowOff>106484</xdr:rowOff>
    </xdr:to>
    <xdr:cxnSp macro="">
      <xdr:nvCxnSpPr>
        <xdr:cNvPr id="802" name="直線コネクタ 801"/>
        <xdr:cNvCxnSpPr/>
      </xdr:nvCxnSpPr>
      <xdr:spPr>
        <a:xfrm flipV="1">
          <a:off x="18656300" y="10038811"/>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74247</xdr:rowOff>
    </xdr:from>
    <xdr:to>
      <xdr:col>102</xdr:col>
      <xdr:colOff>165100</xdr:colOff>
      <xdr:row>58</xdr:row>
      <xdr:rowOff>4397</xdr:rowOff>
    </xdr:to>
    <xdr:sp macro="" textlink="">
      <xdr:nvSpPr>
        <xdr:cNvPr id="803" name="フローチャート: 判断 802"/>
        <xdr:cNvSpPr/>
      </xdr:nvSpPr>
      <xdr:spPr>
        <a:xfrm>
          <a:off x="19494500" y="984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20924</xdr:rowOff>
    </xdr:from>
    <xdr:ext cx="469744" cy="259045"/>
    <xdr:sp macro="" textlink="">
      <xdr:nvSpPr>
        <xdr:cNvPr id="804" name="テキスト ボックス 803"/>
        <xdr:cNvSpPr txBox="1"/>
      </xdr:nvSpPr>
      <xdr:spPr>
        <a:xfrm>
          <a:off x="19310428" y="962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77698</xdr:rowOff>
    </xdr:from>
    <xdr:to>
      <xdr:col>98</xdr:col>
      <xdr:colOff>38100</xdr:colOff>
      <xdr:row>58</xdr:row>
      <xdr:rowOff>7848</xdr:rowOff>
    </xdr:to>
    <xdr:sp macro="" textlink="">
      <xdr:nvSpPr>
        <xdr:cNvPr id="805" name="フローチャート: 判断 804"/>
        <xdr:cNvSpPr/>
      </xdr:nvSpPr>
      <xdr:spPr>
        <a:xfrm>
          <a:off x="18605500" y="985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24375</xdr:rowOff>
    </xdr:from>
    <xdr:ext cx="469744" cy="259045"/>
    <xdr:sp macro="" textlink="">
      <xdr:nvSpPr>
        <xdr:cNvPr id="806" name="テキスト ボックス 805"/>
        <xdr:cNvSpPr txBox="1"/>
      </xdr:nvSpPr>
      <xdr:spPr>
        <a:xfrm>
          <a:off x="18421428" y="9625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53422</xdr:rowOff>
    </xdr:from>
    <xdr:to>
      <xdr:col>116</xdr:col>
      <xdr:colOff>114300</xdr:colOff>
      <xdr:row>58</xdr:row>
      <xdr:rowOff>155022</xdr:rowOff>
    </xdr:to>
    <xdr:sp macro="" textlink="">
      <xdr:nvSpPr>
        <xdr:cNvPr id="812" name="楕円 811"/>
        <xdr:cNvSpPr/>
      </xdr:nvSpPr>
      <xdr:spPr>
        <a:xfrm>
          <a:off x="22110700" y="999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139799</xdr:rowOff>
    </xdr:from>
    <xdr:ext cx="469744" cy="259045"/>
    <xdr:sp macro="" textlink="">
      <xdr:nvSpPr>
        <xdr:cNvPr id="813" name="貸付金該当値テキスト"/>
        <xdr:cNvSpPr txBox="1"/>
      </xdr:nvSpPr>
      <xdr:spPr>
        <a:xfrm>
          <a:off x="22212300" y="991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54015</xdr:rowOff>
    </xdr:from>
    <xdr:to>
      <xdr:col>112</xdr:col>
      <xdr:colOff>38100</xdr:colOff>
      <xdr:row>58</xdr:row>
      <xdr:rowOff>155615</xdr:rowOff>
    </xdr:to>
    <xdr:sp macro="" textlink="">
      <xdr:nvSpPr>
        <xdr:cNvPr id="814" name="楕円 813"/>
        <xdr:cNvSpPr/>
      </xdr:nvSpPr>
      <xdr:spPr>
        <a:xfrm>
          <a:off x="21272500" y="999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146742</xdr:rowOff>
    </xdr:from>
    <xdr:ext cx="469744" cy="259045"/>
    <xdr:sp macro="" textlink="">
      <xdr:nvSpPr>
        <xdr:cNvPr id="815" name="テキスト ボックス 814"/>
        <xdr:cNvSpPr txBox="1"/>
      </xdr:nvSpPr>
      <xdr:spPr>
        <a:xfrm>
          <a:off x="21088428" y="1009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54725</xdr:rowOff>
    </xdr:from>
    <xdr:to>
      <xdr:col>107</xdr:col>
      <xdr:colOff>101600</xdr:colOff>
      <xdr:row>58</xdr:row>
      <xdr:rowOff>156325</xdr:rowOff>
    </xdr:to>
    <xdr:sp macro="" textlink="">
      <xdr:nvSpPr>
        <xdr:cNvPr id="816" name="楕円 815"/>
        <xdr:cNvSpPr/>
      </xdr:nvSpPr>
      <xdr:spPr>
        <a:xfrm>
          <a:off x="20383500" y="999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147452</xdr:rowOff>
    </xdr:from>
    <xdr:ext cx="469744" cy="259045"/>
    <xdr:sp macro="" textlink="">
      <xdr:nvSpPr>
        <xdr:cNvPr id="817" name="テキスト ボックス 816"/>
        <xdr:cNvSpPr txBox="1"/>
      </xdr:nvSpPr>
      <xdr:spPr>
        <a:xfrm>
          <a:off x="20199428" y="100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43911</xdr:rowOff>
    </xdr:from>
    <xdr:to>
      <xdr:col>102</xdr:col>
      <xdr:colOff>165100</xdr:colOff>
      <xdr:row>58</xdr:row>
      <xdr:rowOff>145511</xdr:rowOff>
    </xdr:to>
    <xdr:sp macro="" textlink="">
      <xdr:nvSpPr>
        <xdr:cNvPr id="818" name="楕円 817"/>
        <xdr:cNvSpPr/>
      </xdr:nvSpPr>
      <xdr:spPr>
        <a:xfrm>
          <a:off x="19494500" y="998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136638</xdr:rowOff>
    </xdr:from>
    <xdr:ext cx="469744" cy="259045"/>
    <xdr:sp macro="" textlink="">
      <xdr:nvSpPr>
        <xdr:cNvPr id="819" name="テキスト ボックス 818"/>
        <xdr:cNvSpPr txBox="1"/>
      </xdr:nvSpPr>
      <xdr:spPr>
        <a:xfrm>
          <a:off x="19310428" y="1008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55684</xdr:rowOff>
    </xdr:from>
    <xdr:to>
      <xdr:col>98</xdr:col>
      <xdr:colOff>38100</xdr:colOff>
      <xdr:row>58</xdr:row>
      <xdr:rowOff>157284</xdr:rowOff>
    </xdr:to>
    <xdr:sp macro="" textlink="">
      <xdr:nvSpPr>
        <xdr:cNvPr id="820" name="楕円 819"/>
        <xdr:cNvSpPr/>
      </xdr:nvSpPr>
      <xdr:spPr>
        <a:xfrm>
          <a:off x="18605500" y="999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148411</xdr:rowOff>
    </xdr:from>
    <xdr:ext cx="469744" cy="259045"/>
    <xdr:sp macro="" textlink="">
      <xdr:nvSpPr>
        <xdr:cNvPr id="821" name="テキスト ボックス 820"/>
        <xdr:cNvSpPr txBox="1"/>
      </xdr:nvSpPr>
      <xdr:spPr>
        <a:xfrm>
          <a:off x="18421428" y="1009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3" name="テキスト ボックス 832"/>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5" name="テキスト ボックス 834"/>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7" name="テキスト ボックス 836"/>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9" name="テキスト ボックス 838"/>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147134</xdr:rowOff>
    </xdr:from>
    <xdr:to>
      <xdr:col>116</xdr:col>
      <xdr:colOff>62864</xdr:colOff>
      <xdr:row>78</xdr:row>
      <xdr:rowOff>2581</xdr:rowOff>
    </xdr:to>
    <xdr:cxnSp macro="">
      <xdr:nvCxnSpPr>
        <xdr:cNvPr id="843" name="直線コネクタ 842"/>
        <xdr:cNvCxnSpPr/>
      </xdr:nvCxnSpPr>
      <xdr:spPr>
        <a:xfrm flipV="1">
          <a:off x="22159595" y="12320084"/>
          <a:ext cx="1269" cy="1055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6408</xdr:rowOff>
    </xdr:from>
    <xdr:ext cx="534377" cy="259045"/>
    <xdr:sp macro="" textlink="">
      <xdr:nvSpPr>
        <xdr:cNvPr id="844" name="繰出金最小値テキスト"/>
        <xdr:cNvSpPr txBox="1"/>
      </xdr:nvSpPr>
      <xdr:spPr>
        <a:xfrm>
          <a:off x="22212300" y="1337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2581</xdr:rowOff>
    </xdr:from>
    <xdr:to>
      <xdr:col>116</xdr:col>
      <xdr:colOff>152400</xdr:colOff>
      <xdr:row>78</xdr:row>
      <xdr:rowOff>2581</xdr:rowOff>
    </xdr:to>
    <xdr:cxnSp macro="">
      <xdr:nvCxnSpPr>
        <xdr:cNvPr id="845" name="直線コネクタ 844"/>
        <xdr:cNvCxnSpPr/>
      </xdr:nvCxnSpPr>
      <xdr:spPr>
        <a:xfrm>
          <a:off x="22072600" y="1337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93811</xdr:rowOff>
    </xdr:from>
    <xdr:ext cx="599010" cy="259045"/>
    <xdr:sp macro="" textlink="">
      <xdr:nvSpPr>
        <xdr:cNvPr id="846" name="繰出金最大値テキスト"/>
        <xdr:cNvSpPr txBox="1"/>
      </xdr:nvSpPr>
      <xdr:spPr>
        <a:xfrm>
          <a:off x="22212300" y="1209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147134</xdr:rowOff>
    </xdr:from>
    <xdr:to>
      <xdr:col>116</xdr:col>
      <xdr:colOff>152400</xdr:colOff>
      <xdr:row>71</xdr:row>
      <xdr:rowOff>147134</xdr:rowOff>
    </xdr:to>
    <xdr:cxnSp macro="">
      <xdr:nvCxnSpPr>
        <xdr:cNvPr id="847" name="直線コネクタ 846"/>
        <xdr:cNvCxnSpPr/>
      </xdr:nvCxnSpPr>
      <xdr:spPr>
        <a:xfrm>
          <a:off x="22072600" y="12320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135548</xdr:rowOff>
    </xdr:from>
    <xdr:to>
      <xdr:col>116</xdr:col>
      <xdr:colOff>63500</xdr:colOff>
      <xdr:row>75</xdr:row>
      <xdr:rowOff>140930</xdr:rowOff>
    </xdr:to>
    <xdr:cxnSp macro="">
      <xdr:nvCxnSpPr>
        <xdr:cNvPr id="848" name="直線コネクタ 847"/>
        <xdr:cNvCxnSpPr/>
      </xdr:nvCxnSpPr>
      <xdr:spPr>
        <a:xfrm>
          <a:off x="21323300" y="12994298"/>
          <a:ext cx="838200" cy="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118946</xdr:rowOff>
    </xdr:from>
    <xdr:ext cx="599010" cy="259045"/>
    <xdr:sp macro="" textlink="">
      <xdr:nvSpPr>
        <xdr:cNvPr id="849" name="繰出金平均値テキスト"/>
        <xdr:cNvSpPr txBox="1"/>
      </xdr:nvSpPr>
      <xdr:spPr>
        <a:xfrm>
          <a:off x="22212300" y="12977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140518</xdr:rowOff>
    </xdr:from>
    <xdr:to>
      <xdr:col>116</xdr:col>
      <xdr:colOff>114300</xdr:colOff>
      <xdr:row>76</xdr:row>
      <xdr:rowOff>70669</xdr:rowOff>
    </xdr:to>
    <xdr:sp macro="" textlink="">
      <xdr:nvSpPr>
        <xdr:cNvPr id="850" name="フローチャート: 判断 849"/>
        <xdr:cNvSpPr/>
      </xdr:nvSpPr>
      <xdr:spPr>
        <a:xfrm>
          <a:off x="22110700" y="129992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85005</xdr:rowOff>
    </xdr:from>
    <xdr:to>
      <xdr:col>111</xdr:col>
      <xdr:colOff>177800</xdr:colOff>
      <xdr:row>75</xdr:row>
      <xdr:rowOff>135548</xdr:rowOff>
    </xdr:to>
    <xdr:cxnSp macro="">
      <xdr:nvCxnSpPr>
        <xdr:cNvPr id="851" name="直線コネクタ 850"/>
        <xdr:cNvCxnSpPr/>
      </xdr:nvCxnSpPr>
      <xdr:spPr>
        <a:xfrm>
          <a:off x="20434300" y="12943755"/>
          <a:ext cx="889000" cy="5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103686</xdr:rowOff>
    </xdr:from>
    <xdr:to>
      <xdr:col>112</xdr:col>
      <xdr:colOff>38100</xdr:colOff>
      <xdr:row>76</xdr:row>
      <xdr:rowOff>33837</xdr:rowOff>
    </xdr:to>
    <xdr:sp macro="" textlink="">
      <xdr:nvSpPr>
        <xdr:cNvPr id="852" name="フローチャート: 判断 851"/>
        <xdr:cNvSpPr/>
      </xdr:nvSpPr>
      <xdr:spPr>
        <a:xfrm>
          <a:off x="21272500" y="1296243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24962</xdr:rowOff>
    </xdr:from>
    <xdr:ext cx="599010" cy="259045"/>
    <xdr:sp macro="" textlink="">
      <xdr:nvSpPr>
        <xdr:cNvPr id="853" name="テキスト ボックス 852"/>
        <xdr:cNvSpPr txBox="1"/>
      </xdr:nvSpPr>
      <xdr:spPr>
        <a:xfrm>
          <a:off x="21023795" y="1305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85005</xdr:rowOff>
    </xdr:from>
    <xdr:to>
      <xdr:col>107</xdr:col>
      <xdr:colOff>50800</xdr:colOff>
      <xdr:row>75</xdr:row>
      <xdr:rowOff>97418</xdr:rowOff>
    </xdr:to>
    <xdr:cxnSp macro="">
      <xdr:nvCxnSpPr>
        <xdr:cNvPr id="854" name="直線コネクタ 853"/>
        <xdr:cNvCxnSpPr/>
      </xdr:nvCxnSpPr>
      <xdr:spPr>
        <a:xfrm flipV="1">
          <a:off x="19545300" y="12943755"/>
          <a:ext cx="889000" cy="1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121046</xdr:rowOff>
    </xdr:from>
    <xdr:to>
      <xdr:col>107</xdr:col>
      <xdr:colOff>101600</xdr:colOff>
      <xdr:row>76</xdr:row>
      <xdr:rowOff>51197</xdr:rowOff>
    </xdr:to>
    <xdr:sp macro="" textlink="">
      <xdr:nvSpPr>
        <xdr:cNvPr id="855" name="フローチャート: 判断 854"/>
        <xdr:cNvSpPr/>
      </xdr:nvSpPr>
      <xdr:spPr>
        <a:xfrm>
          <a:off x="20383500" y="129797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42322</xdr:rowOff>
    </xdr:from>
    <xdr:ext cx="599010" cy="259045"/>
    <xdr:sp macro="" textlink="">
      <xdr:nvSpPr>
        <xdr:cNvPr id="856" name="テキスト ボックス 855"/>
        <xdr:cNvSpPr txBox="1"/>
      </xdr:nvSpPr>
      <xdr:spPr>
        <a:xfrm>
          <a:off x="20134795" y="1307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97418</xdr:rowOff>
    </xdr:from>
    <xdr:to>
      <xdr:col>102</xdr:col>
      <xdr:colOff>114300</xdr:colOff>
      <xdr:row>75</xdr:row>
      <xdr:rowOff>138602</xdr:rowOff>
    </xdr:to>
    <xdr:cxnSp macro="">
      <xdr:nvCxnSpPr>
        <xdr:cNvPr id="857" name="直線コネクタ 856"/>
        <xdr:cNvCxnSpPr/>
      </xdr:nvCxnSpPr>
      <xdr:spPr>
        <a:xfrm flipV="1">
          <a:off x="18656300" y="12956168"/>
          <a:ext cx="889000" cy="4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89343</xdr:rowOff>
    </xdr:from>
    <xdr:to>
      <xdr:col>102</xdr:col>
      <xdr:colOff>165100</xdr:colOff>
      <xdr:row>76</xdr:row>
      <xdr:rowOff>19493</xdr:rowOff>
    </xdr:to>
    <xdr:sp macro="" textlink="">
      <xdr:nvSpPr>
        <xdr:cNvPr id="858" name="フローチャート: 判断 857"/>
        <xdr:cNvSpPr/>
      </xdr:nvSpPr>
      <xdr:spPr>
        <a:xfrm>
          <a:off x="19494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10620</xdr:rowOff>
    </xdr:from>
    <xdr:ext cx="599010" cy="259045"/>
    <xdr:sp macro="" textlink="">
      <xdr:nvSpPr>
        <xdr:cNvPr id="859" name="テキスト ボックス 858"/>
        <xdr:cNvSpPr txBox="1"/>
      </xdr:nvSpPr>
      <xdr:spPr>
        <a:xfrm>
          <a:off x="19245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98671</xdr:rowOff>
    </xdr:from>
    <xdr:to>
      <xdr:col>98</xdr:col>
      <xdr:colOff>38100</xdr:colOff>
      <xdr:row>76</xdr:row>
      <xdr:rowOff>28820</xdr:rowOff>
    </xdr:to>
    <xdr:sp macro="" textlink="">
      <xdr:nvSpPr>
        <xdr:cNvPr id="860" name="フローチャート: 判断 859"/>
        <xdr:cNvSpPr/>
      </xdr:nvSpPr>
      <xdr:spPr>
        <a:xfrm>
          <a:off x="18605500" y="1295742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19947</xdr:rowOff>
    </xdr:from>
    <xdr:ext cx="599010" cy="259045"/>
    <xdr:sp macro="" textlink="">
      <xdr:nvSpPr>
        <xdr:cNvPr id="861" name="テキスト ボックス 860"/>
        <xdr:cNvSpPr txBox="1"/>
      </xdr:nvSpPr>
      <xdr:spPr>
        <a:xfrm>
          <a:off x="18356795" y="13050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90130</xdr:rowOff>
    </xdr:from>
    <xdr:to>
      <xdr:col>116</xdr:col>
      <xdr:colOff>114300</xdr:colOff>
      <xdr:row>76</xdr:row>
      <xdr:rowOff>20281</xdr:rowOff>
    </xdr:to>
    <xdr:sp macro="" textlink="">
      <xdr:nvSpPr>
        <xdr:cNvPr id="867" name="楕円 866"/>
        <xdr:cNvSpPr/>
      </xdr:nvSpPr>
      <xdr:spPr>
        <a:xfrm>
          <a:off x="22110700" y="1294888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113007</xdr:rowOff>
    </xdr:from>
    <xdr:ext cx="599010" cy="259045"/>
    <xdr:sp macro="" textlink="">
      <xdr:nvSpPr>
        <xdr:cNvPr id="868" name="繰出金該当値テキスト"/>
        <xdr:cNvSpPr txBox="1"/>
      </xdr:nvSpPr>
      <xdr:spPr>
        <a:xfrm>
          <a:off x="22212300" y="12800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84748</xdr:rowOff>
    </xdr:from>
    <xdr:to>
      <xdr:col>112</xdr:col>
      <xdr:colOff>38100</xdr:colOff>
      <xdr:row>76</xdr:row>
      <xdr:rowOff>14898</xdr:rowOff>
    </xdr:to>
    <xdr:sp macro="" textlink="">
      <xdr:nvSpPr>
        <xdr:cNvPr id="869" name="楕円 868"/>
        <xdr:cNvSpPr/>
      </xdr:nvSpPr>
      <xdr:spPr>
        <a:xfrm>
          <a:off x="21272500" y="1294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31425</xdr:rowOff>
    </xdr:from>
    <xdr:ext cx="599010" cy="259045"/>
    <xdr:sp macro="" textlink="">
      <xdr:nvSpPr>
        <xdr:cNvPr id="870" name="テキスト ボックス 869"/>
        <xdr:cNvSpPr txBox="1"/>
      </xdr:nvSpPr>
      <xdr:spPr>
        <a:xfrm>
          <a:off x="21023795" y="127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34205</xdr:rowOff>
    </xdr:from>
    <xdr:to>
      <xdr:col>107</xdr:col>
      <xdr:colOff>101600</xdr:colOff>
      <xdr:row>75</xdr:row>
      <xdr:rowOff>135805</xdr:rowOff>
    </xdr:to>
    <xdr:sp macro="" textlink="">
      <xdr:nvSpPr>
        <xdr:cNvPr id="871" name="楕円 870"/>
        <xdr:cNvSpPr/>
      </xdr:nvSpPr>
      <xdr:spPr>
        <a:xfrm>
          <a:off x="20383500" y="1289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152332</xdr:rowOff>
    </xdr:from>
    <xdr:ext cx="599010" cy="259045"/>
    <xdr:sp macro="" textlink="">
      <xdr:nvSpPr>
        <xdr:cNvPr id="872" name="テキスト ボックス 871"/>
        <xdr:cNvSpPr txBox="1"/>
      </xdr:nvSpPr>
      <xdr:spPr>
        <a:xfrm>
          <a:off x="20134795" y="12668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46618</xdr:rowOff>
    </xdr:from>
    <xdr:to>
      <xdr:col>102</xdr:col>
      <xdr:colOff>165100</xdr:colOff>
      <xdr:row>75</xdr:row>
      <xdr:rowOff>148217</xdr:rowOff>
    </xdr:to>
    <xdr:sp macro="" textlink="">
      <xdr:nvSpPr>
        <xdr:cNvPr id="873" name="楕円 872"/>
        <xdr:cNvSpPr/>
      </xdr:nvSpPr>
      <xdr:spPr>
        <a:xfrm>
          <a:off x="19494500" y="1290536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164745</xdr:rowOff>
    </xdr:from>
    <xdr:ext cx="599010" cy="259045"/>
    <xdr:sp macro="" textlink="">
      <xdr:nvSpPr>
        <xdr:cNvPr id="874" name="テキスト ボックス 873"/>
        <xdr:cNvSpPr txBox="1"/>
      </xdr:nvSpPr>
      <xdr:spPr>
        <a:xfrm>
          <a:off x="19245795" y="12680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87802</xdr:rowOff>
    </xdr:from>
    <xdr:to>
      <xdr:col>98</xdr:col>
      <xdr:colOff>38100</xdr:colOff>
      <xdr:row>76</xdr:row>
      <xdr:rowOff>17952</xdr:rowOff>
    </xdr:to>
    <xdr:sp macro="" textlink="">
      <xdr:nvSpPr>
        <xdr:cNvPr id="875" name="楕円 874"/>
        <xdr:cNvSpPr/>
      </xdr:nvSpPr>
      <xdr:spPr>
        <a:xfrm>
          <a:off x="18605500" y="1294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34479</xdr:rowOff>
    </xdr:from>
    <xdr:ext cx="599010" cy="259045"/>
    <xdr:sp macro="" textlink="">
      <xdr:nvSpPr>
        <xdr:cNvPr id="876" name="テキスト ボックス 875"/>
        <xdr:cNvSpPr txBox="1"/>
      </xdr:nvSpPr>
      <xdr:spPr>
        <a:xfrm>
          <a:off x="18356795" y="12721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a:t>
          </a:r>
          <a:r>
            <a:rPr kumimoji="1" lang="en-US" altLang="ja-JP" sz="1100">
              <a:solidFill>
                <a:schemeClr val="dk1"/>
              </a:solidFill>
              <a:effectLst/>
              <a:latin typeface="+mn-lt"/>
              <a:ea typeface="+mn-ea"/>
              <a:cs typeface="+mn-cs"/>
            </a:rPr>
            <a:t>4,544,457</a:t>
          </a:r>
          <a:r>
            <a:rPr kumimoji="1" lang="ja-JP" altLang="ja-JP" sz="1100">
              <a:solidFill>
                <a:schemeClr val="dk1"/>
              </a:solidFill>
              <a:effectLst/>
              <a:latin typeface="+mn-lt"/>
              <a:ea typeface="+mn-ea"/>
              <a:cs typeface="+mn-cs"/>
            </a:rPr>
            <a:t>千円、住民一人当たり</a:t>
          </a:r>
          <a:r>
            <a:rPr kumimoji="1" lang="en-US" altLang="ja-JP" sz="1100">
              <a:solidFill>
                <a:schemeClr val="dk1"/>
              </a:solidFill>
              <a:effectLst/>
              <a:latin typeface="+mn-lt"/>
              <a:ea typeface="+mn-ea"/>
              <a:cs typeface="+mn-cs"/>
            </a:rPr>
            <a:t>1,410,883</a:t>
          </a:r>
          <a:r>
            <a:rPr kumimoji="1" lang="ja-JP" altLang="ja-JP" sz="1100">
              <a:solidFill>
                <a:schemeClr val="dk1"/>
              </a:solidFill>
              <a:effectLst/>
              <a:latin typeface="+mn-lt"/>
              <a:ea typeface="+mn-ea"/>
              <a:cs typeface="+mn-cs"/>
            </a:rPr>
            <a:t>円と</a:t>
          </a:r>
          <a:r>
            <a:rPr kumimoji="1" lang="ja-JP" altLang="en-US" sz="1100">
              <a:solidFill>
                <a:schemeClr val="dk1"/>
              </a:solidFill>
              <a:effectLst/>
              <a:latin typeface="+mn-lt"/>
              <a:ea typeface="+mn-ea"/>
              <a:cs typeface="+mn-cs"/>
            </a:rPr>
            <a:t>微減（</a:t>
          </a:r>
          <a:r>
            <a:rPr kumimoji="1" lang="en-US" altLang="ja-JP" sz="1100">
              <a:solidFill>
                <a:schemeClr val="dk1"/>
              </a:solidFill>
              <a:effectLst/>
              <a:latin typeface="+mn-lt"/>
              <a:ea typeface="+mn-ea"/>
              <a:cs typeface="+mn-cs"/>
            </a:rPr>
            <a:t>13,532</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となっている。これは、</a:t>
          </a:r>
          <a:r>
            <a:rPr kumimoji="1" lang="ja-JP" altLang="en-US" sz="1100">
              <a:solidFill>
                <a:schemeClr val="dk1"/>
              </a:solidFill>
              <a:effectLst/>
              <a:latin typeface="+mn-lt"/>
              <a:ea typeface="+mn-ea"/>
              <a:cs typeface="+mn-cs"/>
            </a:rPr>
            <a:t>コロナウイルスワクチン接種関連事業や川辺川総合土地改良事業の縮小</a:t>
          </a:r>
          <a:r>
            <a:rPr kumimoji="1" lang="ja-JP" altLang="ja-JP" sz="1100">
              <a:solidFill>
                <a:schemeClr val="dk1"/>
              </a:solidFill>
              <a:effectLst/>
              <a:latin typeface="+mn-lt"/>
              <a:ea typeface="+mn-ea"/>
              <a:cs typeface="+mn-cs"/>
            </a:rPr>
            <a:t>が主な要因である。</a:t>
          </a:r>
          <a:endParaRPr lang="ja-JP" altLang="ja-JP" sz="1400">
            <a:effectLst/>
          </a:endParaRPr>
        </a:p>
        <a:p>
          <a:r>
            <a:rPr kumimoji="1" lang="ja-JP" altLang="ja-JP" sz="1100">
              <a:solidFill>
                <a:schemeClr val="dk1"/>
              </a:solidFill>
              <a:effectLst/>
              <a:latin typeface="+mn-lt"/>
              <a:ea typeface="+mn-ea"/>
              <a:cs typeface="+mn-cs"/>
            </a:rPr>
            <a:t>・物件費は住民一人当たり</a:t>
          </a:r>
          <a:r>
            <a:rPr kumimoji="1" lang="en-US" altLang="ja-JP" sz="1100">
              <a:solidFill>
                <a:schemeClr val="dk1"/>
              </a:solidFill>
              <a:effectLst/>
              <a:latin typeface="+mn-lt"/>
              <a:ea typeface="+mn-ea"/>
              <a:cs typeface="+mn-cs"/>
            </a:rPr>
            <a:t>184,698</a:t>
          </a:r>
          <a:r>
            <a:rPr kumimoji="1" lang="ja-JP" altLang="ja-JP" sz="1100">
              <a:solidFill>
                <a:schemeClr val="dk1"/>
              </a:solidFill>
              <a:effectLst/>
              <a:latin typeface="+mn-lt"/>
              <a:ea typeface="+mn-ea"/>
              <a:cs typeface="+mn-cs"/>
            </a:rPr>
            <a:t>円と昨年より</a:t>
          </a:r>
          <a:r>
            <a:rPr kumimoji="1" lang="en-US" altLang="ja-JP" sz="1100">
              <a:solidFill>
                <a:schemeClr val="dk1"/>
              </a:solidFill>
              <a:effectLst/>
              <a:latin typeface="+mn-lt"/>
              <a:ea typeface="+mn-ea"/>
              <a:cs typeface="+mn-cs"/>
            </a:rPr>
            <a:t>16,003</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の増となっている。学校給食補助金から賄材料費へシフトしたことによる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・補助費は住民一人当たり</a:t>
          </a:r>
          <a:r>
            <a:rPr kumimoji="1" lang="en-US" altLang="ja-JP" sz="1100">
              <a:solidFill>
                <a:schemeClr val="dk1"/>
              </a:solidFill>
              <a:effectLst/>
              <a:latin typeface="+mn-lt"/>
              <a:ea typeface="+mn-ea"/>
              <a:cs typeface="+mn-cs"/>
            </a:rPr>
            <a:t>141,263</a:t>
          </a:r>
          <a:r>
            <a:rPr kumimoji="1" lang="ja-JP" altLang="ja-JP" sz="1100">
              <a:solidFill>
                <a:schemeClr val="dk1"/>
              </a:solidFill>
              <a:effectLst/>
              <a:latin typeface="+mn-lt"/>
              <a:ea typeface="+mn-ea"/>
              <a:cs typeface="+mn-cs"/>
            </a:rPr>
            <a:t>円と昨年より</a:t>
          </a:r>
          <a:r>
            <a:rPr kumimoji="1" lang="en-US" altLang="ja-JP" sz="1100">
              <a:solidFill>
                <a:schemeClr val="dk1"/>
              </a:solidFill>
              <a:effectLst/>
              <a:latin typeface="+mn-lt"/>
              <a:ea typeface="+mn-ea"/>
              <a:cs typeface="+mn-cs"/>
            </a:rPr>
            <a:t>13,804</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物価高騰生活支援</a:t>
          </a:r>
          <a:r>
            <a:rPr kumimoji="1" lang="ja-JP" altLang="en-US" sz="1100">
              <a:solidFill>
                <a:schemeClr val="dk1"/>
              </a:solidFill>
              <a:effectLst/>
              <a:latin typeface="+mn-lt"/>
              <a:ea typeface="+mn-ea"/>
              <a:cs typeface="+mn-cs"/>
            </a:rPr>
            <a:t>関連交付金の減</a:t>
          </a:r>
          <a:r>
            <a:rPr kumimoji="1" lang="ja-JP" altLang="ja-JP" sz="1100">
              <a:solidFill>
                <a:schemeClr val="dk1"/>
              </a:solidFill>
              <a:effectLst/>
              <a:latin typeface="+mn-lt"/>
              <a:ea typeface="+mn-ea"/>
              <a:cs typeface="+mn-cs"/>
            </a:rPr>
            <a:t>が要因である。</a:t>
          </a:r>
          <a:endParaRPr lang="ja-JP" altLang="ja-JP" sz="1400">
            <a:effectLst/>
          </a:endParaRPr>
        </a:p>
        <a:p>
          <a:r>
            <a:rPr kumimoji="1" lang="ja-JP" altLang="ja-JP" sz="1100">
              <a:solidFill>
                <a:schemeClr val="dk1"/>
              </a:solidFill>
              <a:effectLst/>
              <a:latin typeface="+mn-lt"/>
              <a:ea typeface="+mn-ea"/>
              <a:cs typeface="+mn-cs"/>
            </a:rPr>
            <a:t>・扶助費は住民一人当たり</a:t>
          </a:r>
          <a:r>
            <a:rPr kumimoji="1" lang="en-US" altLang="ja-JP" sz="1100">
              <a:solidFill>
                <a:schemeClr val="dk1"/>
              </a:solidFill>
              <a:effectLst/>
              <a:latin typeface="+mn-lt"/>
              <a:ea typeface="+mn-ea"/>
              <a:cs typeface="+mn-cs"/>
            </a:rPr>
            <a:t>152,647</a:t>
          </a:r>
          <a:r>
            <a:rPr kumimoji="1" lang="ja-JP" altLang="ja-JP" sz="1100">
              <a:solidFill>
                <a:schemeClr val="dk1"/>
              </a:solidFill>
              <a:effectLst/>
              <a:latin typeface="+mn-lt"/>
              <a:ea typeface="+mn-ea"/>
              <a:cs typeface="+mn-cs"/>
            </a:rPr>
            <a:t>円と昨年より</a:t>
          </a:r>
          <a:r>
            <a:rPr kumimoji="1" lang="en-US" altLang="ja-JP" sz="1100">
              <a:solidFill>
                <a:schemeClr val="dk1"/>
              </a:solidFill>
              <a:effectLst/>
              <a:latin typeface="+mn-lt"/>
              <a:ea typeface="+mn-ea"/>
              <a:cs typeface="+mn-cs"/>
            </a:rPr>
            <a:t>3,044</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となっている。コロナ</a:t>
          </a:r>
          <a:r>
            <a:rPr kumimoji="1" lang="ja-JP" altLang="en-US" sz="1100">
              <a:solidFill>
                <a:schemeClr val="dk1"/>
              </a:solidFill>
              <a:effectLst/>
              <a:latin typeface="+mn-lt"/>
              <a:ea typeface="+mn-ea"/>
              <a:cs typeface="+mn-cs"/>
            </a:rPr>
            <a:t>ウイルス</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類移行による障がい児の福祉サービス事業の増が主な要因である。</a:t>
          </a:r>
          <a:endParaRPr lang="ja-JP" altLang="ja-JP" sz="1400">
            <a:effectLst/>
          </a:endParaRPr>
        </a:p>
        <a:p>
          <a:r>
            <a:rPr kumimoji="1" lang="ja-JP" altLang="ja-JP" sz="1100">
              <a:solidFill>
                <a:schemeClr val="dk1"/>
              </a:solidFill>
              <a:effectLst/>
              <a:latin typeface="+mn-lt"/>
              <a:ea typeface="+mn-ea"/>
              <a:cs typeface="+mn-cs"/>
            </a:rPr>
            <a:t>・普通建設事業費は住民一人当たり</a:t>
          </a:r>
          <a:r>
            <a:rPr kumimoji="1" lang="en-US" altLang="ja-JP" sz="1100">
              <a:solidFill>
                <a:schemeClr val="dk1"/>
              </a:solidFill>
              <a:effectLst/>
              <a:latin typeface="+mn-lt"/>
              <a:ea typeface="+mn-ea"/>
              <a:cs typeface="+mn-cs"/>
            </a:rPr>
            <a:t>120,864</a:t>
          </a:r>
          <a:r>
            <a:rPr kumimoji="1" lang="ja-JP" altLang="ja-JP" sz="1100">
              <a:solidFill>
                <a:schemeClr val="dk1"/>
              </a:solidFill>
              <a:effectLst/>
              <a:latin typeface="+mn-lt"/>
              <a:ea typeface="+mn-ea"/>
              <a:cs typeface="+mn-cs"/>
            </a:rPr>
            <a:t>円となっており、昨年</a:t>
          </a:r>
          <a:r>
            <a:rPr kumimoji="1" lang="ja-JP" altLang="en-US"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45,711</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の減となっている。</a:t>
          </a:r>
          <a:r>
            <a:rPr kumimoji="1" lang="ja-JP" altLang="ja-JP" sz="1100">
              <a:solidFill>
                <a:schemeClr val="dk1"/>
              </a:solidFill>
              <a:effectLst/>
              <a:latin typeface="+mn-lt"/>
              <a:ea typeface="+mn-ea"/>
              <a:cs typeface="+mn-cs"/>
            </a:rPr>
            <a:t>学校施設大規模改修の</a:t>
          </a:r>
          <a:r>
            <a:rPr kumimoji="1" lang="ja-JP" altLang="en-US" sz="1100">
              <a:solidFill>
                <a:schemeClr val="dk1"/>
              </a:solidFill>
              <a:effectLst/>
              <a:latin typeface="+mn-lt"/>
              <a:ea typeface="+mn-ea"/>
              <a:cs typeface="+mn-cs"/>
            </a:rPr>
            <a:t>完了や</a:t>
          </a:r>
          <a:r>
            <a:rPr kumimoji="1" lang="en-US" altLang="ja-JP" sz="1100">
              <a:solidFill>
                <a:schemeClr val="dk1"/>
              </a:solidFill>
              <a:effectLst/>
              <a:latin typeface="+mn-lt"/>
              <a:ea typeface="+mn-ea"/>
              <a:cs typeface="+mn-cs"/>
            </a:rPr>
            <a:t>R2.7</a:t>
          </a:r>
          <a:r>
            <a:rPr kumimoji="1" lang="ja-JP" altLang="en-US" sz="1100">
              <a:solidFill>
                <a:schemeClr val="dk1"/>
              </a:solidFill>
              <a:effectLst/>
              <a:latin typeface="+mn-lt"/>
              <a:ea typeface="+mn-ea"/>
              <a:cs typeface="+mn-cs"/>
            </a:rPr>
            <a:t>豪雨災害復旧工事の減</a:t>
          </a:r>
          <a:r>
            <a:rPr kumimoji="1" lang="ja-JP" altLang="ja-JP" sz="1100">
              <a:solidFill>
                <a:schemeClr val="dk1"/>
              </a:solidFill>
              <a:effectLst/>
              <a:latin typeface="+mn-lt"/>
              <a:ea typeface="+mn-ea"/>
              <a:cs typeface="+mn-cs"/>
            </a:rPr>
            <a:t>によるものである。</a:t>
          </a:r>
          <a:endParaRPr lang="ja-JP" altLang="ja-JP" sz="1400">
            <a:effectLst/>
          </a:endParaRPr>
        </a:p>
        <a:p>
          <a:r>
            <a:rPr kumimoji="1" lang="ja-JP" altLang="ja-JP" sz="1100">
              <a:solidFill>
                <a:schemeClr val="dk1"/>
              </a:solidFill>
              <a:effectLst/>
              <a:latin typeface="+mn-lt"/>
              <a:ea typeface="+mn-ea"/>
              <a:cs typeface="+mn-cs"/>
            </a:rPr>
            <a:t>・積立金においては住民一人当たり</a:t>
          </a:r>
          <a:r>
            <a:rPr kumimoji="1" lang="en-US" altLang="ja-JP" sz="1100">
              <a:solidFill>
                <a:schemeClr val="dk1"/>
              </a:solidFill>
              <a:effectLst/>
              <a:latin typeface="+mn-lt"/>
              <a:ea typeface="+mn-ea"/>
              <a:cs typeface="+mn-cs"/>
            </a:rPr>
            <a:t>138,740</a:t>
          </a:r>
          <a:r>
            <a:rPr kumimoji="1" lang="ja-JP" altLang="ja-JP" sz="1100">
              <a:solidFill>
                <a:schemeClr val="dk1"/>
              </a:solidFill>
              <a:effectLst/>
              <a:latin typeface="+mn-lt"/>
              <a:ea typeface="+mn-ea"/>
              <a:cs typeface="+mn-cs"/>
            </a:rPr>
            <a:t>円となっており、昨年より</a:t>
          </a:r>
          <a:r>
            <a:rPr kumimoji="1" lang="en-US" altLang="ja-JP" sz="1100">
              <a:solidFill>
                <a:schemeClr val="dk1"/>
              </a:solidFill>
              <a:effectLst/>
              <a:latin typeface="+mn-lt"/>
              <a:ea typeface="+mn-ea"/>
              <a:cs typeface="+mn-cs"/>
            </a:rPr>
            <a:t>35,927</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決算余剰金を￥の</a:t>
          </a:r>
          <a:r>
            <a:rPr kumimoji="1" lang="ja-JP" altLang="ja-JP" sz="1100">
              <a:solidFill>
                <a:schemeClr val="dk1"/>
              </a:solidFill>
              <a:effectLst/>
              <a:latin typeface="+mn-lt"/>
              <a:ea typeface="+mn-ea"/>
              <a:cs typeface="+mn-cs"/>
            </a:rPr>
            <a:t>財政調整基金、学校建築基金、減債基金</a:t>
          </a:r>
          <a:r>
            <a:rPr kumimoji="1" lang="ja-JP" altLang="en-US" sz="1100">
              <a:solidFill>
                <a:schemeClr val="dk1"/>
              </a:solidFill>
              <a:effectLst/>
              <a:latin typeface="+mn-lt"/>
              <a:ea typeface="+mn-ea"/>
              <a:cs typeface="+mn-cs"/>
            </a:rPr>
            <a:t>への</a:t>
          </a:r>
          <a:r>
            <a:rPr kumimoji="1" lang="ja-JP" altLang="ja-JP" sz="1100">
              <a:solidFill>
                <a:schemeClr val="dk1"/>
              </a:solidFill>
              <a:effectLst/>
              <a:latin typeface="+mn-lt"/>
              <a:ea typeface="+mn-ea"/>
              <a:cs typeface="+mn-cs"/>
            </a:rPr>
            <a:t>積立</a:t>
          </a:r>
          <a:r>
            <a:rPr kumimoji="1" lang="ja-JP" altLang="en-US" sz="1100">
              <a:solidFill>
                <a:schemeClr val="dk1"/>
              </a:solidFill>
              <a:effectLst/>
              <a:latin typeface="+mn-lt"/>
              <a:ea typeface="+mn-ea"/>
              <a:cs typeface="+mn-cs"/>
            </a:rPr>
            <a:t>額の増額</a:t>
          </a:r>
          <a:r>
            <a:rPr kumimoji="1" lang="ja-JP" altLang="ja-JP" sz="1100">
              <a:solidFill>
                <a:schemeClr val="dk1"/>
              </a:solidFill>
              <a:effectLst/>
              <a:latin typeface="+mn-lt"/>
              <a:ea typeface="+mn-ea"/>
              <a:cs typeface="+mn-cs"/>
            </a:rPr>
            <a:t>が要因である。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3,221
3,213
121.19
5,285,481
4,544,457
654,852
2,052,330
3,367,067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3" name="テキスト ボックス 52"/>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5" name="テキスト ボックス 54"/>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7" name="テキスト ボックス 56"/>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142329</xdr:rowOff>
    </xdr:from>
    <xdr:to>
      <xdr:col>24</xdr:col>
      <xdr:colOff>62865</xdr:colOff>
      <xdr:row>38</xdr:row>
      <xdr:rowOff>116212</xdr:rowOff>
    </xdr:to>
    <xdr:cxnSp macro="">
      <xdr:nvCxnSpPr>
        <xdr:cNvPr id="59" name="直線コネクタ 58"/>
        <xdr:cNvCxnSpPr/>
      </xdr:nvCxnSpPr>
      <xdr:spPr>
        <a:xfrm flipV="1">
          <a:off x="4633595" y="5285829"/>
          <a:ext cx="1270" cy="1345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120039</xdr:rowOff>
    </xdr:from>
    <xdr:ext cx="469744" cy="259045"/>
    <xdr:sp macro="" textlink="">
      <xdr:nvSpPr>
        <xdr:cNvPr id="60" name="議会費最小値テキスト"/>
        <xdr:cNvSpPr txBox="1"/>
      </xdr:nvSpPr>
      <xdr:spPr>
        <a:xfrm>
          <a:off x="4686300" y="663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116212</xdr:rowOff>
    </xdr:from>
    <xdr:to>
      <xdr:col>24</xdr:col>
      <xdr:colOff>152400</xdr:colOff>
      <xdr:row>38</xdr:row>
      <xdr:rowOff>116212</xdr:rowOff>
    </xdr:to>
    <xdr:cxnSp macro="">
      <xdr:nvCxnSpPr>
        <xdr:cNvPr id="61" name="直線コネクタ 60"/>
        <xdr:cNvCxnSpPr/>
      </xdr:nvCxnSpPr>
      <xdr:spPr>
        <a:xfrm>
          <a:off x="4546600" y="6631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89006</xdr:rowOff>
    </xdr:from>
    <xdr:ext cx="534377" cy="259045"/>
    <xdr:sp macro="" textlink="">
      <xdr:nvSpPr>
        <xdr:cNvPr id="62" name="議会費最大値テキスト"/>
        <xdr:cNvSpPr txBox="1"/>
      </xdr:nvSpPr>
      <xdr:spPr>
        <a:xfrm>
          <a:off x="4686300" y="506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142329</xdr:rowOff>
    </xdr:from>
    <xdr:to>
      <xdr:col>24</xdr:col>
      <xdr:colOff>152400</xdr:colOff>
      <xdr:row>30</xdr:row>
      <xdr:rowOff>142329</xdr:rowOff>
    </xdr:to>
    <xdr:cxnSp macro="">
      <xdr:nvCxnSpPr>
        <xdr:cNvPr id="63" name="直線コネクタ 62"/>
        <xdr:cNvCxnSpPr/>
      </xdr:nvCxnSpPr>
      <xdr:spPr>
        <a:xfrm>
          <a:off x="4546600" y="5285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150273</xdr:rowOff>
    </xdr:from>
    <xdr:to>
      <xdr:col>24</xdr:col>
      <xdr:colOff>63500</xdr:colOff>
      <xdr:row>36</xdr:row>
      <xdr:rowOff>171247</xdr:rowOff>
    </xdr:to>
    <xdr:cxnSp macro="">
      <xdr:nvCxnSpPr>
        <xdr:cNvPr id="64" name="直線コネクタ 63"/>
        <xdr:cNvCxnSpPr/>
      </xdr:nvCxnSpPr>
      <xdr:spPr>
        <a:xfrm flipV="1">
          <a:off x="3797300" y="6322473"/>
          <a:ext cx="838200" cy="2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88844</xdr:rowOff>
    </xdr:from>
    <xdr:ext cx="534377" cy="259045"/>
    <xdr:sp macro="" textlink="">
      <xdr:nvSpPr>
        <xdr:cNvPr id="65" name="議会費平均値テキスト"/>
        <xdr:cNvSpPr txBox="1"/>
      </xdr:nvSpPr>
      <xdr:spPr>
        <a:xfrm>
          <a:off x="4686300" y="62610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110417</xdr:rowOff>
    </xdr:from>
    <xdr:to>
      <xdr:col>24</xdr:col>
      <xdr:colOff>114300</xdr:colOff>
      <xdr:row>37</xdr:row>
      <xdr:rowOff>40567</xdr:rowOff>
    </xdr:to>
    <xdr:sp macro="" textlink="">
      <xdr:nvSpPr>
        <xdr:cNvPr id="66" name="フローチャート: 判断 65"/>
        <xdr:cNvSpPr/>
      </xdr:nvSpPr>
      <xdr:spPr>
        <a:xfrm>
          <a:off x="4584700" y="62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171247</xdr:rowOff>
    </xdr:from>
    <xdr:to>
      <xdr:col>19</xdr:col>
      <xdr:colOff>177800</xdr:colOff>
      <xdr:row>37</xdr:row>
      <xdr:rowOff>3340</xdr:rowOff>
    </xdr:to>
    <xdr:cxnSp macro="">
      <xdr:nvCxnSpPr>
        <xdr:cNvPr id="67" name="直線コネクタ 66"/>
        <xdr:cNvCxnSpPr/>
      </xdr:nvCxnSpPr>
      <xdr:spPr>
        <a:xfrm flipV="1">
          <a:off x="2908300" y="6343447"/>
          <a:ext cx="88900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154422</xdr:rowOff>
    </xdr:from>
    <xdr:to>
      <xdr:col>20</xdr:col>
      <xdr:colOff>38100</xdr:colOff>
      <xdr:row>37</xdr:row>
      <xdr:rowOff>84572</xdr:rowOff>
    </xdr:to>
    <xdr:sp macro="" textlink="">
      <xdr:nvSpPr>
        <xdr:cNvPr id="68" name="フローチャート: 判断 67"/>
        <xdr:cNvSpPr/>
      </xdr:nvSpPr>
      <xdr:spPr>
        <a:xfrm>
          <a:off x="3746500" y="632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75699</xdr:rowOff>
    </xdr:from>
    <xdr:ext cx="534377" cy="259045"/>
    <xdr:sp macro="" textlink="">
      <xdr:nvSpPr>
        <xdr:cNvPr id="69" name="テキスト ボックス 68"/>
        <xdr:cNvSpPr txBox="1"/>
      </xdr:nvSpPr>
      <xdr:spPr>
        <a:xfrm>
          <a:off x="3530111" y="641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3340</xdr:rowOff>
    </xdr:from>
    <xdr:to>
      <xdr:col>15</xdr:col>
      <xdr:colOff>50800</xdr:colOff>
      <xdr:row>37</xdr:row>
      <xdr:rowOff>12055</xdr:rowOff>
    </xdr:to>
    <xdr:cxnSp macro="">
      <xdr:nvCxnSpPr>
        <xdr:cNvPr id="70" name="直線コネクタ 69"/>
        <xdr:cNvCxnSpPr/>
      </xdr:nvCxnSpPr>
      <xdr:spPr>
        <a:xfrm flipV="1">
          <a:off x="2019300" y="6346990"/>
          <a:ext cx="889000" cy="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3661</xdr:rowOff>
    </xdr:from>
    <xdr:to>
      <xdr:col>15</xdr:col>
      <xdr:colOff>101600</xdr:colOff>
      <xdr:row>37</xdr:row>
      <xdr:rowOff>105261</xdr:rowOff>
    </xdr:to>
    <xdr:sp macro="" textlink="">
      <xdr:nvSpPr>
        <xdr:cNvPr id="71" name="フローチャート: 判断 70"/>
        <xdr:cNvSpPr/>
      </xdr:nvSpPr>
      <xdr:spPr>
        <a:xfrm>
          <a:off x="2857500" y="63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96388</xdr:rowOff>
    </xdr:from>
    <xdr:ext cx="534377" cy="259045"/>
    <xdr:sp macro="" textlink="">
      <xdr:nvSpPr>
        <xdr:cNvPr id="72" name="テキスト ボックス 71"/>
        <xdr:cNvSpPr txBox="1"/>
      </xdr:nvSpPr>
      <xdr:spPr>
        <a:xfrm>
          <a:off x="2641111" y="644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11512</xdr:rowOff>
    </xdr:from>
    <xdr:to>
      <xdr:col>10</xdr:col>
      <xdr:colOff>114300</xdr:colOff>
      <xdr:row>37</xdr:row>
      <xdr:rowOff>12055</xdr:rowOff>
    </xdr:to>
    <xdr:cxnSp macro="">
      <xdr:nvCxnSpPr>
        <xdr:cNvPr id="73" name="直線コネクタ 72"/>
        <xdr:cNvCxnSpPr/>
      </xdr:nvCxnSpPr>
      <xdr:spPr>
        <a:xfrm>
          <a:off x="1130300" y="6355162"/>
          <a:ext cx="889000" cy="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112617</xdr:rowOff>
    </xdr:from>
    <xdr:to>
      <xdr:col>10</xdr:col>
      <xdr:colOff>165100</xdr:colOff>
      <xdr:row>37</xdr:row>
      <xdr:rowOff>42767</xdr:rowOff>
    </xdr:to>
    <xdr:sp macro="" textlink="">
      <xdr:nvSpPr>
        <xdr:cNvPr id="74" name="フローチャート: 判断 73"/>
        <xdr:cNvSpPr/>
      </xdr:nvSpPr>
      <xdr:spPr>
        <a:xfrm>
          <a:off x="1968500" y="628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59294</xdr:rowOff>
    </xdr:from>
    <xdr:ext cx="534377" cy="259045"/>
    <xdr:sp macro="" textlink="">
      <xdr:nvSpPr>
        <xdr:cNvPr id="75" name="テキスト ボックス 74"/>
        <xdr:cNvSpPr txBox="1"/>
      </xdr:nvSpPr>
      <xdr:spPr>
        <a:xfrm>
          <a:off x="1752111" y="606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96444</xdr:rowOff>
    </xdr:from>
    <xdr:to>
      <xdr:col>6</xdr:col>
      <xdr:colOff>38100</xdr:colOff>
      <xdr:row>37</xdr:row>
      <xdr:rowOff>26594</xdr:rowOff>
    </xdr:to>
    <xdr:sp macro="" textlink="">
      <xdr:nvSpPr>
        <xdr:cNvPr id="76" name="フローチャート: 判断 75"/>
        <xdr:cNvSpPr/>
      </xdr:nvSpPr>
      <xdr:spPr>
        <a:xfrm>
          <a:off x="1079500" y="626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43121</xdr:rowOff>
    </xdr:from>
    <xdr:ext cx="534377" cy="259045"/>
    <xdr:sp macro="" textlink="">
      <xdr:nvSpPr>
        <xdr:cNvPr id="77" name="テキスト ボックス 76"/>
        <xdr:cNvSpPr txBox="1"/>
      </xdr:nvSpPr>
      <xdr:spPr>
        <a:xfrm>
          <a:off x="863111" y="604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99473</xdr:rowOff>
    </xdr:from>
    <xdr:to>
      <xdr:col>24</xdr:col>
      <xdr:colOff>114300</xdr:colOff>
      <xdr:row>37</xdr:row>
      <xdr:rowOff>29623</xdr:rowOff>
    </xdr:to>
    <xdr:sp macro="" textlink="">
      <xdr:nvSpPr>
        <xdr:cNvPr id="83" name="楕円 82"/>
        <xdr:cNvSpPr/>
      </xdr:nvSpPr>
      <xdr:spPr>
        <a:xfrm>
          <a:off x="4584700" y="627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122350</xdr:rowOff>
    </xdr:from>
    <xdr:ext cx="534377" cy="259045"/>
    <xdr:sp macro="" textlink="">
      <xdr:nvSpPr>
        <xdr:cNvPr id="84" name="議会費該当値テキスト"/>
        <xdr:cNvSpPr txBox="1"/>
      </xdr:nvSpPr>
      <xdr:spPr>
        <a:xfrm>
          <a:off x="4686300" y="612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120447</xdr:rowOff>
    </xdr:from>
    <xdr:to>
      <xdr:col>20</xdr:col>
      <xdr:colOff>38100</xdr:colOff>
      <xdr:row>37</xdr:row>
      <xdr:rowOff>50597</xdr:rowOff>
    </xdr:to>
    <xdr:sp macro="" textlink="">
      <xdr:nvSpPr>
        <xdr:cNvPr id="85" name="楕円 84"/>
        <xdr:cNvSpPr/>
      </xdr:nvSpPr>
      <xdr:spPr>
        <a:xfrm>
          <a:off x="3746500" y="629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67124</xdr:rowOff>
    </xdr:from>
    <xdr:ext cx="534377" cy="259045"/>
    <xdr:sp macro="" textlink="">
      <xdr:nvSpPr>
        <xdr:cNvPr id="86" name="テキスト ボックス 85"/>
        <xdr:cNvSpPr txBox="1"/>
      </xdr:nvSpPr>
      <xdr:spPr>
        <a:xfrm>
          <a:off x="3530111" y="606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123990</xdr:rowOff>
    </xdr:from>
    <xdr:to>
      <xdr:col>15</xdr:col>
      <xdr:colOff>101600</xdr:colOff>
      <xdr:row>37</xdr:row>
      <xdr:rowOff>54140</xdr:rowOff>
    </xdr:to>
    <xdr:sp macro="" textlink="">
      <xdr:nvSpPr>
        <xdr:cNvPr id="87" name="楕円 86"/>
        <xdr:cNvSpPr/>
      </xdr:nvSpPr>
      <xdr:spPr>
        <a:xfrm>
          <a:off x="2857500" y="629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70667</xdr:rowOff>
    </xdr:from>
    <xdr:ext cx="534377" cy="259045"/>
    <xdr:sp macro="" textlink="">
      <xdr:nvSpPr>
        <xdr:cNvPr id="88" name="テキスト ボックス 87"/>
        <xdr:cNvSpPr txBox="1"/>
      </xdr:nvSpPr>
      <xdr:spPr>
        <a:xfrm>
          <a:off x="2641111" y="607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132705</xdr:rowOff>
    </xdr:from>
    <xdr:to>
      <xdr:col>10</xdr:col>
      <xdr:colOff>165100</xdr:colOff>
      <xdr:row>37</xdr:row>
      <xdr:rowOff>62855</xdr:rowOff>
    </xdr:to>
    <xdr:sp macro="" textlink="">
      <xdr:nvSpPr>
        <xdr:cNvPr id="89" name="楕円 88"/>
        <xdr:cNvSpPr/>
      </xdr:nvSpPr>
      <xdr:spPr>
        <a:xfrm>
          <a:off x="1968500" y="630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53982</xdr:rowOff>
    </xdr:from>
    <xdr:ext cx="534377" cy="259045"/>
    <xdr:sp macro="" textlink="">
      <xdr:nvSpPr>
        <xdr:cNvPr id="90" name="テキスト ボックス 89"/>
        <xdr:cNvSpPr txBox="1"/>
      </xdr:nvSpPr>
      <xdr:spPr>
        <a:xfrm>
          <a:off x="1752111" y="639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132162</xdr:rowOff>
    </xdr:from>
    <xdr:to>
      <xdr:col>6</xdr:col>
      <xdr:colOff>38100</xdr:colOff>
      <xdr:row>37</xdr:row>
      <xdr:rowOff>62312</xdr:rowOff>
    </xdr:to>
    <xdr:sp macro="" textlink="">
      <xdr:nvSpPr>
        <xdr:cNvPr id="91" name="楕円 90"/>
        <xdr:cNvSpPr/>
      </xdr:nvSpPr>
      <xdr:spPr>
        <a:xfrm>
          <a:off x="1079500" y="630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53439</xdr:rowOff>
    </xdr:from>
    <xdr:ext cx="534377" cy="259045"/>
    <xdr:sp macro="" textlink="">
      <xdr:nvSpPr>
        <xdr:cNvPr id="92" name="テキスト ボックス 91"/>
        <xdr:cNvSpPr txBox="1"/>
      </xdr:nvSpPr>
      <xdr:spPr>
        <a:xfrm>
          <a:off x="863111" y="639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101405</xdr:rowOff>
    </xdr:from>
    <xdr:to>
      <xdr:col>24</xdr:col>
      <xdr:colOff>62865</xdr:colOff>
      <xdr:row>58</xdr:row>
      <xdr:rowOff>30654</xdr:rowOff>
    </xdr:to>
    <xdr:cxnSp macro="">
      <xdr:nvCxnSpPr>
        <xdr:cNvPr id="116" name="直線コネクタ 115"/>
        <xdr:cNvCxnSpPr/>
      </xdr:nvCxnSpPr>
      <xdr:spPr>
        <a:xfrm flipV="1">
          <a:off x="4633595" y="8673905"/>
          <a:ext cx="1270" cy="1300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34481</xdr:rowOff>
    </xdr:from>
    <xdr:ext cx="599010" cy="259045"/>
    <xdr:sp macro="" textlink="">
      <xdr:nvSpPr>
        <xdr:cNvPr id="117" name="総務費最小値テキスト"/>
        <xdr:cNvSpPr txBox="1"/>
      </xdr:nvSpPr>
      <xdr:spPr>
        <a:xfrm>
          <a:off x="4686300" y="9978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30654</xdr:rowOff>
    </xdr:from>
    <xdr:to>
      <xdr:col>24</xdr:col>
      <xdr:colOff>152400</xdr:colOff>
      <xdr:row>58</xdr:row>
      <xdr:rowOff>30654</xdr:rowOff>
    </xdr:to>
    <xdr:cxnSp macro="">
      <xdr:nvCxnSpPr>
        <xdr:cNvPr id="118" name="直線コネクタ 117"/>
        <xdr:cNvCxnSpPr/>
      </xdr:nvCxnSpPr>
      <xdr:spPr>
        <a:xfrm>
          <a:off x="4546600" y="99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48082</xdr:rowOff>
    </xdr:from>
    <xdr:ext cx="690189" cy="259045"/>
    <xdr:sp macro="" textlink="">
      <xdr:nvSpPr>
        <xdr:cNvPr id="119" name="総務費最大値テキスト"/>
        <xdr:cNvSpPr txBox="1"/>
      </xdr:nvSpPr>
      <xdr:spPr>
        <a:xfrm>
          <a:off x="4686300" y="84491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101405</xdr:rowOff>
    </xdr:from>
    <xdr:to>
      <xdr:col>24</xdr:col>
      <xdr:colOff>152400</xdr:colOff>
      <xdr:row>50</xdr:row>
      <xdr:rowOff>101405</xdr:rowOff>
    </xdr:to>
    <xdr:cxnSp macro="">
      <xdr:nvCxnSpPr>
        <xdr:cNvPr id="120" name="直線コネクタ 119"/>
        <xdr:cNvCxnSpPr/>
      </xdr:nvCxnSpPr>
      <xdr:spPr>
        <a:xfrm>
          <a:off x="4546600" y="8673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18359</xdr:rowOff>
    </xdr:from>
    <xdr:to>
      <xdr:col>24</xdr:col>
      <xdr:colOff>63500</xdr:colOff>
      <xdr:row>57</xdr:row>
      <xdr:rowOff>23644</xdr:rowOff>
    </xdr:to>
    <xdr:cxnSp macro="">
      <xdr:nvCxnSpPr>
        <xdr:cNvPr id="121" name="直線コネクタ 120"/>
        <xdr:cNvCxnSpPr/>
      </xdr:nvCxnSpPr>
      <xdr:spPr>
        <a:xfrm flipV="1">
          <a:off x="3797300" y="9791009"/>
          <a:ext cx="838200" cy="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101190</xdr:rowOff>
    </xdr:from>
    <xdr:ext cx="599010" cy="259045"/>
    <xdr:sp macro="" textlink="">
      <xdr:nvSpPr>
        <xdr:cNvPr id="122" name="総務費平均値テキスト"/>
        <xdr:cNvSpPr txBox="1"/>
      </xdr:nvSpPr>
      <xdr:spPr>
        <a:xfrm>
          <a:off x="4686300" y="9530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78313</xdr:rowOff>
    </xdr:from>
    <xdr:to>
      <xdr:col>24</xdr:col>
      <xdr:colOff>114300</xdr:colOff>
      <xdr:row>57</xdr:row>
      <xdr:rowOff>8463</xdr:rowOff>
    </xdr:to>
    <xdr:sp macro="" textlink="">
      <xdr:nvSpPr>
        <xdr:cNvPr id="123" name="フローチャート: 判断 122"/>
        <xdr:cNvSpPr/>
      </xdr:nvSpPr>
      <xdr:spPr>
        <a:xfrm>
          <a:off x="4584700" y="967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23644</xdr:rowOff>
    </xdr:from>
    <xdr:to>
      <xdr:col>19</xdr:col>
      <xdr:colOff>177800</xdr:colOff>
      <xdr:row>57</xdr:row>
      <xdr:rowOff>40042</xdr:rowOff>
    </xdr:to>
    <xdr:cxnSp macro="">
      <xdr:nvCxnSpPr>
        <xdr:cNvPr id="124" name="直線コネクタ 123"/>
        <xdr:cNvCxnSpPr/>
      </xdr:nvCxnSpPr>
      <xdr:spPr>
        <a:xfrm flipV="1">
          <a:off x="2908300" y="9796294"/>
          <a:ext cx="889000" cy="1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312</xdr:rowOff>
    </xdr:from>
    <xdr:to>
      <xdr:col>20</xdr:col>
      <xdr:colOff>38100</xdr:colOff>
      <xdr:row>56</xdr:row>
      <xdr:rowOff>101912</xdr:rowOff>
    </xdr:to>
    <xdr:sp macro="" textlink="">
      <xdr:nvSpPr>
        <xdr:cNvPr id="125" name="フローチャート: 判断 124"/>
        <xdr:cNvSpPr/>
      </xdr:nvSpPr>
      <xdr:spPr>
        <a:xfrm>
          <a:off x="3746500" y="960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118439</xdr:rowOff>
    </xdr:from>
    <xdr:ext cx="599010" cy="259045"/>
    <xdr:sp macro="" textlink="">
      <xdr:nvSpPr>
        <xdr:cNvPr id="126" name="テキスト ボックス 125"/>
        <xdr:cNvSpPr txBox="1"/>
      </xdr:nvSpPr>
      <xdr:spPr>
        <a:xfrm>
          <a:off x="3497795" y="9376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152518</xdr:rowOff>
    </xdr:from>
    <xdr:to>
      <xdr:col>15</xdr:col>
      <xdr:colOff>50800</xdr:colOff>
      <xdr:row>57</xdr:row>
      <xdr:rowOff>40042</xdr:rowOff>
    </xdr:to>
    <xdr:cxnSp macro="">
      <xdr:nvCxnSpPr>
        <xdr:cNvPr id="127" name="直線コネクタ 126"/>
        <xdr:cNvCxnSpPr/>
      </xdr:nvCxnSpPr>
      <xdr:spPr>
        <a:xfrm>
          <a:off x="2019300" y="9753718"/>
          <a:ext cx="889000" cy="5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145628</xdr:rowOff>
    </xdr:from>
    <xdr:to>
      <xdr:col>15</xdr:col>
      <xdr:colOff>101600</xdr:colOff>
      <xdr:row>56</xdr:row>
      <xdr:rowOff>75778</xdr:rowOff>
    </xdr:to>
    <xdr:sp macro="" textlink="">
      <xdr:nvSpPr>
        <xdr:cNvPr id="128" name="フローチャート: 判断 127"/>
        <xdr:cNvSpPr/>
      </xdr:nvSpPr>
      <xdr:spPr>
        <a:xfrm>
          <a:off x="2857500" y="957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92305</xdr:rowOff>
    </xdr:from>
    <xdr:ext cx="599010" cy="259045"/>
    <xdr:sp macro="" textlink="">
      <xdr:nvSpPr>
        <xdr:cNvPr id="129" name="テキスト ボックス 128"/>
        <xdr:cNvSpPr txBox="1"/>
      </xdr:nvSpPr>
      <xdr:spPr>
        <a:xfrm>
          <a:off x="2608795" y="9350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152518</xdr:rowOff>
    </xdr:from>
    <xdr:to>
      <xdr:col>10</xdr:col>
      <xdr:colOff>114300</xdr:colOff>
      <xdr:row>57</xdr:row>
      <xdr:rowOff>130226</xdr:rowOff>
    </xdr:to>
    <xdr:cxnSp macro="">
      <xdr:nvCxnSpPr>
        <xdr:cNvPr id="130" name="直線コネクタ 129"/>
        <xdr:cNvCxnSpPr/>
      </xdr:nvCxnSpPr>
      <xdr:spPr>
        <a:xfrm flipV="1">
          <a:off x="1130300" y="9753718"/>
          <a:ext cx="889000" cy="14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144918</xdr:rowOff>
    </xdr:from>
    <xdr:to>
      <xdr:col>10</xdr:col>
      <xdr:colOff>165100</xdr:colOff>
      <xdr:row>56</xdr:row>
      <xdr:rowOff>75068</xdr:rowOff>
    </xdr:to>
    <xdr:sp macro="" textlink="">
      <xdr:nvSpPr>
        <xdr:cNvPr id="131" name="フローチャート: 判断 130"/>
        <xdr:cNvSpPr/>
      </xdr:nvSpPr>
      <xdr:spPr>
        <a:xfrm>
          <a:off x="1968500" y="957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91595</xdr:rowOff>
    </xdr:from>
    <xdr:ext cx="599010" cy="259045"/>
    <xdr:sp macro="" textlink="">
      <xdr:nvSpPr>
        <xdr:cNvPr id="132" name="テキスト ボックス 131"/>
        <xdr:cNvSpPr txBox="1"/>
      </xdr:nvSpPr>
      <xdr:spPr>
        <a:xfrm>
          <a:off x="1719795" y="934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148316</xdr:rowOff>
    </xdr:from>
    <xdr:to>
      <xdr:col>6</xdr:col>
      <xdr:colOff>38100</xdr:colOff>
      <xdr:row>57</xdr:row>
      <xdr:rowOff>78466</xdr:rowOff>
    </xdr:to>
    <xdr:sp macro="" textlink="">
      <xdr:nvSpPr>
        <xdr:cNvPr id="133" name="フローチャート: 判断 132"/>
        <xdr:cNvSpPr/>
      </xdr:nvSpPr>
      <xdr:spPr>
        <a:xfrm>
          <a:off x="1079500" y="974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94993</xdr:rowOff>
    </xdr:from>
    <xdr:ext cx="599010" cy="259045"/>
    <xdr:sp macro="" textlink="">
      <xdr:nvSpPr>
        <xdr:cNvPr id="134" name="テキスト ボックス 133"/>
        <xdr:cNvSpPr txBox="1"/>
      </xdr:nvSpPr>
      <xdr:spPr>
        <a:xfrm>
          <a:off x="830795" y="952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139009</xdr:rowOff>
    </xdr:from>
    <xdr:to>
      <xdr:col>24</xdr:col>
      <xdr:colOff>114300</xdr:colOff>
      <xdr:row>57</xdr:row>
      <xdr:rowOff>69159</xdr:rowOff>
    </xdr:to>
    <xdr:sp macro="" textlink="">
      <xdr:nvSpPr>
        <xdr:cNvPr id="140" name="楕円 139"/>
        <xdr:cNvSpPr/>
      </xdr:nvSpPr>
      <xdr:spPr>
        <a:xfrm>
          <a:off x="4584700" y="974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117436</xdr:rowOff>
    </xdr:from>
    <xdr:ext cx="599010" cy="259045"/>
    <xdr:sp macro="" textlink="">
      <xdr:nvSpPr>
        <xdr:cNvPr id="141" name="総務費該当値テキスト"/>
        <xdr:cNvSpPr txBox="1"/>
      </xdr:nvSpPr>
      <xdr:spPr>
        <a:xfrm>
          <a:off x="4686300" y="9718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144294</xdr:rowOff>
    </xdr:from>
    <xdr:to>
      <xdr:col>20</xdr:col>
      <xdr:colOff>38100</xdr:colOff>
      <xdr:row>57</xdr:row>
      <xdr:rowOff>74444</xdr:rowOff>
    </xdr:to>
    <xdr:sp macro="" textlink="">
      <xdr:nvSpPr>
        <xdr:cNvPr id="142" name="楕円 141"/>
        <xdr:cNvSpPr/>
      </xdr:nvSpPr>
      <xdr:spPr>
        <a:xfrm>
          <a:off x="3746500" y="97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65571</xdr:rowOff>
    </xdr:from>
    <xdr:ext cx="599010" cy="259045"/>
    <xdr:sp macro="" textlink="">
      <xdr:nvSpPr>
        <xdr:cNvPr id="143" name="テキスト ボックス 142"/>
        <xdr:cNvSpPr txBox="1"/>
      </xdr:nvSpPr>
      <xdr:spPr>
        <a:xfrm>
          <a:off x="3497795" y="9838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160692</xdr:rowOff>
    </xdr:from>
    <xdr:to>
      <xdr:col>15</xdr:col>
      <xdr:colOff>101600</xdr:colOff>
      <xdr:row>57</xdr:row>
      <xdr:rowOff>90842</xdr:rowOff>
    </xdr:to>
    <xdr:sp macro="" textlink="">
      <xdr:nvSpPr>
        <xdr:cNvPr id="144" name="楕円 143"/>
        <xdr:cNvSpPr/>
      </xdr:nvSpPr>
      <xdr:spPr>
        <a:xfrm>
          <a:off x="2857500" y="976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81969</xdr:rowOff>
    </xdr:from>
    <xdr:ext cx="599010" cy="259045"/>
    <xdr:sp macro="" textlink="">
      <xdr:nvSpPr>
        <xdr:cNvPr id="145" name="テキスト ボックス 144"/>
        <xdr:cNvSpPr txBox="1"/>
      </xdr:nvSpPr>
      <xdr:spPr>
        <a:xfrm>
          <a:off x="2608795" y="9854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101718</xdr:rowOff>
    </xdr:from>
    <xdr:to>
      <xdr:col>10</xdr:col>
      <xdr:colOff>165100</xdr:colOff>
      <xdr:row>57</xdr:row>
      <xdr:rowOff>31868</xdr:rowOff>
    </xdr:to>
    <xdr:sp macro="" textlink="">
      <xdr:nvSpPr>
        <xdr:cNvPr id="146" name="楕円 145"/>
        <xdr:cNvSpPr/>
      </xdr:nvSpPr>
      <xdr:spPr>
        <a:xfrm>
          <a:off x="1968500" y="970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22995</xdr:rowOff>
    </xdr:from>
    <xdr:ext cx="599010" cy="259045"/>
    <xdr:sp macro="" textlink="">
      <xdr:nvSpPr>
        <xdr:cNvPr id="147" name="テキスト ボックス 146"/>
        <xdr:cNvSpPr txBox="1"/>
      </xdr:nvSpPr>
      <xdr:spPr>
        <a:xfrm>
          <a:off x="1719795" y="9795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79426</xdr:rowOff>
    </xdr:from>
    <xdr:to>
      <xdr:col>6</xdr:col>
      <xdr:colOff>38100</xdr:colOff>
      <xdr:row>58</xdr:row>
      <xdr:rowOff>9576</xdr:rowOff>
    </xdr:to>
    <xdr:sp macro="" textlink="">
      <xdr:nvSpPr>
        <xdr:cNvPr id="148" name="楕円 147"/>
        <xdr:cNvSpPr/>
      </xdr:nvSpPr>
      <xdr:spPr>
        <a:xfrm>
          <a:off x="1079500" y="985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703</xdr:rowOff>
    </xdr:from>
    <xdr:ext cx="599010" cy="259045"/>
    <xdr:sp macro="" textlink="">
      <xdr:nvSpPr>
        <xdr:cNvPr id="149" name="テキスト ボックス 148"/>
        <xdr:cNvSpPr txBox="1"/>
      </xdr:nvSpPr>
      <xdr:spPr>
        <a:xfrm>
          <a:off x="830795" y="9944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2673</xdr:rowOff>
    </xdr:from>
    <xdr:to>
      <xdr:col>24</xdr:col>
      <xdr:colOff>62865</xdr:colOff>
      <xdr:row>77</xdr:row>
      <xdr:rowOff>38046</xdr:rowOff>
    </xdr:to>
    <xdr:cxnSp macro="">
      <xdr:nvCxnSpPr>
        <xdr:cNvPr id="172" name="直線コネクタ 171"/>
        <xdr:cNvCxnSpPr/>
      </xdr:nvCxnSpPr>
      <xdr:spPr>
        <a:xfrm flipV="1">
          <a:off x="4633595" y="12175623"/>
          <a:ext cx="1270" cy="1064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41873</xdr:rowOff>
    </xdr:from>
    <xdr:ext cx="599010" cy="259045"/>
    <xdr:sp macro="" textlink="">
      <xdr:nvSpPr>
        <xdr:cNvPr id="173" name="民生費最小値テキスト"/>
        <xdr:cNvSpPr txBox="1"/>
      </xdr:nvSpPr>
      <xdr:spPr>
        <a:xfrm>
          <a:off x="4686300" y="13243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38046</xdr:rowOff>
    </xdr:from>
    <xdr:to>
      <xdr:col>24</xdr:col>
      <xdr:colOff>152400</xdr:colOff>
      <xdr:row>77</xdr:row>
      <xdr:rowOff>38046</xdr:rowOff>
    </xdr:to>
    <xdr:cxnSp macro="">
      <xdr:nvCxnSpPr>
        <xdr:cNvPr id="174" name="直線コネクタ 173"/>
        <xdr:cNvCxnSpPr/>
      </xdr:nvCxnSpPr>
      <xdr:spPr>
        <a:xfrm>
          <a:off x="4546600" y="1323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120800</xdr:rowOff>
    </xdr:from>
    <xdr:ext cx="599010" cy="259045"/>
    <xdr:sp macro="" textlink="">
      <xdr:nvSpPr>
        <xdr:cNvPr id="175" name="民生費最大値テキスト"/>
        <xdr:cNvSpPr txBox="1"/>
      </xdr:nvSpPr>
      <xdr:spPr>
        <a:xfrm>
          <a:off x="4686300" y="11950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392,471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2673</xdr:rowOff>
    </xdr:from>
    <xdr:to>
      <xdr:col>24</xdr:col>
      <xdr:colOff>152400</xdr:colOff>
      <xdr:row>71</xdr:row>
      <xdr:rowOff>2673</xdr:rowOff>
    </xdr:to>
    <xdr:cxnSp macro="">
      <xdr:nvCxnSpPr>
        <xdr:cNvPr id="176" name="直線コネクタ 175"/>
        <xdr:cNvCxnSpPr/>
      </xdr:nvCxnSpPr>
      <xdr:spPr>
        <a:xfrm>
          <a:off x="4546600" y="12175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48040</xdr:rowOff>
    </xdr:from>
    <xdr:to>
      <xdr:col>24</xdr:col>
      <xdr:colOff>63500</xdr:colOff>
      <xdr:row>74</xdr:row>
      <xdr:rowOff>163351</xdr:rowOff>
    </xdr:to>
    <xdr:cxnSp macro="">
      <xdr:nvCxnSpPr>
        <xdr:cNvPr id="177" name="直線コネクタ 176"/>
        <xdr:cNvCxnSpPr/>
      </xdr:nvCxnSpPr>
      <xdr:spPr>
        <a:xfrm flipV="1">
          <a:off x="3797300" y="12735340"/>
          <a:ext cx="838200" cy="115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95916</xdr:rowOff>
    </xdr:from>
    <xdr:ext cx="599010" cy="259045"/>
    <xdr:sp macro="" textlink="">
      <xdr:nvSpPr>
        <xdr:cNvPr id="178" name="民生費平均値テキスト"/>
        <xdr:cNvSpPr txBox="1"/>
      </xdr:nvSpPr>
      <xdr:spPr>
        <a:xfrm>
          <a:off x="4686300" y="127832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117489</xdr:rowOff>
    </xdr:from>
    <xdr:to>
      <xdr:col>24</xdr:col>
      <xdr:colOff>114300</xdr:colOff>
      <xdr:row>75</xdr:row>
      <xdr:rowOff>47639</xdr:rowOff>
    </xdr:to>
    <xdr:sp macro="" textlink="">
      <xdr:nvSpPr>
        <xdr:cNvPr id="179" name="フローチャート: 判断 178"/>
        <xdr:cNvSpPr/>
      </xdr:nvSpPr>
      <xdr:spPr>
        <a:xfrm>
          <a:off x="4584700" y="128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52160</xdr:rowOff>
    </xdr:from>
    <xdr:to>
      <xdr:col>19</xdr:col>
      <xdr:colOff>177800</xdr:colOff>
      <xdr:row>74</xdr:row>
      <xdr:rowOff>163351</xdr:rowOff>
    </xdr:to>
    <xdr:cxnSp macro="">
      <xdr:nvCxnSpPr>
        <xdr:cNvPr id="180" name="直線コネクタ 179"/>
        <xdr:cNvCxnSpPr/>
      </xdr:nvCxnSpPr>
      <xdr:spPr>
        <a:xfrm>
          <a:off x="2908300" y="12739460"/>
          <a:ext cx="889000" cy="11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54725</xdr:rowOff>
    </xdr:from>
    <xdr:to>
      <xdr:col>20</xdr:col>
      <xdr:colOff>38100</xdr:colOff>
      <xdr:row>75</xdr:row>
      <xdr:rowOff>156325</xdr:rowOff>
    </xdr:to>
    <xdr:sp macro="" textlink="">
      <xdr:nvSpPr>
        <xdr:cNvPr id="181" name="フローチャート: 判断 180"/>
        <xdr:cNvSpPr/>
      </xdr:nvSpPr>
      <xdr:spPr>
        <a:xfrm>
          <a:off x="3746500" y="129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147451</xdr:rowOff>
    </xdr:from>
    <xdr:ext cx="599010" cy="259045"/>
    <xdr:sp macro="" textlink="">
      <xdr:nvSpPr>
        <xdr:cNvPr id="182" name="テキスト ボックス 181"/>
        <xdr:cNvSpPr txBox="1"/>
      </xdr:nvSpPr>
      <xdr:spPr>
        <a:xfrm>
          <a:off x="3497795" y="1300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52160</xdr:rowOff>
    </xdr:from>
    <xdr:to>
      <xdr:col>15</xdr:col>
      <xdr:colOff>50800</xdr:colOff>
      <xdr:row>75</xdr:row>
      <xdr:rowOff>24974</xdr:rowOff>
    </xdr:to>
    <xdr:cxnSp macro="">
      <xdr:nvCxnSpPr>
        <xdr:cNvPr id="183" name="直線コネクタ 182"/>
        <xdr:cNvCxnSpPr/>
      </xdr:nvCxnSpPr>
      <xdr:spPr>
        <a:xfrm flipV="1">
          <a:off x="2019300" y="12739460"/>
          <a:ext cx="889000" cy="14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97779</xdr:rowOff>
    </xdr:from>
    <xdr:to>
      <xdr:col>15</xdr:col>
      <xdr:colOff>101600</xdr:colOff>
      <xdr:row>75</xdr:row>
      <xdr:rowOff>27929</xdr:rowOff>
    </xdr:to>
    <xdr:sp macro="" textlink="">
      <xdr:nvSpPr>
        <xdr:cNvPr id="184" name="フローチャート: 判断 183"/>
        <xdr:cNvSpPr/>
      </xdr:nvSpPr>
      <xdr:spPr>
        <a:xfrm>
          <a:off x="28575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19056</xdr:rowOff>
    </xdr:from>
    <xdr:ext cx="599010" cy="259045"/>
    <xdr:sp macro="" textlink="">
      <xdr:nvSpPr>
        <xdr:cNvPr id="185" name="テキスト ボックス 184"/>
        <xdr:cNvSpPr txBox="1"/>
      </xdr:nvSpPr>
      <xdr:spPr>
        <a:xfrm>
          <a:off x="2608795" y="1287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24974</xdr:rowOff>
    </xdr:from>
    <xdr:to>
      <xdr:col>10</xdr:col>
      <xdr:colOff>114300</xdr:colOff>
      <xdr:row>75</xdr:row>
      <xdr:rowOff>101963</xdr:rowOff>
    </xdr:to>
    <xdr:cxnSp macro="">
      <xdr:nvCxnSpPr>
        <xdr:cNvPr id="186" name="直線コネクタ 185"/>
        <xdr:cNvCxnSpPr/>
      </xdr:nvCxnSpPr>
      <xdr:spPr>
        <a:xfrm flipV="1">
          <a:off x="1130300" y="12883724"/>
          <a:ext cx="889000" cy="7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155327</xdr:rowOff>
    </xdr:from>
    <xdr:to>
      <xdr:col>10</xdr:col>
      <xdr:colOff>165100</xdr:colOff>
      <xdr:row>75</xdr:row>
      <xdr:rowOff>85477</xdr:rowOff>
    </xdr:to>
    <xdr:sp macro="" textlink="">
      <xdr:nvSpPr>
        <xdr:cNvPr id="187" name="フローチャート: 判断 186"/>
        <xdr:cNvSpPr/>
      </xdr:nvSpPr>
      <xdr:spPr>
        <a:xfrm>
          <a:off x="1968500" y="128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76604</xdr:rowOff>
    </xdr:from>
    <xdr:ext cx="599010" cy="259045"/>
    <xdr:sp macro="" textlink="">
      <xdr:nvSpPr>
        <xdr:cNvPr id="188" name="テキスト ボックス 187"/>
        <xdr:cNvSpPr txBox="1"/>
      </xdr:nvSpPr>
      <xdr:spPr>
        <a:xfrm>
          <a:off x="1719795" y="12935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64321</xdr:rowOff>
    </xdr:from>
    <xdr:to>
      <xdr:col>6</xdr:col>
      <xdr:colOff>38100</xdr:colOff>
      <xdr:row>75</xdr:row>
      <xdr:rowOff>165922</xdr:rowOff>
    </xdr:to>
    <xdr:sp macro="" textlink="">
      <xdr:nvSpPr>
        <xdr:cNvPr id="189" name="フローチャート: 判断 188"/>
        <xdr:cNvSpPr/>
      </xdr:nvSpPr>
      <xdr:spPr>
        <a:xfrm>
          <a:off x="1079500" y="1292307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157049</xdr:rowOff>
    </xdr:from>
    <xdr:ext cx="599010" cy="259045"/>
    <xdr:sp macro="" textlink="">
      <xdr:nvSpPr>
        <xdr:cNvPr id="190" name="テキスト ボックス 189"/>
        <xdr:cNvSpPr txBox="1"/>
      </xdr:nvSpPr>
      <xdr:spPr>
        <a:xfrm>
          <a:off x="830795" y="13015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168690</xdr:rowOff>
    </xdr:from>
    <xdr:to>
      <xdr:col>24</xdr:col>
      <xdr:colOff>114300</xdr:colOff>
      <xdr:row>74</xdr:row>
      <xdr:rowOff>98840</xdr:rowOff>
    </xdr:to>
    <xdr:sp macro="" textlink="">
      <xdr:nvSpPr>
        <xdr:cNvPr id="196" name="楕円 195"/>
        <xdr:cNvSpPr/>
      </xdr:nvSpPr>
      <xdr:spPr>
        <a:xfrm>
          <a:off x="4584700" y="1268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20117</xdr:rowOff>
    </xdr:from>
    <xdr:ext cx="599010" cy="259045"/>
    <xdr:sp macro="" textlink="">
      <xdr:nvSpPr>
        <xdr:cNvPr id="197" name="民生費該当値テキスト"/>
        <xdr:cNvSpPr txBox="1"/>
      </xdr:nvSpPr>
      <xdr:spPr>
        <a:xfrm>
          <a:off x="4686300" y="12535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112551</xdr:rowOff>
    </xdr:from>
    <xdr:to>
      <xdr:col>20</xdr:col>
      <xdr:colOff>38100</xdr:colOff>
      <xdr:row>75</xdr:row>
      <xdr:rowOff>42701</xdr:rowOff>
    </xdr:to>
    <xdr:sp macro="" textlink="">
      <xdr:nvSpPr>
        <xdr:cNvPr id="198" name="楕円 197"/>
        <xdr:cNvSpPr/>
      </xdr:nvSpPr>
      <xdr:spPr>
        <a:xfrm>
          <a:off x="3746500" y="1279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59228</xdr:rowOff>
    </xdr:from>
    <xdr:ext cx="599010" cy="259045"/>
    <xdr:sp macro="" textlink="">
      <xdr:nvSpPr>
        <xdr:cNvPr id="199" name="テキスト ボックス 198"/>
        <xdr:cNvSpPr txBox="1"/>
      </xdr:nvSpPr>
      <xdr:spPr>
        <a:xfrm>
          <a:off x="3497795" y="12575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1360</xdr:rowOff>
    </xdr:from>
    <xdr:to>
      <xdr:col>15</xdr:col>
      <xdr:colOff>101600</xdr:colOff>
      <xdr:row>74</xdr:row>
      <xdr:rowOff>102960</xdr:rowOff>
    </xdr:to>
    <xdr:sp macro="" textlink="">
      <xdr:nvSpPr>
        <xdr:cNvPr id="200" name="楕円 199"/>
        <xdr:cNvSpPr/>
      </xdr:nvSpPr>
      <xdr:spPr>
        <a:xfrm>
          <a:off x="2857500" y="1268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119487</xdr:rowOff>
    </xdr:from>
    <xdr:ext cx="599010" cy="259045"/>
    <xdr:sp macro="" textlink="">
      <xdr:nvSpPr>
        <xdr:cNvPr id="201" name="テキスト ボックス 200"/>
        <xdr:cNvSpPr txBox="1"/>
      </xdr:nvSpPr>
      <xdr:spPr>
        <a:xfrm>
          <a:off x="2608795" y="1246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145624</xdr:rowOff>
    </xdr:from>
    <xdr:to>
      <xdr:col>10</xdr:col>
      <xdr:colOff>165100</xdr:colOff>
      <xdr:row>75</xdr:row>
      <xdr:rowOff>75774</xdr:rowOff>
    </xdr:to>
    <xdr:sp macro="" textlink="">
      <xdr:nvSpPr>
        <xdr:cNvPr id="202" name="楕円 201"/>
        <xdr:cNvSpPr/>
      </xdr:nvSpPr>
      <xdr:spPr>
        <a:xfrm>
          <a:off x="1968500" y="1283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92301</xdr:rowOff>
    </xdr:from>
    <xdr:ext cx="599010" cy="259045"/>
    <xdr:sp macro="" textlink="">
      <xdr:nvSpPr>
        <xdr:cNvPr id="203" name="テキスト ボックス 202"/>
        <xdr:cNvSpPr txBox="1"/>
      </xdr:nvSpPr>
      <xdr:spPr>
        <a:xfrm>
          <a:off x="1719795" y="1260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51163</xdr:rowOff>
    </xdr:from>
    <xdr:to>
      <xdr:col>6</xdr:col>
      <xdr:colOff>38100</xdr:colOff>
      <xdr:row>75</xdr:row>
      <xdr:rowOff>152763</xdr:rowOff>
    </xdr:to>
    <xdr:sp macro="" textlink="">
      <xdr:nvSpPr>
        <xdr:cNvPr id="204" name="楕円 203"/>
        <xdr:cNvSpPr/>
      </xdr:nvSpPr>
      <xdr:spPr>
        <a:xfrm>
          <a:off x="1079500" y="1290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169290</xdr:rowOff>
    </xdr:from>
    <xdr:ext cx="599010" cy="259045"/>
    <xdr:sp macro="" textlink="">
      <xdr:nvSpPr>
        <xdr:cNvPr id="205" name="テキスト ボックス 204"/>
        <xdr:cNvSpPr txBox="1"/>
      </xdr:nvSpPr>
      <xdr:spPr>
        <a:xfrm>
          <a:off x="830795" y="12685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53279</xdr:rowOff>
    </xdr:from>
    <xdr:to>
      <xdr:col>24</xdr:col>
      <xdr:colOff>62865</xdr:colOff>
      <xdr:row>98</xdr:row>
      <xdr:rowOff>110606</xdr:rowOff>
    </xdr:to>
    <xdr:cxnSp macro="">
      <xdr:nvCxnSpPr>
        <xdr:cNvPr id="231" name="直線コネクタ 230"/>
        <xdr:cNvCxnSpPr/>
      </xdr:nvCxnSpPr>
      <xdr:spPr>
        <a:xfrm flipV="1">
          <a:off x="4633595" y="15483779"/>
          <a:ext cx="1270" cy="142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114433</xdr:rowOff>
    </xdr:from>
    <xdr:ext cx="534377" cy="259045"/>
    <xdr:sp macro="" textlink="">
      <xdr:nvSpPr>
        <xdr:cNvPr id="232" name="衛生費最小値テキスト"/>
        <xdr:cNvSpPr txBox="1"/>
      </xdr:nvSpPr>
      <xdr:spPr>
        <a:xfrm>
          <a:off x="4686300" y="1691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110606</xdr:rowOff>
    </xdr:from>
    <xdr:to>
      <xdr:col>24</xdr:col>
      <xdr:colOff>152400</xdr:colOff>
      <xdr:row>98</xdr:row>
      <xdr:rowOff>110606</xdr:rowOff>
    </xdr:to>
    <xdr:cxnSp macro="">
      <xdr:nvCxnSpPr>
        <xdr:cNvPr id="233" name="直線コネクタ 232"/>
        <xdr:cNvCxnSpPr/>
      </xdr:nvCxnSpPr>
      <xdr:spPr>
        <a:xfrm>
          <a:off x="4546600" y="1691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171406</xdr:rowOff>
    </xdr:from>
    <xdr:ext cx="599010" cy="259045"/>
    <xdr:sp macro="" textlink="">
      <xdr:nvSpPr>
        <xdr:cNvPr id="234" name="衛生費最大値テキスト"/>
        <xdr:cNvSpPr txBox="1"/>
      </xdr:nvSpPr>
      <xdr:spPr>
        <a:xfrm>
          <a:off x="4686300" y="1525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486,463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53279</xdr:rowOff>
    </xdr:from>
    <xdr:to>
      <xdr:col>24</xdr:col>
      <xdr:colOff>152400</xdr:colOff>
      <xdr:row>90</xdr:row>
      <xdr:rowOff>53279</xdr:rowOff>
    </xdr:to>
    <xdr:cxnSp macro="">
      <xdr:nvCxnSpPr>
        <xdr:cNvPr id="235" name="直線コネクタ 234"/>
        <xdr:cNvCxnSpPr/>
      </xdr:nvCxnSpPr>
      <xdr:spPr>
        <a:xfrm>
          <a:off x="4546600" y="1548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26964</xdr:rowOff>
    </xdr:from>
    <xdr:to>
      <xdr:col>24</xdr:col>
      <xdr:colOff>63500</xdr:colOff>
      <xdr:row>98</xdr:row>
      <xdr:rowOff>84722</xdr:rowOff>
    </xdr:to>
    <xdr:cxnSp macro="">
      <xdr:nvCxnSpPr>
        <xdr:cNvPr id="236" name="直線コネクタ 235"/>
        <xdr:cNvCxnSpPr/>
      </xdr:nvCxnSpPr>
      <xdr:spPr>
        <a:xfrm>
          <a:off x="3797300" y="16829064"/>
          <a:ext cx="838200" cy="5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8403</xdr:rowOff>
    </xdr:from>
    <xdr:ext cx="599010" cy="259045"/>
    <xdr:sp macro="" textlink="">
      <xdr:nvSpPr>
        <xdr:cNvPr id="237" name="衛生費平均値テキスト"/>
        <xdr:cNvSpPr txBox="1"/>
      </xdr:nvSpPr>
      <xdr:spPr>
        <a:xfrm>
          <a:off x="4686300" y="164676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156976</xdr:rowOff>
    </xdr:from>
    <xdr:to>
      <xdr:col>24</xdr:col>
      <xdr:colOff>114300</xdr:colOff>
      <xdr:row>97</xdr:row>
      <xdr:rowOff>87126</xdr:rowOff>
    </xdr:to>
    <xdr:sp macro="" textlink="">
      <xdr:nvSpPr>
        <xdr:cNvPr id="238" name="フローチャート: 判断 237"/>
        <xdr:cNvSpPr/>
      </xdr:nvSpPr>
      <xdr:spPr>
        <a:xfrm>
          <a:off x="45847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161201</xdr:rowOff>
    </xdr:from>
    <xdr:to>
      <xdr:col>19</xdr:col>
      <xdr:colOff>177800</xdr:colOff>
      <xdr:row>98</xdr:row>
      <xdr:rowOff>26964</xdr:rowOff>
    </xdr:to>
    <xdr:cxnSp macro="">
      <xdr:nvCxnSpPr>
        <xdr:cNvPr id="239" name="直線コネクタ 238"/>
        <xdr:cNvCxnSpPr/>
      </xdr:nvCxnSpPr>
      <xdr:spPr>
        <a:xfrm>
          <a:off x="2908300" y="16791851"/>
          <a:ext cx="889000" cy="3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43449</xdr:rowOff>
    </xdr:from>
    <xdr:to>
      <xdr:col>20</xdr:col>
      <xdr:colOff>38100</xdr:colOff>
      <xdr:row>97</xdr:row>
      <xdr:rowOff>145049</xdr:rowOff>
    </xdr:to>
    <xdr:sp macro="" textlink="">
      <xdr:nvSpPr>
        <xdr:cNvPr id="240" name="フローチャート: 判断 239"/>
        <xdr:cNvSpPr/>
      </xdr:nvSpPr>
      <xdr:spPr>
        <a:xfrm>
          <a:off x="3746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161576</xdr:rowOff>
    </xdr:from>
    <xdr:ext cx="599010" cy="259045"/>
    <xdr:sp macro="" textlink="">
      <xdr:nvSpPr>
        <xdr:cNvPr id="241" name="テキスト ボックス 240"/>
        <xdr:cNvSpPr txBox="1"/>
      </xdr:nvSpPr>
      <xdr:spPr>
        <a:xfrm>
          <a:off x="3497795" y="1644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132411</xdr:rowOff>
    </xdr:from>
    <xdr:to>
      <xdr:col>15</xdr:col>
      <xdr:colOff>50800</xdr:colOff>
      <xdr:row>97</xdr:row>
      <xdr:rowOff>161201</xdr:rowOff>
    </xdr:to>
    <xdr:cxnSp macro="">
      <xdr:nvCxnSpPr>
        <xdr:cNvPr id="242" name="直線コネクタ 241"/>
        <xdr:cNvCxnSpPr/>
      </xdr:nvCxnSpPr>
      <xdr:spPr>
        <a:xfrm>
          <a:off x="2019300" y="16763061"/>
          <a:ext cx="889000" cy="28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144388</xdr:rowOff>
    </xdr:from>
    <xdr:to>
      <xdr:col>15</xdr:col>
      <xdr:colOff>101600</xdr:colOff>
      <xdr:row>97</xdr:row>
      <xdr:rowOff>74538</xdr:rowOff>
    </xdr:to>
    <xdr:sp macro="" textlink="">
      <xdr:nvSpPr>
        <xdr:cNvPr id="243" name="フローチャート: 判断 242"/>
        <xdr:cNvSpPr/>
      </xdr:nvSpPr>
      <xdr:spPr>
        <a:xfrm>
          <a:off x="2857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91065</xdr:rowOff>
    </xdr:from>
    <xdr:ext cx="599010" cy="259045"/>
    <xdr:sp macro="" textlink="">
      <xdr:nvSpPr>
        <xdr:cNvPr id="244" name="テキスト ボックス 243"/>
        <xdr:cNvSpPr txBox="1"/>
      </xdr:nvSpPr>
      <xdr:spPr>
        <a:xfrm>
          <a:off x="2608795" y="1637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132411</xdr:rowOff>
    </xdr:from>
    <xdr:to>
      <xdr:col>10</xdr:col>
      <xdr:colOff>114300</xdr:colOff>
      <xdr:row>98</xdr:row>
      <xdr:rowOff>33257</xdr:rowOff>
    </xdr:to>
    <xdr:cxnSp macro="">
      <xdr:nvCxnSpPr>
        <xdr:cNvPr id="245" name="直線コネクタ 244"/>
        <xdr:cNvCxnSpPr/>
      </xdr:nvCxnSpPr>
      <xdr:spPr>
        <a:xfrm flipV="1">
          <a:off x="1130300" y="16763061"/>
          <a:ext cx="889000" cy="7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148146</xdr:rowOff>
    </xdr:from>
    <xdr:to>
      <xdr:col>10</xdr:col>
      <xdr:colOff>165100</xdr:colOff>
      <xdr:row>97</xdr:row>
      <xdr:rowOff>78296</xdr:rowOff>
    </xdr:to>
    <xdr:sp macro="" textlink="">
      <xdr:nvSpPr>
        <xdr:cNvPr id="246" name="フローチャート: 判断 245"/>
        <xdr:cNvSpPr/>
      </xdr:nvSpPr>
      <xdr:spPr>
        <a:xfrm>
          <a:off x="1968500" y="1660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94823</xdr:rowOff>
    </xdr:from>
    <xdr:ext cx="599010" cy="259045"/>
    <xdr:sp macro="" textlink="">
      <xdr:nvSpPr>
        <xdr:cNvPr id="247" name="テキスト ボックス 246"/>
        <xdr:cNvSpPr txBox="1"/>
      </xdr:nvSpPr>
      <xdr:spPr>
        <a:xfrm>
          <a:off x="1719795" y="16382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22442</xdr:rowOff>
    </xdr:from>
    <xdr:to>
      <xdr:col>6</xdr:col>
      <xdr:colOff>38100</xdr:colOff>
      <xdr:row>97</xdr:row>
      <xdr:rowOff>124042</xdr:rowOff>
    </xdr:to>
    <xdr:sp macro="" textlink="">
      <xdr:nvSpPr>
        <xdr:cNvPr id="248" name="フローチャート: 判断 247"/>
        <xdr:cNvSpPr/>
      </xdr:nvSpPr>
      <xdr:spPr>
        <a:xfrm>
          <a:off x="10795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140569</xdr:rowOff>
    </xdr:from>
    <xdr:ext cx="599010" cy="259045"/>
    <xdr:sp macro="" textlink="">
      <xdr:nvSpPr>
        <xdr:cNvPr id="249" name="テキスト ボックス 248"/>
        <xdr:cNvSpPr txBox="1"/>
      </xdr:nvSpPr>
      <xdr:spPr>
        <a:xfrm>
          <a:off x="830795" y="1642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33922</xdr:rowOff>
    </xdr:from>
    <xdr:to>
      <xdr:col>24</xdr:col>
      <xdr:colOff>114300</xdr:colOff>
      <xdr:row>98</xdr:row>
      <xdr:rowOff>135522</xdr:rowOff>
    </xdr:to>
    <xdr:sp macro="" textlink="">
      <xdr:nvSpPr>
        <xdr:cNvPr id="255" name="楕円 254"/>
        <xdr:cNvSpPr/>
      </xdr:nvSpPr>
      <xdr:spPr>
        <a:xfrm>
          <a:off x="4584700" y="1683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120299</xdr:rowOff>
    </xdr:from>
    <xdr:ext cx="534377" cy="259045"/>
    <xdr:sp macro="" textlink="">
      <xdr:nvSpPr>
        <xdr:cNvPr id="256" name="衛生費該当値テキスト"/>
        <xdr:cNvSpPr txBox="1"/>
      </xdr:nvSpPr>
      <xdr:spPr>
        <a:xfrm>
          <a:off x="4686300" y="1675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147614</xdr:rowOff>
    </xdr:from>
    <xdr:to>
      <xdr:col>20</xdr:col>
      <xdr:colOff>38100</xdr:colOff>
      <xdr:row>98</xdr:row>
      <xdr:rowOff>77764</xdr:rowOff>
    </xdr:to>
    <xdr:sp macro="" textlink="">
      <xdr:nvSpPr>
        <xdr:cNvPr id="257" name="楕円 256"/>
        <xdr:cNvSpPr/>
      </xdr:nvSpPr>
      <xdr:spPr>
        <a:xfrm>
          <a:off x="3746500" y="16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68891</xdr:rowOff>
    </xdr:from>
    <xdr:ext cx="534377" cy="259045"/>
    <xdr:sp macro="" textlink="">
      <xdr:nvSpPr>
        <xdr:cNvPr id="258" name="テキスト ボックス 257"/>
        <xdr:cNvSpPr txBox="1"/>
      </xdr:nvSpPr>
      <xdr:spPr>
        <a:xfrm>
          <a:off x="3530111" y="1687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110401</xdr:rowOff>
    </xdr:from>
    <xdr:to>
      <xdr:col>15</xdr:col>
      <xdr:colOff>101600</xdr:colOff>
      <xdr:row>98</xdr:row>
      <xdr:rowOff>40551</xdr:rowOff>
    </xdr:to>
    <xdr:sp macro="" textlink="">
      <xdr:nvSpPr>
        <xdr:cNvPr id="259" name="楕円 258"/>
        <xdr:cNvSpPr/>
      </xdr:nvSpPr>
      <xdr:spPr>
        <a:xfrm>
          <a:off x="2857500" y="1674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31678</xdr:rowOff>
    </xdr:from>
    <xdr:ext cx="534377" cy="259045"/>
    <xdr:sp macro="" textlink="">
      <xdr:nvSpPr>
        <xdr:cNvPr id="260" name="テキスト ボックス 259"/>
        <xdr:cNvSpPr txBox="1"/>
      </xdr:nvSpPr>
      <xdr:spPr>
        <a:xfrm>
          <a:off x="2641111" y="1683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81611</xdr:rowOff>
    </xdr:from>
    <xdr:to>
      <xdr:col>10</xdr:col>
      <xdr:colOff>165100</xdr:colOff>
      <xdr:row>98</xdr:row>
      <xdr:rowOff>11761</xdr:rowOff>
    </xdr:to>
    <xdr:sp macro="" textlink="">
      <xdr:nvSpPr>
        <xdr:cNvPr id="261" name="楕円 260"/>
        <xdr:cNvSpPr/>
      </xdr:nvSpPr>
      <xdr:spPr>
        <a:xfrm>
          <a:off x="1968500" y="1671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2888</xdr:rowOff>
    </xdr:from>
    <xdr:ext cx="534377" cy="259045"/>
    <xdr:sp macro="" textlink="">
      <xdr:nvSpPr>
        <xdr:cNvPr id="262" name="テキスト ボックス 261"/>
        <xdr:cNvSpPr txBox="1"/>
      </xdr:nvSpPr>
      <xdr:spPr>
        <a:xfrm>
          <a:off x="1752111" y="1680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153907</xdr:rowOff>
    </xdr:from>
    <xdr:to>
      <xdr:col>6</xdr:col>
      <xdr:colOff>38100</xdr:colOff>
      <xdr:row>98</xdr:row>
      <xdr:rowOff>84057</xdr:rowOff>
    </xdr:to>
    <xdr:sp macro="" textlink="">
      <xdr:nvSpPr>
        <xdr:cNvPr id="263" name="楕円 262"/>
        <xdr:cNvSpPr/>
      </xdr:nvSpPr>
      <xdr:spPr>
        <a:xfrm>
          <a:off x="1079500" y="1678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75184</xdr:rowOff>
    </xdr:from>
    <xdr:ext cx="534377" cy="259045"/>
    <xdr:sp macro="" textlink="">
      <xdr:nvSpPr>
        <xdr:cNvPr id="264" name="テキスト ボックス 263"/>
        <xdr:cNvSpPr txBox="1"/>
      </xdr:nvSpPr>
      <xdr:spPr>
        <a:xfrm>
          <a:off x="863111" y="1687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99949</xdr:rowOff>
    </xdr:from>
    <xdr:to>
      <xdr:col>54</xdr:col>
      <xdr:colOff>189865</xdr:colOff>
      <xdr:row>39</xdr:row>
      <xdr:rowOff>44450</xdr:rowOff>
    </xdr:to>
    <xdr:cxnSp macro="">
      <xdr:nvCxnSpPr>
        <xdr:cNvPr id="288" name="直線コネクタ 287"/>
        <xdr:cNvCxnSpPr/>
      </xdr:nvCxnSpPr>
      <xdr:spPr>
        <a:xfrm flipV="1">
          <a:off x="10475595" y="5243449"/>
          <a:ext cx="1270" cy="1487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46626</xdr:rowOff>
    </xdr:from>
    <xdr:ext cx="534377" cy="259045"/>
    <xdr:sp macro="" textlink="">
      <xdr:nvSpPr>
        <xdr:cNvPr id="291" name="労働費最大値テキスト"/>
        <xdr:cNvSpPr txBox="1"/>
      </xdr:nvSpPr>
      <xdr:spPr>
        <a:xfrm>
          <a:off x="10528300" y="501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99949</xdr:rowOff>
    </xdr:from>
    <xdr:to>
      <xdr:col>55</xdr:col>
      <xdr:colOff>88900</xdr:colOff>
      <xdr:row>30</xdr:row>
      <xdr:rowOff>99949</xdr:rowOff>
    </xdr:to>
    <xdr:cxnSp macro="">
      <xdr:nvCxnSpPr>
        <xdr:cNvPr id="292" name="直線コネクタ 291"/>
        <xdr:cNvCxnSpPr/>
      </xdr:nvCxnSpPr>
      <xdr:spPr>
        <a:xfrm>
          <a:off x="10388600" y="5243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3" name="直線コネクタ 292"/>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79773</xdr:rowOff>
    </xdr:from>
    <xdr:ext cx="378565" cy="259045"/>
    <xdr:sp macro="" textlink="">
      <xdr:nvSpPr>
        <xdr:cNvPr id="294" name="労働費平均値テキスト"/>
        <xdr:cNvSpPr txBox="1"/>
      </xdr:nvSpPr>
      <xdr:spPr>
        <a:xfrm>
          <a:off x="10528300" y="64234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56896</xdr:rowOff>
    </xdr:from>
    <xdr:to>
      <xdr:col>55</xdr:col>
      <xdr:colOff>50800</xdr:colOff>
      <xdr:row>38</xdr:row>
      <xdr:rowOff>158496</xdr:rowOff>
    </xdr:to>
    <xdr:sp macro="" textlink="">
      <xdr:nvSpPr>
        <xdr:cNvPr id="295" name="フローチャート: 判断 294"/>
        <xdr:cNvSpPr/>
      </xdr:nvSpPr>
      <xdr:spPr>
        <a:xfrm>
          <a:off x="10426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6" name="直線コネクタ 295"/>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154305</xdr:rowOff>
    </xdr:from>
    <xdr:to>
      <xdr:col>50</xdr:col>
      <xdr:colOff>165100</xdr:colOff>
      <xdr:row>38</xdr:row>
      <xdr:rowOff>84455</xdr:rowOff>
    </xdr:to>
    <xdr:sp macro="" textlink="">
      <xdr:nvSpPr>
        <xdr:cNvPr id="297" name="フローチャート: 判断 296"/>
        <xdr:cNvSpPr/>
      </xdr:nvSpPr>
      <xdr:spPr>
        <a:xfrm>
          <a:off x="9588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100982</xdr:rowOff>
    </xdr:from>
    <xdr:ext cx="469744" cy="259045"/>
    <xdr:sp macro="" textlink="">
      <xdr:nvSpPr>
        <xdr:cNvPr id="298" name="テキスト ボックス 297"/>
        <xdr:cNvSpPr txBox="1"/>
      </xdr:nvSpPr>
      <xdr:spPr>
        <a:xfrm>
          <a:off x="9404428" y="627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9" name="直線コネクタ 298"/>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62738</xdr:rowOff>
    </xdr:from>
    <xdr:to>
      <xdr:col>46</xdr:col>
      <xdr:colOff>38100</xdr:colOff>
      <xdr:row>38</xdr:row>
      <xdr:rowOff>164338</xdr:rowOff>
    </xdr:to>
    <xdr:sp macro="" textlink="">
      <xdr:nvSpPr>
        <xdr:cNvPr id="300" name="フローチャート: 判断 299"/>
        <xdr:cNvSpPr/>
      </xdr:nvSpPr>
      <xdr:spPr>
        <a:xfrm>
          <a:off x="8699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9415</xdr:rowOff>
    </xdr:from>
    <xdr:ext cx="378565" cy="259045"/>
    <xdr:sp macro="" textlink="">
      <xdr:nvSpPr>
        <xdr:cNvPr id="301" name="テキスト ボックス 300"/>
        <xdr:cNvSpPr txBox="1"/>
      </xdr:nvSpPr>
      <xdr:spPr>
        <a:xfrm>
          <a:off x="8561017" y="635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2" name="直線コネクタ 301"/>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72263</xdr:rowOff>
    </xdr:from>
    <xdr:to>
      <xdr:col>41</xdr:col>
      <xdr:colOff>101600</xdr:colOff>
      <xdr:row>39</xdr:row>
      <xdr:rowOff>2413</xdr:rowOff>
    </xdr:to>
    <xdr:sp macro="" textlink="">
      <xdr:nvSpPr>
        <xdr:cNvPr id="303" name="フローチャート: 判断 302"/>
        <xdr:cNvSpPr/>
      </xdr:nvSpPr>
      <xdr:spPr>
        <a:xfrm>
          <a:off x="7810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18940</xdr:rowOff>
    </xdr:from>
    <xdr:ext cx="378565" cy="259045"/>
    <xdr:sp macro="" textlink="">
      <xdr:nvSpPr>
        <xdr:cNvPr id="304" name="テキスト ボックス 303"/>
        <xdr:cNvSpPr txBox="1"/>
      </xdr:nvSpPr>
      <xdr:spPr>
        <a:xfrm>
          <a:off x="7672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93472</xdr:rowOff>
    </xdr:from>
    <xdr:to>
      <xdr:col>36</xdr:col>
      <xdr:colOff>165100</xdr:colOff>
      <xdr:row>39</xdr:row>
      <xdr:rowOff>23622</xdr:rowOff>
    </xdr:to>
    <xdr:sp macro="" textlink="">
      <xdr:nvSpPr>
        <xdr:cNvPr id="305" name="フローチャート: 判断 304"/>
        <xdr:cNvSpPr/>
      </xdr:nvSpPr>
      <xdr:spPr>
        <a:xfrm>
          <a:off x="69215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40149</xdr:rowOff>
    </xdr:from>
    <xdr:ext cx="378565" cy="259045"/>
    <xdr:sp macro="" textlink="">
      <xdr:nvSpPr>
        <xdr:cNvPr id="306" name="テキスト ボックス 305"/>
        <xdr:cNvSpPr txBox="1"/>
      </xdr:nvSpPr>
      <xdr:spPr>
        <a:xfrm>
          <a:off x="6783017" y="6383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2" name="楕円 311"/>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3"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4" name="楕円 313"/>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5" name="テキスト ボックス 314"/>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6" name="楕円 315"/>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7" name="テキスト ボックス 316"/>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8" name="楕円 317"/>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9" name="テキスト ボックス 318"/>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0" name="楕円 319"/>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1" name="テキスト ボックス 320"/>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5" name="テキスト ボックス 33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7" name="テキスト ボックス 33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3" name="テキスト ボックス 342"/>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5" name="テキスト ボックス 344"/>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3542</xdr:rowOff>
    </xdr:from>
    <xdr:to>
      <xdr:col>54</xdr:col>
      <xdr:colOff>189865</xdr:colOff>
      <xdr:row>59</xdr:row>
      <xdr:rowOff>86554</xdr:rowOff>
    </xdr:to>
    <xdr:cxnSp macro="">
      <xdr:nvCxnSpPr>
        <xdr:cNvPr id="347" name="直線コネクタ 346"/>
        <xdr:cNvCxnSpPr/>
      </xdr:nvCxnSpPr>
      <xdr:spPr>
        <a:xfrm flipV="1">
          <a:off x="10475595" y="8747492"/>
          <a:ext cx="1270" cy="145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90381</xdr:rowOff>
    </xdr:from>
    <xdr:ext cx="469744" cy="259045"/>
    <xdr:sp macro="" textlink="">
      <xdr:nvSpPr>
        <xdr:cNvPr id="348" name="農林水産業費最小値テキスト"/>
        <xdr:cNvSpPr txBox="1"/>
      </xdr:nvSpPr>
      <xdr:spPr>
        <a:xfrm>
          <a:off x="10528300" y="1020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86554</xdr:rowOff>
    </xdr:from>
    <xdr:to>
      <xdr:col>55</xdr:col>
      <xdr:colOff>88900</xdr:colOff>
      <xdr:row>59</xdr:row>
      <xdr:rowOff>86554</xdr:rowOff>
    </xdr:to>
    <xdr:cxnSp macro="">
      <xdr:nvCxnSpPr>
        <xdr:cNvPr id="349" name="直線コネクタ 348"/>
        <xdr:cNvCxnSpPr/>
      </xdr:nvCxnSpPr>
      <xdr:spPr>
        <a:xfrm>
          <a:off x="10388600" y="1020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121669</xdr:rowOff>
    </xdr:from>
    <xdr:ext cx="599010" cy="259045"/>
    <xdr:sp macro="" textlink="">
      <xdr:nvSpPr>
        <xdr:cNvPr id="350" name="農林水産業費最大値テキスト"/>
        <xdr:cNvSpPr txBox="1"/>
      </xdr:nvSpPr>
      <xdr:spPr>
        <a:xfrm>
          <a:off x="10528300" y="852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3542</xdr:rowOff>
    </xdr:from>
    <xdr:to>
      <xdr:col>55</xdr:col>
      <xdr:colOff>88900</xdr:colOff>
      <xdr:row>51</xdr:row>
      <xdr:rowOff>3542</xdr:rowOff>
    </xdr:to>
    <xdr:cxnSp macro="">
      <xdr:nvCxnSpPr>
        <xdr:cNvPr id="351" name="直線コネクタ 350"/>
        <xdr:cNvCxnSpPr/>
      </xdr:nvCxnSpPr>
      <xdr:spPr>
        <a:xfrm>
          <a:off x="10388600" y="87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40210</xdr:rowOff>
    </xdr:from>
    <xdr:to>
      <xdr:col>55</xdr:col>
      <xdr:colOff>0</xdr:colOff>
      <xdr:row>58</xdr:row>
      <xdr:rowOff>70104</xdr:rowOff>
    </xdr:to>
    <xdr:cxnSp macro="">
      <xdr:nvCxnSpPr>
        <xdr:cNvPr id="352" name="直線コネクタ 351"/>
        <xdr:cNvCxnSpPr/>
      </xdr:nvCxnSpPr>
      <xdr:spPr>
        <a:xfrm>
          <a:off x="9639300" y="9984310"/>
          <a:ext cx="838200" cy="2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169931</xdr:rowOff>
    </xdr:from>
    <xdr:ext cx="599010" cy="259045"/>
    <xdr:sp macro="" textlink="">
      <xdr:nvSpPr>
        <xdr:cNvPr id="353" name="農林水産業費平均値テキスト"/>
        <xdr:cNvSpPr txBox="1"/>
      </xdr:nvSpPr>
      <xdr:spPr>
        <a:xfrm>
          <a:off x="10528300" y="9942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20054</xdr:rowOff>
    </xdr:from>
    <xdr:to>
      <xdr:col>55</xdr:col>
      <xdr:colOff>50800</xdr:colOff>
      <xdr:row>58</xdr:row>
      <xdr:rowOff>121654</xdr:rowOff>
    </xdr:to>
    <xdr:sp macro="" textlink="">
      <xdr:nvSpPr>
        <xdr:cNvPr id="354" name="フローチャート: 判断 353"/>
        <xdr:cNvSpPr/>
      </xdr:nvSpPr>
      <xdr:spPr>
        <a:xfrm>
          <a:off x="10426700" y="99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40210</xdr:rowOff>
    </xdr:from>
    <xdr:to>
      <xdr:col>50</xdr:col>
      <xdr:colOff>114300</xdr:colOff>
      <xdr:row>58</xdr:row>
      <xdr:rowOff>114652</xdr:rowOff>
    </xdr:to>
    <xdr:cxnSp macro="">
      <xdr:nvCxnSpPr>
        <xdr:cNvPr id="355" name="直線コネクタ 354"/>
        <xdr:cNvCxnSpPr/>
      </xdr:nvCxnSpPr>
      <xdr:spPr>
        <a:xfrm flipV="1">
          <a:off x="8750300" y="9984310"/>
          <a:ext cx="889000" cy="7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164738</xdr:rowOff>
    </xdr:from>
    <xdr:to>
      <xdr:col>50</xdr:col>
      <xdr:colOff>165100</xdr:colOff>
      <xdr:row>58</xdr:row>
      <xdr:rowOff>94888</xdr:rowOff>
    </xdr:to>
    <xdr:sp macro="" textlink="">
      <xdr:nvSpPr>
        <xdr:cNvPr id="356" name="フローチャート: 判断 355"/>
        <xdr:cNvSpPr/>
      </xdr:nvSpPr>
      <xdr:spPr>
        <a:xfrm>
          <a:off x="9588500" y="993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86015</xdr:rowOff>
    </xdr:from>
    <xdr:ext cx="599010" cy="259045"/>
    <xdr:sp macro="" textlink="">
      <xdr:nvSpPr>
        <xdr:cNvPr id="357" name="テキスト ボックス 356"/>
        <xdr:cNvSpPr txBox="1"/>
      </xdr:nvSpPr>
      <xdr:spPr>
        <a:xfrm>
          <a:off x="9339795" y="10030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114652</xdr:rowOff>
    </xdr:from>
    <xdr:to>
      <xdr:col>45</xdr:col>
      <xdr:colOff>177800</xdr:colOff>
      <xdr:row>58</xdr:row>
      <xdr:rowOff>127522</xdr:rowOff>
    </xdr:to>
    <xdr:cxnSp macro="">
      <xdr:nvCxnSpPr>
        <xdr:cNvPr id="358" name="直線コネクタ 357"/>
        <xdr:cNvCxnSpPr/>
      </xdr:nvCxnSpPr>
      <xdr:spPr>
        <a:xfrm flipV="1">
          <a:off x="7861300" y="10058752"/>
          <a:ext cx="889000" cy="1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136006</xdr:rowOff>
    </xdr:from>
    <xdr:to>
      <xdr:col>46</xdr:col>
      <xdr:colOff>38100</xdr:colOff>
      <xdr:row>58</xdr:row>
      <xdr:rowOff>66156</xdr:rowOff>
    </xdr:to>
    <xdr:sp macro="" textlink="">
      <xdr:nvSpPr>
        <xdr:cNvPr id="359" name="フローチャート: 判断 358"/>
        <xdr:cNvSpPr/>
      </xdr:nvSpPr>
      <xdr:spPr>
        <a:xfrm>
          <a:off x="8699500" y="990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82683</xdr:rowOff>
    </xdr:from>
    <xdr:ext cx="599010" cy="259045"/>
    <xdr:sp macro="" textlink="">
      <xdr:nvSpPr>
        <xdr:cNvPr id="360" name="テキスト ボックス 359"/>
        <xdr:cNvSpPr txBox="1"/>
      </xdr:nvSpPr>
      <xdr:spPr>
        <a:xfrm>
          <a:off x="8450795" y="968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127522</xdr:rowOff>
    </xdr:from>
    <xdr:to>
      <xdr:col>41</xdr:col>
      <xdr:colOff>50800</xdr:colOff>
      <xdr:row>58</xdr:row>
      <xdr:rowOff>139229</xdr:rowOff>
    </xdr:to>
    <xdr:cxnSp macro="">
      <xdr:nvCxnSpPr>
        <xdr:cNvPr id="361" name="直線コネクタ 360"/>
        <xdr:cNvCxnSpPr/>
      </xdr:nvCxnSpPr>
      <xdr:spPr>
        <a:xfrm flipV="1">
          <a:off x="6972300" y="10071622"/>
          <a:ext cx="889000" cy="1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129738</xdr:rowOff>
    </xdr:from>
    <xdr:to>
      <xdr:col>41</xdr:col>
      <xdr:colOff>101600</xdr:colOff>
      <xdr:row>58</xdr:row>
      <xdr:rowOff>59888</xdr:rowOff>
    </xdr:to>
    <xdr:sp macro="" textlink="">
      <xdr:nvSpPr>
        <xdr:cNvPr id="362" name="フローチャート: 判断 361"/>
        <xdr:cNvSpPr/>
      </xdr:nvSpPr>
      <xdr:spPr>
        <a:xfrm>
          <a:off x="7810500" y="99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76415</xdr:rowOff>
    </xdr:from>
    <xdr:ext cx="599010" cy="259045"/>
    <xdr:sp macro="" textlink="">
      <xdr:nvSpPr>
        <xdr:cNvPr id="363" name="テキスト ボックス 362"/>
        <xdr:cNvSpPr txBox="1"/>
      </xdr:nvSpPr>
      <xdr:spPr>
        <a:xfrm>
          <a:off x="7561795" y="9677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134003</xdr:rowOff>
    </xdr:from>
    <xdr:to>
      <xdr:col>36</xdr:col>
      <xdr:colOff>165100</xdr:colOff>
      <xdr:row>58</xdr:row>
      <xdr:rowOff>64153</xdr:rowOff>
    </xdr:to>
    <xdr:sp macro="" textlink="">
      <xdr:nvSpPr>
        <xdr:cNvPr id="364" name="フローチャート: 判断 363"/>
        <xdr:cNvSpPr/>
      </xdr:nvSpPr>
      <xdr:spPr>
        <a:xfrm>
          <a:off x="6921500" y="9906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80680</xdr:rowOff>
    </xdr:from>
    <xdr:ext cx="599010" cy="259045"/>
    <xdr:sp macro="" textlink="">
      <xdr:nvSpPr>
        <xdr:cNvPr id="365" name="テキスト ボックス 364"/>
        <xdr:cNvSpPr txBox="1"/>
      </xdr:nvSpPr>
      <xdr:spPr>
        <a:xfrm>
          <a:off x="6672795" y="9681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19304</xdr:rowOff>
    </xdr:from>
    <xdr:to>
      <xdr:col>55</xdr:col>
      <xdr:colOff>50800</xdr:colOff>
      <xdr:row>58</xdr:row>
      <xdr:rowOff>120904</xdr:rowOff>
    </xdr:to>
    <xdr:sp macro="" textlink="">
      <xdr:nvSpPr>
        <xdr:cNvPr id="371" name="楕円 370"/>
        <xdr:cNvSpPr/>
      </xdr:nvSpPr>
      <xdr:spPr>
        <a:xfrm>
          <a:off x="10426700" y="996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42181</xdr:rowOff>
    </xdr:from>
    <xdr:ext cx="599010" cy="259045"/>
    <xdr:sp macro="" textlink="">
      <xdr:nvSpPr>
        <xdr:cNvPr id="372" name="農林水産業費該当値テキスト"/>
        <xdr:cNvSpPr txBox="1"/>
      </xdr:nvSpPr>
      <xdr:spPr>
        <a:xfrm>
          <a:off x="10528300" y="9814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160860</xdr:rowOff>
    </xdr:from>
    <xdr:to>
      <xdr:col>50</xdr:col>
      <xdr:colOff>165100</xdr:colOff>
      <xdr:row>58</xdr:row>
      <xdr:rowOff>91010</xdr:rowOff>
    </xdr:to>
    <xdr:sp macro="" textlink="">
      <xdr:nvSpPr>
        <xdr:cNvPr id="373" name="楕円 372"/>
        <xdr:cNvSpPr/>
      </xdr:nvSpPr>
      <xdr:spPr>
        <a:xfrm>
          <a:off x="9588500" y="993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107537</xdr:rowOff>
    </xdr:from>
    <xdr:ext cx="599010" cy="259045"/>
    <xdr:sp macro="" textlink="">
      <xdr:nvSpPr>
        <xdr:cNvPr id="374" name="テキスト ボックス 373"/>
        <xdr:cNvSpPr txBox="1"/>
      </xdr:nvSpPr>
      <xdr:spPr>
        <a:xfrm>
          <a:off x="9339795" y="9708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63852</xdr:rowOff>
    </xdr:from>
    <xdr:to>
      <xdr:col>46</xdr:col>
      <xdr:colOff>38100</xdr:colOff>
      <xdr:row>58</xdr:row>
      <xdr:rowOff>165452</xdr:rowOff>
    </xdr:to>
    <xdr:sp macro="" textlink="">
      <xdr:nvSpPr>
        <xdr:cNvPr id="375" name="楕円 374"/>
        <xdr:cNvSpPr/>
      </xdr:nvSpPr>
      <xdr:spPr>
        <a:xfrm>
          <a:off x="8699500" y="1000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156579</xdr:rowOff>
    </xdr:from>
    <xdr:ext cx="534377" cy="259045"/>
    <xdr:sp macro="" textlink="">
      <xdr:nvSpPr>
        <xdr:cNvPr id="376" name="テキスト ボックス 375"/>
        <xdr:cNvSpPr txBox="1"/>
      </xdr:nvSpPr>
      <xdr:spPr>
        <a:xfrm>
          <a:off x="8483111" y="1010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76722</xdr:rowOff>
    </xdr:from>
    <xdr:to>
      <xdr:col>41</xdr:col>
      <xdr:colOff>101600</xdr:colOff>
      <xdr:row>59</xdr:row>
      <xdr:rowOff>6872</xdr:rowOff>
    </xdr:to>
    <xdr:sp macro="" textlink="">
      <xdr:nvSpPr>
        <xdr:cNvPr id="377" name="楕円 376"/>
        <xdr:cNvSpPr/>
      </xdr:nvSpPr>
      <xdr:spPr>
        <a:xfrm>
          <a:off x="7810500" y="1002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169449</xdr:rowOff>
    </xdr:from>
    <xdr:ext cx="534377" cy="259045"/>
    <xdr:sp macro="" textlink="">
      <xdr:nvSpPr>
        <xdr:cNvPr id="378" name="テキスト ボックス 377"/>
        <xdr:cNvSpPr txBox="1"/>
      </xdr:nvSpPr>
      <xdr:spPr>
        <a:xfrm>
          <a:off x="7594111" y="1011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88429</xdr:rowOff>
    </xdr:from>
    <xdr:to>
      <xdr:col>36</xdr:col>
      <xdr:colOff>165100</xdr:colOff>
      <xdr:row>59</xdr:row>
      <xdr:rowOff>18579</xdr:rowOff>
    </xdr:to>
    <xdr:sp macro="" textlink="">
      <xdr:nvSpPr>
        <xdr:cNvPr id="379" name="楕円 378"/>
        <xdr:cNvSpPr/>
      </xdr:nvSpPr>
      <xdr:spPr>
        <a:xfrm>
          <a:off x="6921500" y="1003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9706</xdr:rowOff>
    </xdr:from>
    <xdr:ext cx="534377" cy="259045"/>
    <xdr:sp macro="" textlink="">
      <xdr:nvSpPr>
        <xdr:cNvPr id="380" name="テキスト ボックス 379"/>
        <xdr:cNvSpPr txBox="1"/>
      </xdr:nvSpPr>
      <xdr:spPr>
        <a:xfrm>
          <a:off x="6705111" y="1012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4" name="テキスト ボックス 393"/>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0" name="テキスト ボックス 399"/>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2" name="テキスト ボックス 401"/>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20001</xdr:rowOff>
    </xdr:from>
    <xdr:to>
      <xdr:col>54</xdr:col>
      <xdr:colOff>189865</xdr:colOff>
      <xdr:row>79</xdr:row>
      <xdr:rowOff>37988</xdr:rowOff>
    </xdr:to>
    <xdr:cxnSp macro="">
      <xdr:nvCxnSpPr>
        <xdr:cNvPr id="404" name="直線コネクタ 403"/>
        <xdr:cNvCxnSpPr/>
      </xdr:nvCxnSpPr>
      <xdr:spPr>
        <a:xfrm flipV="1">
          <a:off x="10475595" y="12192951"/>
          <a:ext cx="1270" cy="1389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41815</xdr:rowOff>
    </xdr:from>
    <xdr:ext cx="469744" cy="259045"/>
    <xdr:sp macro="" textlink="">
      <xdr:nvSpPr>
        <xdr:cNvPr id="405" name="商工費最小値テキスト"/>
        <xdr:cNvSpPr txBox="1"/>
      </xdr:nvSpPr>
      <xdr:spPr>
        <a:xfrm>
          <a:off x="10528300" y="1358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37988</xdr:rowOff>
    </xdr:from>
    <xdr:to>
      <xdr:col>55</xdr:col>
      <xdr:colOff>88900</xdr:colOff>
      <xdr:row>79</xdr:row>
      <xdr:rowOff>37988</xdr:rowOff>
    </xdr:to>
    <xdr:cxnSp macro="">
      <xdr:nvCxnSpPr>
        <xdr:cNvPr id="406" name="直線コネクタ 405"/>
        <xdr:cNvCxnSpPr/>
      </xdr:nvCxnSpPr>
      <xdr:spPr>
        <a:xfrm>
          <a:off x="10388600" y="13582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138128</xdr:rowOff>
    </xdr:from>
    <xdr:ext cx="690189" cy="259045"/>
    <xdr:sp macro="" textlink="">
      <xdr:nvSpPr>
        <xdr:cNvPr id="407" name="商工費最大値テキスト"/>
        <xdr:cNvSpPr txBox="1"/>
      </xdr:nvSpPr>
      <xdr:spPr>
        <a:xfrm>
          <a:off x="10528300" y="119681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1,099,251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20001</xdr:rowOff>
    </xdr:from>
    <xdr:to>
      <xdr:col>55</xdr:col>
      <xdr:colOff>88900</xdr:colOff>
      <xdr:row>71</xdr:row>
      <xdr:rowOff>20001</xdr:rowOff>
    </xdr:to>
    <xdr:cxnSp macro="">
      <xdr:nvCxnSpPr>
        <xdr:cNvPr id="408" name="直線コネクタ 407"/>
        <xdr:cNvCxnSpPr/>
      </xdr:nvCxnSpPr>
      <xdr:spPr>
        <a:xfrm>
          <a:off x="10388600" y="12192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130528</xdr:rowOff>
    </xdr:from>
    <xdr:to>
      <xdr:col>55</xdr:col>
      <xdr:colOff>0</xdr:colOff>
      <xdr:row>78</xdr:row>
      <xdr:rowOff>143092</xdr:rowOff>
    </xdr:to>
    <xdr:cxnSp macro="">
      <xdr:nvCxnSpPr>
        <xdr:cNvPr id="409" name="直線コネクタ 408"/>
        <xdr:cNvCxnSpPr/>
      </xdr:nvCxnSpPr>
      <xdr:spPr>
        <a:xfrm flipV="1">
          <a:off x="9639300" y="13503628"/>
          <a:ext cx="838200" cy="1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86267</xdr:rowOff>
    </xdr:from>
    <xdr:ext cx="534377" cy="259045"/>
    <xdr:sp macro="" textlink="">
      <xdr:nvSpPr>
        <xdr:cNvPr id="410" name="商工費平均値テキスト"/>
        <xdr:cNvSpPr txBox="1"/>
      </xdr:nvSpPr>
      <xdr:spPr>
        <a:xfrm>
          <a:off x="10528300" y="13287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63390</xdr:rowOff>
    </xdr:from>
    <xdr:to>
      <xdr:col>55</xdr:col>
      <xdr:colOff>50800</xdr:colOff>
      <xdr:row>78</xdr:row>
      <xdr:rowOff>164990</xdr:rowOff>
    </xdr:to>
    <xdr:sp macro="" textlink="">
      <xdr:nvSpPr>
        <xdr:cNvPr id="411" name="フローチャート: 判断 410"/>
        <xdr:cNvSpPr/>
      </xdr:nvSpPr>
      <xdr:spPr>
        <a:xfrm>
          <a:off x="10426700" y="1343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143092</xdr:rowOff>
    </xdr:from>
    <xdr:to>
      <xdr:col>50</xdr:col>
      <xdr:colOff>114300</xdr:colOff>
      <xdr:row>78</xdr:row>
      <xdr:rowOff>165922</xdr:rowOff>
    </xdr:to>
    <xdr:cxnSp macro="">
      <xdr:nvCxnSpPr>
        <xdr:cNvPr id="412" name="直線コネクタ 411"/>
        <xdr:cNvCxnSpPr/>
      </xdr:nvCxnSpPr>
      <xdr:spPr>
        <a:xfrm flipV="1">
          <a:off x="8750300" y="13516192"/>
          <a:ext cx="889000" cy="2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63086</xdr:rowOff>
    </xdr:from>
    <xdr:to>
      <xdr:col>50</xdr:col>
      <xdr:colOff>165100</xdr:colOff>
      <xdr:row>78</xdr:row>
      <xdr:rowOff>164686</xdr:rowOff>
    </xdr:to>
    <xdr:sp macro="" textlink="">
      <xdr:nvSpPr>
        <xdr:cNvPr id="413" name="フローチャート: 判断 412"/>
        <xdr:cNvSpPr/>
      </xdr:nvSpPr>
      <xdr:spPr>
        <a:xfrm>
          <a:off x="9588500" y="134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9763</xdr:rowOff>
    </xdr:from>
    <xdr:ext cx="534377" cy="259045"/>
    <xdr:sp macro="" textlink="">
      <xdr:nvSpPr>
        <xdr:cNvPr id="414" name="テキスト ボックス 413"/>
        <xdr:cNvSpPr txBox="1"/>
      </xdr:nvSpPr>
      <xdr:spPr>
        <a:xfrm>
          <a:off x="9372111" y="1321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165922</xdr:rowOff>
    </xdr:from>
    <xdr:to>
      <xdr:col>45</xdr:col>
      <xdr:colOff>177800</xdr:colOff>
      <xdr:row>79</xdr:row>
      <xdr:rowOff>4773</xdr:rowOff>
    </xdr:to>
    <xdr:cxnSp macro="">
      <xdr:nvCxnSpPr>
        <xdr:cNvPr id="415" name="直線コネクタ 414"/>
        <xdr:cNvCxnSpPr/>
      </xdr:nvCxnSpPr>
      <xdr:spPr>
        <a:xfrm flipV="1">
          <a:off x="7861300" y="13539022"/>
          <a:ext cx="889000" cy="10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80180</xdr:rowOff>
    </xdr:from>
    <xdr:to>
      <xdr:col>46</xdr:col>
      <xdr:colOff>38100</xdr:colOff>
      <xdr:row>79</xdr:row>
      <xdr:rowOff>10330</xdr:rowOff>
    </xdr:to>
    <xdr:sp macro="" textlink="">
      <xdr:nvSpPr>
        <xdr:cNvPr id="416" name="フローチャート: 判断 415"/>
        <xdr:cNvSpPr/>
      </xdr:nvSpPr>
      <xdr:spPr>
        <a:xfrm>
          <a:off x="8699500" y="1345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26857</xdr:rowOff>
    </xdr:from>
    <xdr:ext cx="534377" cy="259045"/>
    <xdr:sp macro="" textlink="">
      <xdr:nvSpPr>
        <xdr:cNvPr id="417" name="テキスト ボックス 416"/>
        <xdr:cNvSpPr txBox="1"/>
      </xdr:nvSpPr>
      <xdr:spPr>
        <a:xfrm>
          <a:off x="8483111" y="1322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4773</xdr:rowOff>
    </xdr:from>
    <xdr:to>
      <xdr:col>41</xdr:col>
      <xdr:colOff>50800</xdr:colOff>
      <xdr:row>79</xdr:row>
      <xdr:rowOff>23944</xdr:rowOff>
    </xdr:to>
    <xdr:cxnSp macro="">
      <xdr:nvCxnSpPr>
        <xdr:cNvPr id="418" name="直線コネクタ 417"/>
        <xdr:cNvCxnSpPr/>
      </xdr:nvCxnSpPr>
      <xdr:spPr>
        <a:xfrm flipV="1">
          <a:off x="6972300" y="13549323"/>
          <a:ext cx="889000" cy="19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79589</xdr:rowOff>
    </xdr:from>
    <xdr:to>
      <xdr:col>41</xdr:col>
      <xdr:colOff>101600</xdr:colOff>
      <xdr:row>79</xdr:row>
      <xdr:rowOff>9739</xdr:rowOff>
    </xdr:to>
    <xdr:sp macro="" textlink="">
      <xdr:nvSpPr>
        <xdr:cNvPr id="419" name="フローチャート: 判断 418"/>
        <xdr:cNvSpPr/>
      </xdr:nvSpPr>
      <xdr:spPr>
        <a:xfrm>
          <a:off x="7810500" y="1345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26266</xdr:rowOff>
    </xdr:from>
    <xdr:ext cx="534377" cy="259045"/>
    <xdr:sp macro="" textlink="">
      <xdr:nvSpPr>
        <xdr:cNvPr id="420" name="テキスト ボックス 419"/>
        <xdr:cNvSpPr txBox="1"/>
      </xdr:nvSpPr>
      <xdr:spPr>
        <a:xfrm>
          <a:off x="7594111" y="1322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98535</xdr:rowOff>
    </xdr:from>
    <xdr:to>
      <xdr:col>36</xdr:col>
      <xdr:colOff>165100</xdr:colOff>
      <xdr:row>79</xdr:row>
      <xdr:rowOff>28685</xdr:rowOff>
    </xdr:to>
    <xdr:sp macro="" textlink="">
      <xdr:nvSpPr>
        <xdr:cNvPr id="421" name="フローチャート: 判断 420"/>
        <xdr:cNvSpPr/>
      </xdr:nvSpPr>
      <xdr:spPr>
        <a:xfrm>
          <a:off x="6921500" y="1347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45212</xdr:rowOff>
    </xdr:from>
    <xdr:ext cx="534377" cy="259045"/>
    <xdr:sp macro="" textlink="">
      <xdr:nvSpPr>
        <xdr:cNvPr id="422" name="テキスト ボックス 421"/>
        <xdr:cNvSpPr txBox="1"/>
      </xdr:nvSpPr>
      <xdr:spPr>
        <a:xfrm>
          <a:off x="6705111" y="1324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79728</xdr:rowOff>
    </xdr:from>
    <xdr:to>
      <xdr:col>55</xdr:col>
      <xdr:colOff>50800</xdr:colOff>
      <xdr:row>79</xdr:row>
      <xdr:rowOff>9878</xdr:rowOff>
    </xdr:to>
    <xdr:sp macro="" textlink="">
      <xdr:nvSpPr>
        <xdr:cNvPr id="428" name="楕円 427"/>
        <xdr:cNvSpPr/>
      </xdr:nvSpPr>
      <xdr:spPr>
        <a:xfrm>
          <a:off x="10426700" y="1345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41816</xdr:rowOff>
    </xdr:from>
    <xdr:ext cx="534377" cy="259045"/>
    <xdr:sp macro="" textlink="">
      <xdr:nvSpPr>
        <xdr:cNvPr id="429" name="商工費該当値テキスト"/>
        <xdr:cNvSpPr txBox="1"/>
      </xdr:nvSpPr>
      <xdr:spPr>
        <a:xfrm>
          <a:off x="10528300" y="1341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92292</xdr:rowOff>
    </xdr:from>
    <xdr:to>
      <xdr:col>50</xdr:col>
      <xdr:colOff>165100</xdr:colOff>
      <xdr:row>79</xdr:row>
      <xdr:rowOff>22442</xdr:rowOff>
    </xdr:to>
    <xdr:sp macro="" textlink="">
      <xdr:nvSpPr>
        <xdr:cNvPr id="430" name="楕円 429"/>
        <xdr:cNvSpPr/>
      </xdr:nvSpPr>
      <xdr:spPr>
        <a:xfrm>
          <a:off x="9588500" y="134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13569</xdr:rowOff>
    </xdr:from>
    <xdr:ext cx="534377" cy="259045"/>
    <xdr:sp macro="" textlink="">
      <xdr:nvSpPr>
        <xdr:cNvPr id="431" name="テキスト ボックス 430"/>
        <xdr:cNvSpPr txBox="1"/>
      </xdr:nvSpPr>
      <xdr:spPr>
        <a:xfrm>
          <a:off x="9372111" y="1355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115122</xdr:rowOff>
    </xdr:from>
    <xdr:to>
      <xdr:col>46</xdr:col>
      <xdr:colOff>38100</xdr:colOff>
      <xdr:row>79</xdr:row>
      <xdr:rowOff>45272</xdr:rowOff>
    </xdr:to>
    <xdr:sp macro="" textlink="">
      <xdr:nvSpPr>
        <xdr:cNvPr id="432" name="楕円 431"/>
        <xdr:cNvSpPr/>
      </xdr:nvSpPr>
      <xdr:spPr>
        <a:xfrm>
          <a:off x="8699500" y="1348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36399</xdr:rowOff>
    </xdr:from>
    <xdr:ext cx="534377" cy="259045"/>
    <xdr:sp macro="" textlink="">
      <xdr:nvSpPr>
        <xdr:cNvPr id="433" name="テキスト ボックス 432"/>
        <xdr:cNvSpPr txBox="1"/>
      </xdr:nvSpPr>
      <xdr:spPr>
        <a:xfrm>
          <a:off x="8483111" y="135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125423</xdr:rowOff>
    </xdr:from>
    <xdr:to>
      <xdr:col>41</xdr:col>
      <xdr:colOff>101600</xdr:colOff>
      <xdr:row>79</xdr:row>
      <xdr:rowOff>55573</xdr:rowOff>
    </xdr:to>
    <xdr:sp macro="" textlink="">
      <xdr:nvSpPr>
        <xdr:cNvPr id="434" name="楕円 433"/>
        <xdr:cNvSpPr/>
      </xdr:nvSpPr>
      <xdr:spPr>
        <a:xfrm>
          <a:off x="7810500" y="1349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46700</xdr:rowOff>
    </xdr:from>
    <xdr:ext cx="534377" cy="259045"/>
    <xdr:sp macro="" textlink="">
      <xdr:nvSpPr>
        <xdr:cNvPr id="435" name="テキスト ボックス 434"/>
        <xdr:cNvSpPr txBox="1"/>
      </xdr:nvSpPr>
      <xdr:spPr>
        <a:xfrm>
          <a:off x="7594111" y="1359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144594</xdr:rowOff>
    </xdr:from>
    <xdr:to>
      <xdr:col>36</xdr:col>
      <xdr:colOff>165100</xdr:colOff>
      <xdr:row>79</xdr:row>
      <xdr:rowOff>74744</xdr:rowOff>
    </xdr:to>
    <xdr:sp macro="" textlink="">
      <xdr:nvSpPr>
        <xdr:cNvPr id="436" name="楕円 435"/>
        <xdr:cNvSpPr/>
      </xdr:nvSpPr>
      <xdr:spPr>
        <a:xfrm>
          <a:off x="6921500" y="1351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65871</xdr:rowOff>
    </xdr:from>
    <xdr:ext cx="534377" cy="259045"/>
    <xdr:sp macro="" textlink="">
      <xdr:nvSpPr>
        <xdr:cNvPr id="437" name="テキスト ボックス 436"/>
        <xdr:cNvSpPr txBox="1"/>
      </xdr:nvSpPr>
      <xdr:spPr>
        <a:xfrm>
          <a:off x="6705111" y="1361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1" name="テキスト ボックス 45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3" name="テキスト ボックス 45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9" name="テキスト ボックス 45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134927</xdr:rowOff>
    </xdr:from>
    <xdr:to>
      <xdr:col>54</xdr:col>
      <xdr:colOff>189865</xdr:colOff>
      <xdr:row>98</xdr:row>
      <xdr:rowOff>146650</xdr:rowOff>
    </xdr:to>
    <xdr:cxnSp macro="">
      <xdr:nvCxnSpPr>
        <xdr:cNvPr id="461" name="直線コネクタ 460"/>
        <xdr:cNvCxnSpPr/>
      </xdr:nvCxnSpPr>
      <xdr:spPr>
        <a:xfrm flipV="1">
          <a:off x="10475595" y="15565427"/>
          <a:ext cx="1270" cy="1383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150477</xdr:rowOff>
    </xdr:from>
    <xdr:ext cx="534377" cy="259045"/>
    <xdr:sp macro="" textlink="">
      <xdr:nvSpPr>
        <xdr:cNvPr id="462" name="土木費最小値テキスト"/>
        <xdr:cNvSpPr txBox="1"/>
      </xdr:nvSpPr>
      <xdr:spPr>
        <a:xfrm>
          <a:off x="10528300" y="1695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146650</xdr:rowOff>
    </xdr:from>
    <xdr:to>
      <xdr:col>55</xdr:col>
      <xdr:colOff>88900</xdr:colOff>
      <xdr:row>98</xdr:row>
      <xdr:rowOff>146650</xdr:rowOff>
    </xdr:to>
    <xdr:cxnSp macro="">
      <xdr:nvCxnSpPr>
        <xdr:cNvPr id="463" name="直線コネクタ 462"/>
        <xdr:cNvCxnSpPr/>
      </xdr:nvCxnSpPr>
      <xdr:spPr>
        <a:xfrm>
          <a:off x="10388600" y="16948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81604</xdr:rowOff>
    </xdr:from>
    <xdr:ext cx="599010" cy="259045"/>
    <xdr:sp macro="" textlink="">
      <xdr:nvSpPr>
        <xdr:cNvPr id="464" name="土木費最大値テキスト"/>
        <xdr:cNvSpPr txBox="1"/>
      </xdr:nvSpPr>
      <xdr:spPr>
        <a:xfrm>
          <a:off x="10528300" y="1534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762,506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134927</xdr:rowOff>
    </xdr:from>
    <xdr:to>
      <xdr:col>55</xdr:col>
      <xdr:colOff>88900</xdr:colOff>
      <xdr:row>90</xdr:row>
      <xdr:rowOff>134927</xdr:rowOff>
    </xdr:to>
    <xdr:cxnSp macro="">
      <xdr:nvCxnSpPr>
        <xdr:cNvPr id="465" name="直線コネクタ 464"/>
        <xdr:cNvCxnSpPr/>
      </xdr:nvCxnSpPr>
      <xdr:spPr>
        <a:xfrm>
          <a:off x="10388600" y="1556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91647</xdr:rowOff>
    </xdr:from>
    <xdr:to>
      <xdr:col>55</xdr:col>
      <xdr:colOff>0</xdr:colOff>
      <xdr:row>98</xdr:row>
      <xdr:rowOff>95216</xdr:rowOff>
    </xdr:to>
    <xdr:cxnSp macro="">
      <xdr:nvCxnSpPr>
        <xdr:cNvPr id="466" name="直線コネクタ 465"/>
        <xdr:cNvCxnSpPr/>
      </xdr:nvCxnSpPr>
      <xdr:spPr>
        <a:xfrm flipV="1">
          <a:off x="9639300" y="16893747"/>
          <a:ext cx="838200" cy="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62678</xdr:rowOff>
    </xdr:from>
    <xdr:ext cx="599010" cy="259045"/>
    <xdr:sp macro="" textlink="">
      <xdr:nvSpPr>
        <xdr:cNvPr id="467" name="土木費平均値テキスト"/>
        <xdr:cNvSpPr txBox="1"/>
      </xdr:nvSpPr>
      <xdr:spPr>
        <a:xfrm>
          <a:off x="10528300" y="165218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39801</xdr:rowOff>
    </xdr:from>
    <xdr:to>
      <xdr:col>55</xdr:col>
      <xdr:colOff>50800</xdr:colOff>
      <xdr:row>97</xdr:row>
      <xdr:rowOff>141401</xdr:rowOff>
    </xdr:to>
    <xdr:sp macro="" textlink="">
      <xdr:nvSpPr>
        <xdr:cNvPr id="468" name="フローチャート: 判断 467"/>
        <xdr:cNvSpPr/>
      </xdr:nvSpPr>
      <xdr:spPr>
        <a:xfrm>
          <a:off x="10426700" y="166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95216</xdr:rowOff>
    </xdr:from>
    <xdr:to>
      <xdr:col>50</xdr:col>
      <xdr:colOff>114300</xdr:colOff>
      <xdr:row>98</xdr:row>
      <xdr:rowOff>137674</xdr:rowOff>
    </xdr:to>
    <xdr:cxnSp macro="">
      <xdr:nvCxnSpPr>
        <xdr:cNvPr id="469" name="直線コネクタ 468"/>
        <xdr:cNvCxnSpPr/>
      </xdr:nvCxnSpPr>
      <xdr:spPr>
        <a:xfrm flipV="1">
          <a:off x="8750300" y="16897316"/>
          <a:ext cx="889000" cy="4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39853</xdr:rowOff>
    </xdr:from>
    <xdr:to>
      <xdr:col>50</xdr:col>
      <xdr:colOff>165100</xdr:colOff>
      <xdr:row>97</xdr:row>
      <xdr:rowOff>141453</xdr:rowOff>
    </xdr:to>
    <xdr:sp macro="" textlink="">
      <xdr:nvSpPr>
        <xdr:cNvPr id="470" name="フローチャート: 判断 469"/>
        <xdr:cNvSpPr/>
      </xdr:nvSpPr>
      <xdr:spPr>
        <a:xfrm>
          <a:off x="9588500" y="166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157980</xdr:rowOff>
    </xdr:from>
    <xdr:ext cx="599010" cy="259045"/>
    <xdr:sp macro="" textlink="">
      <xdr:nvSpPr>
        <xdr:cNvPr id="471" name="テキスト ボックス 470"/>
        <xdr:cNvSpPr txBox="1"/>
      </xdr:nvSpPr>
      <xdr:spPr>
        <a:xfrm>
          <a:off x="9339795" y="16445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43711</xdr:rowOff>
    </xdr:from>
    <xdr:to>
      <xdr:col>45</xdr:col>
      <xdr:colOff>177800</xdr:colOff>
      <xdr:row>98</xdr:row>
      <xdr:rowOff>137674</xdr:rowOff>
    </xdr:to>
    <xdr:cxnSp macro="">
      <xdr:nvCxnSpPr>
        <xdr:cNvPr id="472" name="直線コネクタ 471"/>
        <xdr:cNvCxnSpPr/>
      </xdr:nvCxnSpPr>
      <xdr:spPr>
        <a:xfrm>
          <a:off x="7861300" y="16845811"/>
          <a:ext cx="889000" cy="9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70879</xdr:rowOff>
    </xdr:from>
    <xdr:to>
      <xdr:col>46</xdr:col>
      <xdr:colOff>38100</xdr:colOff>
      <xdr:row>98</xdr:row>
      <xdr:rowOff>1029</xdr:rowOff>
    </xdr:to>
    <xdr:sp macro="" textlink="">
      <xdr:nvSpPr>
        <xdr:cNvPr id="473" name="フローチャート: 判断 472"/>
        <xdr:cNvSpPr/>
      </xdr:nvSpPr>
      <xdr:spPr>
        <a:xfrm>
          <a:off x="8699500" y="167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17556</xdr:rowOff>
    </xdr:from>
    <xdr:ext cx="599010" cy="259045"/>
    <xdr:sp macro="" textlink="">
      <xdr:nvSpPr>
        <xdr:cNvPr id="474" name="テキスト ボックス 473"/>
        <xdr:cNvSpPr txBox="1"/>
      </xdr:nvSpPr>
      <xdr:spPr>
        <a:xfrm>
          <a:off x="8450795" y="1647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11244</xdr:rowOff>
    </xdr:from>
    <xdr:to>
      <xdr:col>41</xdr:col>
      <xdr:colOff>50800</xdr:colOff>
      <xdr:row>98</xdr:row>
      <xdr:rowOff>43711</xdr:rowOff>
    </xdr:to>
    <xdr:cxnSp macro="">
      <xdr:nvCxnSpPr>
        <xdr:cNvPr id="475" name="直線コネクタ 474"/>
        <xdr:cNvCxnSpPr/>
      </xdr:nvCxnSpPr>
      <xdr:spPr>
        <a:xfrm>
          <a:off x="6972300" y="16813344"/>
          <a:ext cx="889000" cy="3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41511</xdr:rowOff>
    </xdr:from>
    <xdr:to>
      <xdr:col>41</xdr:col>
      <xdr:colOff>101600</xdr:colOff>
      <xdr:row>97</xdr:row>
      <xdr:rowOff>143111</xdr:rowOff>
    </xdr:to>
    <xdr:sp macro="" textlink="">
      <xdr:nvSpPr>
        <xdr:cNvPr id="476" name="フローチャート: 判断 475"/>
        <xdr:cNvSpPr/>
      </xdr:nvSpPr>
      <xdr:spPr>
        <a:xfrm>
          <a:off x="7810500" y="166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159638</xdr:rowOff>
    </xdr:from>
    <xdr:ext cx="599010" cy="259045"/>
    <xdr:sp macro="" textlink="">
      <xdr:nvSpPr>
        <xdr:cNvPr id="477" name="テキスト ボックス 476"/>
        <xdr:cNvSpPr txBox="1"/>
      </xdr:nvSpPr>
      <xdr:spPr>
        <a:xfrm>
          <a:off x="7561795" y="16447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56686</xdr:rowOff>
    </xdr:from>
    <xdr:to>
      <xdr:col>36</xdr:col>
      <xdr:colOff>165100</xdr:colOff>
      <xdr:row>97</xdr:row>
      <xdr:rowOff>158286</xdr:rowOff>
    </xdr:to>
    <xdr:sp macro="" textlink="">
      <xdr:nvSpPr>
        <xdr:cNvPr id="478" name="フローチャート: 判断 477"/>
        <xdr:cNvSpPr/>
      </xdr:nvSpPr>
      <xdr:spPr>
        <a:xfrm>
          <a:off x="6921500" y="16687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3363</xdr:rowOff>
    </xdr:from>
    <xdr:ext cx="599010" cy="259045"/>
    <xdr:sp macro="" textlink="">
      <xdr:nvSpPr>
        <xdr:cNvPr id="479" name="テキスト ボックス 478"/>
        <xdr:cNvSpPr txBox="1"/>
      </xdr:nvSpPr>
      <xdr:spPr>
        <a:xfrm>
          <a:off x="6672795" y="16462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40847</xdr:rowOff>
    </xdr:from>
    <xdr:to>
      <xdr:col>55</xdr:col>
      <xdr:colOff>50800</xdr:colOff>
      <xdr:row>98</xdr:row>
      <xdr:rowOff>142447</xdr:rowOff>
    </xdr:to>
    <xdr:sp macro="" textlink="">
      <xdr:nvSpPr>
        <xdr:cNvPr id="485" name="楕円 484"/>
        <xdr:cNvSpPr/>
      </xdr:nvSpPr>
      <xdr:spPr>
        <a:xfrm>
          <a:off x="10426700" y="1684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127224</xdr:rowOff>
    </xdr:from>
    <xdr:ext cx="534377" cy="259045"/>
    <xdr:sp macro="" textlink="">
      <xdr:nvSpPr>
        <xdr:cNvPr id="486" name="土木費該当値テキスト"/>
        <xdr:cNvSpPr txBox="1"/>
      </xdr:nvSpPr>
      <xdr:spPr>
        <a:xfrm>
          <a:off x="10528300" y="1675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44416</xdr:rowOff>
    </xdr:from>
    <xdr:to>
      <xdr:col>50</xdr:col>
      <xdr:colOff>165100</xdr:colOff>
      <xdr:row>98</xdr:row>
      <xdr:rowOff>146016</xdr:rowOff>
    </xdr:to>
    <xdr:sp macro="" textlink="">
      <xdr:nvSpPr>
        <xdr:cNvPr id="487" name="楕円 486"/>
        <xdr:cNvSpPr/>
      </xdr:nvSpPr>
      <xdr:spPr>
        <a:xfrm>
          <a:off x="9588500" y="1684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137143</xdr:rowOff>
    </xdr:from>
    <xdr:ext cx="534377" cy="259045"/>
    <xdr:sp macro="" textlink="">
      <xdr:nvSpPr>
        <xdr:cNvPr id="488" name="テキスト ボックス 487"/>
        <xdr:cNvSpPr txBox="1"/>
      </xdr:nvSpPr>
      <xdr:spPr>
        <a:xfrm>
          <a:off x="9372111" y="1693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86874</xdr:rowOff>
    </xdr:from>
    <xdr:to>
      <xdr:col>46</xdr:col>
      <xdr:colOff>38100</xdr:colOff>
      <xdr:row>99</xdr:row>
      <xdr:rowOff>17024</xdr:rowOff>
    </xdr:to>
    <xdr:sp macro="" textlink="">
      <xdr:nvSpPr>
        <xdr:cNvPr id="489" name="楕円 488"/>
        <xdr:cNvSpPr/>
      </xdr:nvSpPr>
      <xdr:spPr>
        <a:xfrm>
          <a:off x="8699500" y="1688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8151</xdr:rowOff>
    </xdr:from>
    <xdr:ext cx="534377" cy="259045"/>
    <xdr:sp macro="" textlink="">
      <xdr:nvSpPr>
        <xdr:cNvPr id="490" name="テキスト ボックス 489"/>
        <xdr:cNvSpPr txBox="1"/>
      </xdr:nvSpPr>
      <xdr:spPr>
        <a:xfrm>
          <a:off x="8483111" y="1698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164361</xdr:rowOff>
    </xdr:from>
    <xdr:to>
      <xdr:col>41</xdr:col>
      <xdr:colOff>101600</xdr:colOff>
      <xdr:row>98</xdr:row>
      <xdr:rowOff>94511</xdr:rowOff>
    </xdr:to>
    <xdr:sp macro="" textlink="">
      <xdr:nvSpPr>
        <xdr:cNvPr id="491" name="楕円 490"/>
        <xdr:cNvSpPr/>
      </xdr:nvSpPr>
      <xdr:spPr>
        <a:xfrm>
          <a:off x="7810500" y="1679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85638</xdr:rowOff>
    </xdr:from>
    <xdr:ext cx="534377" cy="259045"/>
    <xdr:sp macro="" textlink="">
      <xdr:nvSpPr>
        <xdr:cNvPr id="492" name="テキスト ボックス 491"/>
        <xdr:cNvSpPr txBox="1"/>
      </xdr:nvSpPr>
      <xdr:spPr>
        <a:xfrm>
          <a:off x="7594111" y="1688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131894</xdr:rowOff>
    </xdr:from>
    <xdr:to>
      <xdr:col>36</xdr:col>
      <xdr:colOff>165100</xdr:colOff>
      <xdr:row>98</xdr:row>
      <xdr:rowOff>62044</xdr:rowOff>
    </xdr:to>
    <xdr:sp macro="" textlink="">
      <xdr:nvSpPr>
        <xdr:cNvPr id="493" name="楕円 492"/>
        <xdr:cNvSpPr/>
      </xdr:nvSpPr>
      <xdr:spPr>
        <a:xfrm>
          <a:off x="6921500" y="1676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53171</xdr:rowOff>
    </xdr:from>
    <xdr:ext cx="599010" cy="259045"/>
    <xdr:sp macro="" textlink="">
      <xdr:nvSpPr>
        <xdr:cNvPr id="494" name="テキスト ボックス 493"/>
        <xdr:cNvSpPr txBox="1"/>
      </xdr:nvSpPr>
      <xdr:spPr>
        <a:xfrm>
          <a:off x="6672795" y="16855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0" name="テキスト ボックス 509"/>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2" name="テキスト ボックス 511"/>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143998</xdr:rowOff>
    </xdr:from>
    <xdr:to>
      <xdr:col>85</xdr:col>
      <xdr:colOff>126364</xdr:colOff>
      <xdr:row>38</xdr:row>
      <xdr:rowOff>107330</xdr:rowOff>
    </xdr:to>
    <xdr:cxnSp macro="">
      <xdr:nvCxnSpPr>
        <xdr:cNvPr id="518" name="直線コネクタ 517"/>
        <xdr:cNvCxnSpPr/>
      </xdr:nvCxnSpPr>
      <xdr:spPr>
        <a:xfrm flipV="1">
          <a:off x="16317595" y="5458948"/>
          <a:ext cx="1269" cy="116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111157</xdr:rowOff>
    </xdr:from>
    <xdr:ext cx="534377" cy="259045"/>
    <xdr:sp macro="" textlink="">
      <xdr:nvSpPr>
        <xdr:cNvPr id="519" name="消防費最小値テキスト"/>
        <xdr:cNvSpPr txBox="1"/>
      </xdr:nvSpPr>
      <xdr:spPr>
        <a:xfrm>
          <a:off x="16370300" y="662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107330</xdr:rowOff>
    </xdr:from>
    <xdr:to>
      <xdr:col>86</xdr:col>
      <xdr:colOff>25400</xdr:colOff>
      <xdr:row>38</xdr:row>
      <xdr:rowOff>107330</xdr:rowOff>
    </xdr:to>
    <xdr:cxnSp macro="">
      <xdr:nvCxnSpPr>
        <xdr:cNvPr id="520" name="直線コネクタ 519"/>
        <xdr:cNvCxnSpPr/>
      </xdr:nvCxnSpPr>
      <xdr:spPr>
        <a:xfrm>
          <a:off x="16230600" y="662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90675</xdr:rowOff>
    </xdr:from>
    <xdr:ext cx="599010" cy="259045"/>
    <xdr:sp macro="" textlink="">
      <xdr:nvSpPr>
        <xdr:cNvPr id="521" name="消防費最大値テキスト"/>
        <xdr:cNvSpPr txBox="1"/>
      </xdr:nvSpPr>
      <xdr:spPr>
        <a:xfrm>
          <a:off x="16370300" y="523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166,936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143998</xdr:rowOff>
    </xdr:from>
    <xdr:to>
      <xdr:col>86</xdr:col>
      <xdr:colOff>25400</xdr:colOff>
      <xdr:row>31</xdr:row>
      <xdr:rowOff>143998</xdr:rowOff>
    </xdr:to>
    <xdr:cxnSp macro="">
      <xdr:nvCxnSpPr>
        <xdr:cNvPr id="522" name="直線コネクタ 521"/>
        <xdr:cNvCxnSpPr/>
      </xdr:nvCxnSpPr>
      <xdr:spPr>
        <a:xfrm>
          <a:off x="16230600" y="545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38659</xdr:rowOff>
    </xdr:from>
    <xdr:to>
      <xdr:col>85</xdr:col>
      <xdr:colOff>127000</xdr:colOff>
      <xdr:row>37</xdr:row>
      <xdr:rowOff>74557</xdr:rowOff>
    </xdr:to>
    <xdr:cxnSp macro="">
      <xdr:nvCxnSpPr>
        <xdr:cNvPr id="523" name="直線コネクタ 522"/>
        <xdr:cNvCxnSpPr/>
      </xdr:nvCxnSpPr>
      <xdr:spPr>
        <a:xfrm flipV="1">
          <a:off x="15481300" y="6382309"/>
          <a:ext cx="838200" cy="3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80695</xdr:rowOff>
    </xdr:from>
    <xdr:ext cx="534377" cy="259045"/>
    <xdr:sp macro="" textlink="">
      <xdr:nvSpPr>
        <xdr:cNvPr id="524" name="消防費平均値テキスト"/>
        <xdr:cNvSpPr txBox="1"/>
      </xdr:nvSpPr>
      <xdr:spPr>
        <a:xfrm>
          <a:off x="16370300" y="6081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57818</xdr:rowOff>
    </xdr:from>
    <xdr:to>
      <xdr:col>85</xdr:col>
      <xdr:colOff>177800</xdr:colOff>
      <xdr:row>36</xdr:row>
      <xdr:rowOff>159418</xdr:rowOff>
    </xdr:to>
    <xdr:sp macro="" textlink="">
      <xdr:nvSpPr>
        <xdr:cNvPr id="525" name="フローチャート: 判断 524"/>
        <xdr:cNvSpPr/>
      </xdr:nvSpPr>
      <xdr:spPr>
        <a:xfrm>
          <a:off x="162687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74557</xdr:rowOff>
    </xdr:from>
    <xdr:to>
      <xdr:col>81</xdr:col>
      <xdr:colOff>50800</xdr:colOff>
      <xdr:row>37</xdr:row>
      <xdr:rowOff>139891</xdr:rowOff>
    </xdr:to>
    <xdr:cxnSp macro="">
      <xdr:nvCxnSpPr>
        <xdr:cNvPr id="526" name="直線コネクタ 525"/>
        <xdr:cNvCxnSpPr/>
      </xdr:nvCxnSpPr>
      <xdr:spPr>
        <a:xfrm flipV="1">
          <a:off x="14592300" y="6418207"/>
          <a:ext cx="889000" cy="6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30653</xdr:rowOff>
    </xdr:from>
    <xdr:to>
      <xdr:col>81</xdr:col>
      <xdr:colOff>101600</xdr:colOff>
      <xdr:row>36</xdr:row>
      <xdr:rowOff>132253</xdr:rowOff>
    </xdr:to>
    <xdr:sp macro="" textlink="">
      <xdr:nvSpPr>
        <xdr:cNvPr id="527" name="フローチャート: 判断 526"/>
        <xdr:cNvSpPr/>
      </xdr:nvSpPr>
      <xdr:spPr>
        <a:xfrm>
          <a:off x="15430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148780</xdr:rowOff>
    </xdr:from>
    <xdr:ext cx="534377" cy="259045"/>
    <xdr:sp macro="" textlink="">
      <xdr:nvSpPr>
        <xdr:cNvPr id="528" name="テキスト ボックス 527"/>
        <xdr:cNvSpPr txBox="1"/>
      </xdr:nvSpPr>
      <xdr:spPr>
        <a:xfrm>
          <a:off x="15214111" y="597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119073</xdr:rowOff>
    </xdr:from>
    <xdr:to>
      <xdr:col>76</xdr:col>
      <xdr:colOff>114300</xdr:colOff>
      <xdr:row>37</xdr:row>
      <xdr:rowOff>139891</xdr:rowOff>
    </xdr:to>
    <xdr:cxnSp macro="">
      <xdr:nvCxnSpPr>
        <xdr:cNvPr id="529" name="直線コネクタ 528"/>
        <xdr:cNvCxnSpPr/>
      </xdr:nvCxnSpPr>
      <xdr:spPr>
        <a:xfrm>
          <a:off x="13703300" y="6462723"/>
          <a:ext cx="889000" cy="2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24199</xdr:rowOff>
    </xdr:from>
    <xdr:to>
      <xdr:col>76</xdr:col>
      <xdr:colOff>165100</xdr:colOff>
      <xdr:row>36</xdr:row>
      <xdr:rowOff>125799</xdr:rowOff>
    </xdr:to>
    <xdr:sp macro="" textlink="">
      <xdr:nvSpPr>
        <xdr:cNvPr id="530" name="フローチャート: 判断 529"/>
        <xdr:cNvSpPr/>
      </xdr:nvSpPr>
      <xdr:spPr>
        <a:xfrm>
          <a:off x="14541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142326</xdr:rowOff>
    </xdr:from>
    <xdr:ext cx="534377" cy="259045"/>
    <xdr:sp macro="" textlink="">
      <xdr:nvSpPr>
        <xdr:cNvPr id="531" name="テキスト ボックス 530"/>
        <xdr:cNvSpPr txBox="1"/>
      </xdr:nvSpPr>
      <xdr:spPr>
        <a:xfrm>
          <a:off x="14325111" y="59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98430</xdr:rowOff>
    </xdr:from>
    <xdr:to>
      <xdr:col>71</xdr:col>
      <xdr:colOff>177800</xdr:colOff>
      <xdr:row>37</xdr:row>
      <xdr:rowOff>119073</xdr:rowOff>
    </xdr:to>
    <xdr:cxnSp macro="">
      <xdr:nvCxnSpPr>
        <xdr:cNvPr id="532" name="直線コネクタ 531"/>
        <xdr:cNvCxnSpPr/>
      </xdr:nvCxnSpPr>
      <xdr:spPr>
        <a:xfrm>
          <a:off x="12814300" y="6442080"/>
          <a:ext cx="889000" cy="2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146332</xdr:rowOff>
    </xdr:from>
    <xdr:to>
      <xdr:col>72</xdr:col>
      <xdr:colOff>38100</xdr:colOff>
      <xdr:row>36</xdr:row>
      <xdr:rowOff>76482</xdr:rowOff>
    </xdr:to>
    <xdr:sp macro="" textlink="">
      <xdr:nvSpPr>
        <xdr:cNvPr id="533" name="フローチャート: 判断 532"/>
        <xdr:cNvSpPr/>
      </xdr:nvSpPr>
      <xdr:spPr>
        <a:xfrm>
          <a:off x="13652500" y="614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93009</xdr:rowOff>
    </xdr:from>
    <xdr:ext cx="534377" cy="259045"/>
    <xdr:sp macro="" textlink="">
      <xdr:nvSpPr>
        <xdr:cNvPr id="534" name="テキスト ボックス 533"/>
        <xdr:cNvSpPr txBox="1"/>
      </xdr:nvSpPr>
      <xdr:spPr>
        <a:xfrm>
          <a:off x="13436111" y="592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103957</xdr:rowOff>
    </xdr:from>
    <xdr:to>
      <xdr:col>67</xdr:col>
      <xdr:colOff>101600</xdr:colOff>
      <xdr:row>37</xdr:row>
      <xdr:rowOff>34107</xdr:rowOff>
    </xdr:to>
    <xdr:sp macro="" textlink="">
      <xdr:nvSpPr>
        <xdr:cNvPr id="535" name="フローチャート: 判断 534"/>
        <xdr:cNvSpPr/>
      </xdr:nvSpPr>
      <xdr:spPr>
        <a:xfrm>
          <a:off x="12763500" y="627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50634</xdr:rowOff>
    </xdr:from>
    <xdr:ext cx="534377" cy="259045"/>
    <xdr:sp macro="" textlink="">
      <xdr:nvSpPr>
        <xdr:cNvPr id="536" name="テキスト ボックス 535"/>
        <xdr:cNvSpPr txBox="1"/>
      </xdr:nvSpPr>
      <xdr:spPr>
        <a:xfrm>
          <a:off x="12547111" y="605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159309</xdr:rowOff>
    </xdr:from>
    <xdr:to>
      <xdr:col>85</xdr:col>
      <xdr:colOff>177800</xdr:colOff>
      <xdr:row>37</xdr:row>
      <xdr:rowOff>89459</xdr:rowOff>
    </xdr:to>
    <xdr:sp macro="" textlink="">
      <xdr:nvSpPr>
        <xdr:cNvPr id="542" name="楕円 541"/>
        <xdr:cNvSpPr/>
      </xdr:nvSpPr>
      <xdr:spPr>
        <a:xfrm>
          <a:off x="16268700" y="633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137736</xdr:rowOff>
    </xdr:from>
    <xdr:ext cx="534377" cy="259045"/>
    <xdr:sp macro="" textlink="">
      <xdr:nvSpPr>
        <xdr:cNvPr id="543" name="消防費該当値テキスト"/>
        <xdr:cNvSpPr txBox="1"/>
      </xdr:nvSpPr>
      <xdr:spPr>
        <a:xfrm>
          <a:off x="16370300" y="630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23757</xdr:rowOff>
    </xdr:from>
    <xdr:to>
      <xdr:col>81</xdr:col>
      <xdr:colOff>101600</xdr:colOff>
      <xdr:row>37</xdr:row>
      <xdr:rowOff>125357</xdr:rowOff>
    </xdr:to>
    <xdr:sp macro="" textlink="">
      <xdr:nvSpPr>
        <xdr:cNvPr id="544" name="楕円 543"/>
        <xdr:cNvSpPr/>
      </xdr:nvSpPr>
      <xdr:spPr>
        <a:xfrm>
          <a:off x="15430500" y="636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116484</xdr:rowOff>
    </xdr:from>
    <xdr:ext cx="534377" cy="259045"/>
    <xdr:sp macro="" textlink="">
      <xdr:nvSpPr>
        <xdr:cNvPr id="545" name="テキスト ボックス 544"/>
        <xdr:cNvSpPr txBox="1"/>
      </xdr:nvSpPr>
      <xdr:spPr>
        <a:xfrm>
          <a:off x="15214111" y="646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89091</xdr:rowOff>
    </xdr:from>
    <xdr:to>
      <xdr:col>76</xdr:col>
      <xdr:colOff>165100</xdr:colOff>
      <xdr:row>38</xdr:row>
      <xdr:rowOff>19241</xdr:rowOff>
    </xdr:to>
    <xdr:sp macro="" textlink="">
      <xdr:nvSpPr>
        <xdr:cNvPr id="546" name="楕円 545"/>
        <xdr:cNvSpPr/>
      </xdr:nvSpPr>
      <xdr:spPr>
        <a:xfrm>
          <a:off x="14541500" y="643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10368</xdr:rowOff>
    </xdr:from>
    <xdr:ext cx="534377" cy="259045"/>
    <xdr:sp macro="" textlink="">
      <xdr:nvSpPr>
        <xdr:cNvPr id="547" name="テキスト ボックス 546"/>
        <xdr:cNvSpPr txBox="1"/>
      </xdr:nvSpPr>
      <xdr:spPr>
        <a:xfrm>
          <a:off x="14325111" y="652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68273</xdr:rowOff>
    </xdr:from>
    <xdr:to>
      <xdr:col>72</xdr:col>
      <xdr:colOff>38100</xdr:colOff>
      <xdr:row>37</xdr:row>
      <xdr:rowOff>169873</xdr:rowOff>
    </xdr:to>
    <xdr:sp macro="" textlink="">
      <xdr:nvSpPr>
        <xdr:cNvPr id="548" name="楕円 547"/>
        <xdr:cNvSpPr/>
      </xdr:nvSpPr>
      <xdr:spPr>
        <a:xfrm>
          <a:off x="13652500" y="641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161000</xdr:rowOff>
    </xdr:from>
    <xdr:ext cx="534377" cy="259045"/>
    <xdr:sp macro="" textlink="">
      <xdr:nvSpPr>
        <xdr:cNvPr id="549" name="テキスト ボックス 548"/>
        <xdr:cNvSpPr txBox="1"/>
      </xdr:nvSpPr>
      <xdr:spPr>
        <a:xfrm>
          <a:off x="13436111" y="650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47630</xdr:rowOff>
    </xdr:from>
    <xdr:to>
      <xdr:col>67</xdr:col>
      <xdr:colOff>101600</xdr:colOff>
      <xdr:row>37</xdr:row>
      <xdr:rowOff>149230</xdr:rowOff>
    </xdr:to>
    <xdr:sp macro="" textlink="">
      <xdr:nvSpPr>
        <xdr:cNvPr id="550" name="楕円 549"/>
        <xdr:cNvSpPr/>
      </xdr:nvSpPr>
      <xdr:spPr>
        <a:xfrm>
          <a:off x="12763500" y="639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140357</xdr:rowOff>
    </xdr:from>
    <xdr:ext cx="534377" cy="259045"/>
    <xdr:sp macro="" textlink="">
      <xdr:nvSpPr>
        <xdr:cNvPr id="551" name="テキスト ボックス 550"/>
        <xdr:cNvSpPr txBox="1"/>
      </xdr:nvSpPr>
      <xdr:spPr>
        <a:xfrm>
          <a:off x="12547111" y="648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3" name="テキスト ボックス 56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5" name="テキスト ボックス 564"/>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3" name="テキスト ボックス 572"/>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138581</xdr:rowOff>
    </xdr:from>
    <xdr:to>
      <xdr:col>85</xdr:col>
      <xdr:colOff>126364</xdr:colOff>
      <xdr:row>58</xdr:row>
      <xdr:rowOff>93225</xdr:rowOff>
    </xdr:to>
    <xdr:cxnSp macro="">
      <xdr:nvCxnSpPr>
        <xdr:cNvPr id="575" name="直線コネクタ 574"/>
        <xdr:cNvCxnSpPr/>
      </xdr:nvCxnSpPr>
      <xdr:spPr>
        <a:xfrm flipV="1">
          <a:off x="16317595" y="8539631"/>
          <a:ext cx="1269" cy="14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97052</xdr:rowOff>
    </xdr:from>
    <xdr:ext cx="534377" cy="259045"/>
    <xdr:sp macro="" textlink="">
      <xdr:nvSpPr>
        <xdr:cNvPr id="576" name="教育費最小値テキスト"/>
        <xdr:cNvSpPr txBox="1"/>
      </xdr:nvSpPr>
      <xdr:spPr>
        <a:xfrm>
          <a:off x="16370300" y="1004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93225</xdr:rowOff>
    </xdr:from>
    <xdr:to>
      <xdr:col>86</xdr:col>
      <xdr:colOff>25400</xdr:colOff>
      <xdr:row>58</xdr:row>
      <xdr:rowOff>93225</xdr:rowOff>
    </xdr:to>
    <xdr:cxnSp macro="">
      <xdr:nvCxnSpPr>
        <xdr:cNvPr id="577" name="直線コネクタ 576"/>
        <xdr:cNvCxnSpPr/>
      </xdr:nvCxnSpPr>
      <xdr:spPr>
        <a:xfrm>
          <a:off x="16230600" y="1003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85258</xdr:rowOff>
    </xdr:from>
    <xdr:ext cx="599010" cy="259045"/>
    <xdr:sp macro="" textlink="">
      <xdr:nvSpPr>
        <xdr:cNvPr id="578" name="教育費最大値テキスト"/>
        <xdr:cNvSpPr txBox="1"/>
      </xdr:nvSpPr>
      <xdr:spPr>
        <a:xfrm>
          <a:off x="16370300" y="831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850,587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138581</xdr:rowOff>
    </xdr:from>
    <xdr:to>
      <xdr:col>86</xdr:col>
      <xdr:colOff>25400</xdr:colOff>
      <xdr:row>49</xdr:row>
      <xdr:rowOff>138581</xdr:rowOff>
    </xdr:to>
    <xdr:cxnSp macro="">
      <xdr:nvCxnSpPr>
        <xdr:cNvPr id="579" name="直線コネクタ 578"/>
        <xdr:cNvCxnSpPr/>
      </xdr:nvCxnSpPr>
      <xdr:spPr>
        <a:xfrm>
          <a:off x="16230600" y="853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162781</xdr:rowOff>
    </xdr:from>
    <xdr:to>
      <xdr:col>85</xdr:col>
      <xdr:colOff>127000</xdr:colOff>
      <xdr:row>58</xdr:row>
      <xdr:rowOff>12547</xdr:rowOff>
    </xdr:to>
    <xdr:cxnSp macro="">
      <xdr:nvCxnSpPr>
        <xdr:cNvPr id="580" name="直線コネクタ 579"/>
        <xdr:cNvCxnSpPr/>
      </xdr:nvCxnSpPr>
      <xdr:spPr>
        <a:xfrm>
          <a:off x="15481300" y="9935431"/>
          <a:ext cx="838200" cy="2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95979</xdr:rowOff>
    </xdr:from>
    <xdr:ext cx="599010" cy="259045"/>
    <xdr:sp macro="" textlink="">
      <xdr:nvSpPr>
        <xdr:cNvPr id="581" name="教育費平均値テキスト"/>
        <xdr:cNvSpPr txBox="1"/>
      </xdr:nvSpPr>
      <xdr:spPr>
        <a:xfrm>
          <a:off x="16370300" y="96971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73102</xdr:rowOff>
    </xdr:from>
    <xdr:to>
      <xdr:col>85</xdr:col>
      <xdr:colOff>177800</xdr:colOff>
      <xdr:row>58</xdr:row>
      <xdr:rowOff>3252</xdr:rowOff>
    </xdr:to>
    <xdr:sp macro="" textlink="">
      <xdr:nvSpPr>
        <xdr:cNvPr id="582" name="フローチャート: 判断 581"/>
        <xdr:cNvSpPr/>
      </xdr:nvSpPr>
      <xdr:spPr>
        <a:xfrm>
          <a:off x="16268700" y="984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162781</xdr:rowOff>
    </xdr:from>
    <xdr:to>
      <xdr:col>81</xdr:col>
      <xdr:colOff>50800</xdr:colOff>
      <xdr:row>58</xdr:row>
      <xdr:rowOff>30024</xdr:rowOff>
    </xdr:to>
    <xdr:cxnSp macro="">
      <xdr:nvCxnSpPr>
        <xdr:cNvPr id="583" name="直線コネクタ 582"/>
        <xdr:cNvCxnSpPr/>
      </xdr:nvCxnSpPr>
      <xdr:spPr>
        <a:xfrm flipV="1">
          <a:off x="14592300" y="9935431"/>
          <a:ext cx="889000" cy="3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105618</xdr:rowOff>
    </xdr:from>
    <xdr:to>
      <xdr:col>81</xdr:col>
      <xdr:colOff>101600</xdr:colOff>
      <xdr:row>58</xdr:row>
      <xdr:rowOff>35768</xdr:rowOff>
    </xdr:to>
    <xdr:sp macro="" textlink="">
      <xdr:nvSpPr>
        <xdr:cNvPr id="584" name="フローチャート: 判断 583"/>
        <xdr:cNvSpPr/>
      </xdr:nvSpPr>
      <xdr:spPr>
        <a:xfrm>
          <a:off x="15430500" y="9878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52295</xdr:rowOff>
    </xdr:from>
    <xdr:ext cx="599010" cy="259045"/>
    <xdr:sp macro="" textlink="">
      <xdr:nvSpPr>
        <xdr:cNvPr id="585" name="テキスト ボックス 584"/>
        <xdr:cNvSpPr txBox="1"/>
      </xdr:nvSpPr>
      <xdr:spPr>
        <a:xfrm>
          <a:off x="15181795" y="965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11636</xdr:rowOff>
    </xdr:from>
    <xdr:to>
      <xdr:col>76</xdr:col>
      <xdr:colOff>114300</xdr:colOff>
      <xdr:row>58</xdr:row>
      <xdr:rowOff>30024</xdr:rowOff>
    </xdr:to>
    <xdr:cxnSp macro="">
      <xdr:nvCxnSpPr>
        <xdr:cNvPr id="586" name="直線コネクタ 585"/>
        <xdr:cNvCxnSpPr/>
      </xdr:nvCxnSpPr>
      <xdr:spPr>
        <a:xfrm>
          <a:off x="13703300" y="9955736"/>
          <a:ext cx="889000" cy="1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119631</xdr:rowOff>
    </xdr:from>
    <xdr:to>
      <xdr:col>76</xdr:col>
      <xdr:colOff>165100</xdr:colOff>
      <xdr:row>58</xdr:row>
      <xdr:rowOff>49781</xdr:rowOff>
    </xdr:to>
    <xdr:sp macro="" textlink="">
      <xdr:nvSpPr>
        <xdr:cNvPr id="587" name="フローチャート: 判断 586"/>
        <xdr:cNvSpPr/>
      </xdr:nvSpPr>
      <xdr:spPr>
        <a:xfrm>
          <a:off x="14541500" y="989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66308</xdr:rowOff>
    </xdr:from>
    <xdr:ext cx="599010" cy="259045"/>
    <xdr:sp macro="" textlink="">
      <xdr:nvSpPr>
        <xdr:cNvPr id="588" name="テキスト ボックス 587"/>
        <xdr:cNvSpPr txBox="1"/>
      </xdr:nvSpPr>
      <xdr:spPr>
        <a:xfrm>
          <a:off x="14292795" y="9667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11636</xdr:rowOff>
    </xdr:from>
    <xdr:to>
      <xdr:col>71</xdr:col>
      <xdr:colOff>177800</xdr:colOff>
      <xdr:row>58</xdr:row>
      <xdr:rowOff>64046</xdr:rowOff>
    </xdr:to>
    <xdr:cxnSp macro="">
      <xdr:nvCxnSpPr>
        <xdr:cNvPr id="589" name="直線コネクタ 588"/>
        <xdr:cNvCxnSpPr/>
      </xdr:nvCxnSpPr>
      <xdr:spPr>
        <a:xfrm flipV="1">
          <a:off x="12814300" y="9955736"/>
          <a:ext cx="889000" cy="5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90" name="フローチャート: 判断 589"/>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16335</xdr:rowOff>
    </xdr:from>
    <xdr:ext cx="599010" cy="259045"/>
    <xdr:sp macro="" textlink="">
      <xdr:nvSpPr>
        <xdr:cNvPr id="591" name="テキスト ボックス 590"/>
        <xdr:cNvSpPr txBox="1"/>
      </xdr:nvSpPr>
      <xdr:spPr>
        <a:xfrm>
          <a:off x="13403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92" name="フローチャート: 判断 591"/>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50423</xdr:rowOff>
    </xdr:from>
    <xdr:ext cx="599010" cy="259045"/>
    <xdr:sp macro="" textlink="">
      <xdr:nvSpPr>
        <xdr:cNvPr id="593" name="テキスト ボックス 592"/>
        <xdr:cNvSpPr txBox="1"/>
      </xdr:nvSpPr>
      <xdr:spPr>
        <a:xfrm>
          <a:off x="12514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133197</xdr:rowOff>
    </xdr:from>
    <xdr:to>
      <xdr:col>85</xdr:col>
      <xdr:colOff>177800</xdr:colOff>
      <xdr:row>58</xdr:row>
      <xdr:rowOff>63347</xdr:rowOff>
    </xdr:to>
    <xdr:sp macro="" textlink="">
      <xdr:nvSpPr>
        <xdr:cNvPr id="599" name="楕円 598"/>
        <xdr:cNvSpPr/>
      </xdr:nvSpPr>
      <xdr:spPr>
        <a:xfrm>
          <a:off x="16268700" y="990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51529</xdr:rowOff>
    </xdr:from>
    <xdr:ext cx="599010" cy="259045"/>
    <xdr:sp macro="" textlink="">
      <xdr:nvSpPr>
        <xdr:cNvPr id="600" name="教育費該当値テキスト"/>
        <xdr:cNvSpPr txBox="1"/>
      </xdr:nvSpPr>
      <xdr:spPr>
        <a:xfrm>
          <a:off x="16370300" y="9824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111981</xdr:rowOff>
    </xdr:from>
    <xdr:to>
      <xdr:col>81</xdr:col>
      <xdr:colOff>101600</xdr:colOff>
      <xdr:row>58</xdr:row>
      <xdr:rowOff>42131</xdr:rowOff>
    </xdr:to>
    <xdr:sp macro="" textlink="">
      <xdr:nvSpPr>
        <xdr:cNvPr id="601" name="楕円 600"/>
        <xdr:cNvSpPr/>
      </xdr:nvSpPr>
      <xdr:spPr>
        <a:xfrm>
          <a:off x="15430500" y="988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33258</xdr:rowOff>
    </xdr:from>
    <xdr:ext cx="599010" cy="259045"/>
    <xdr:sp macro="" textlink="">
      <xdr:nvSpPr>
        <xdr:cNvPr id="602" name="テキスト ボックス 601"/>
        <xdr:cNvSpPr txBox="1"/>
      </xdr:nvSpPr>
      <xdr:spPr>
        <a:xfrm>
          <a:off x="15181795" y="9977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150674</xdr:rowOff>
    </xdr:from>
    <xdr:to>
      <xdr:col>76</xdr:col>
      <xdr:colOff>165100</xdr:colOff>
      <xdr:row>58</xdr:row>
      <xdr:rowOff>80824</xdr:rowOff>
    </xdr:to>
    <xdr:sp macro="" textlink="">
      <xdr:nvSpPr>
        <xdr:cNvPr id="603" name="楕円 602"/>
        <xdr:cNvSpPr/>
      </xdr:nvSpPr>
      <xdr:spPr>
        <a:xfrm>
          <a:off x="14541500" y="992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71951</xdr:rowOff>
    </xdr:from>
    <xdr:ext cx="534377" cy="259045"/>
    <xdr:sp macro="" textlink="">
      <xdr:nvSpPr>
        <xdr:cNvPr id="604" name="テキスト ボックス 603"/>
        <xdr:cNvSpPr txBox="1"/>
      </xdr:nvSpPr>
      <xdr:spPr>
        <a:xfrm>
          <a:off x="14325111" y="1001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132286</xdr:rowOff>
    </xdr:from>
    <xdr:to>
      <xdr:col>72</xdr:col>
      <xdr:colOff>38100</xdr:colOff>
      <xdr:row>58</xdr:row>
      <xdr:rowOff>62436</xdr:rowOff>
    </xdr:to>
    <xdr:sp macro="" textlink="">
      <xdr:nvSpPr>
        <xdr:cNvPr id="605" name="楕円 604"/>
        <xdr:cNvSpPr/>
      </xdr:nvSpPr>
      <xdr:spPr>
        <a:xfrm>
          <a:off x="13652500" y="990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53563</xdr:rowOff>
    </xdr:from>
    <xdr:ext cx="599010" cy="259045"/>
    <xdr:sp macro="" textlink="">
      <xdr:nvSpPr>
        <xdr:cNvPr id="606" name="テキスト ボックス 605"/>
        <xdr:cNvSpPr txBox="1"/>
      </xdr:nvSpPr>
      <xdr:spPr>
        <a:xfrm>
          <a:off x="13403795" y="999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13246</xdr:rowOff>
    </xdr:from>
    <xdr:to>
      <xdr:col>67</xdr:col>
      <xdr:colOff>101600</xdr:colOff>
      <xdr:row>58</xdr:row>
      <xdr:rowOff>114846</xdr:rowOff>
    </xdr:to>
    <xdr:sp macro="" textlink="">
      <xdr:nvSpPr>
        <xdr:cNvPr id="607" name="楕円 606"/>
        <xdr:cNvSpPr/>
      </xdr:nvSpPr>
      <xdr:spPr>
        <a:xfrm>
          <a:off x="12763500" y="995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105973</xdr:rowOff>
    </xdr:from>
    <xdr:ext cx="534377" cy="259045"/>
    <xdr:sp macro="" textlink="">
      <xdr:nvSpPr>
        <xdr:cNvPr id="608" name="テキスト ボックス 607"/>
        <xdr:cNvSpPr txBox="1"/>
      </xdr:nvSpPr>
      <xdr:spPr>
        <a:xfrm>
          <a:off x="12547111" y="1005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2" name="テキスト ボックス 621"/>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4" name="テキスト ボックス 623"/>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6" name="テキスト ボックス 625"/>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8" name="テキスト ボックス 627"/>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0" name="テキスト ボックス 62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24472</xdr:rowOff>
    </xdr:from>
    <xdr:to>
      <xdr:col>85</xdr:col>
      <xdr:colOff>126364</xdr:colOff>
      <xdr:row>79</xdr:row>
      <xdr:rowOff>98879</xdr:rowOff>
    </xdr:to>
    <xdr:cxnSp macro="">
      <xdr:nvCxnSpPr>
        <xdr:cNvPr id="634" name="直線コネクタ 633"/>
        <xdr:cNvCxnSpPr/>
      </xdr:nvCxnSpPr>
      <xdr:spPr>
        <a:xfrm flipV="1">
          <a:off x="16317595" y="12197422"/>
          <a:ext cx="1269" cy="1446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142599</xdr:rowOff>
    </xdr:from>
    <xdr:ext cx="599010" cy="259045"/>
    <xdr:sp macro="" textlink="">
      <xdr:nvSpPr>
        <xdr:cNvPr id="637" name="災害復旧費最大値テキスト"/>
        <xdr:cNvSpPr txBox="1"/>
      </xdr:nvSpPr>
      <xdr:spPr>
        <a:xfrm>
          <a:off x="16370300" y="11972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24472</xdr:rowOff>
    </xdr:from>
    <xdr:to>
      <xdr:col>86</xdr:col>
      <xdr:colOff>25400</xdr:colOff>
      <xdr:row>71</xdr:row>
      <xdr:rowOff>24472</xdr:rowOff>
    </xdr:to>
    <xdr:cxnSp macro="">
      <xdr:nvCxnSpPr>
        <xdr:cNvPr id="638" name="直線コネクタ 637"/>
        <xdr:cNvCxnSpPr/>
      </xdr:nvCxnSpPr>
      <xdr:spPr>
        <a:xfrm>
          <a:off x="16230600" y="12197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39498</xdr:rowOff>
    </xdr:from>
    <xdr:to>
      <xdr:col>85</xdr:col>
      <xdr:colOff>127000</xdr:colOff>
      <xdr:row>74</xdr:row>
      <xdr:rowOff>103320</xdr:rowOff>
    </xdr:to>
    <xdr:cxnSp macro="">
      <xdr:nvCxnSpPr>
        <xdr:cNvPr id="639" name="直線コネクタ 638"/>
        <xdr:cNvCxnSpPr/>
      </xdr:nvCxnSpPr>
      <xdr:spPr>
        <a:xfrm>
          <a:off x="15481300" y="12726798"/>
          <a:ext cx="838200" cy="6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72454</xdr:rowOff>
    </xdr:from>
    <xdr:ext cx="534377" cy="259045"/>
    <xdr:sp macro="" textlink="">
      <xdr:nvSpPr>
        <xdr:cNvPr id="640" name="災害復旧費平均値テキスト"/>
        <xdr:cNvSpPr txBox="1"/>
      </xdr:nvSpPr>
      <xdr:spPr>
        <a:xfrm>
          <a:off x="16370300" y="13445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94027</xdr:rowOff>
    </xdr:from>
    <xdr:to>
      <xdr:col>85</xdr:col>
      <xdr:colOff>177800</xdr:colOff>
      <xdr:row>79</xdr:row>
      <xdr:rowOff>24177</xdr:rowOff>
    </xdr:to>
    <xdr:sp macro="" textlink="">
      <xdr:nvSpPr>
        <xdr:cNvPr id="641" name="フローチャート: 判断 640"/>
        <xdr:cNvSpPr/>
      </xdr:nvSpPr>
      <xdr:spPr>
        <a:xfrm>
          <a:off x="16268700" y="13467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8934</xdr:rowOff>
    </xdr:from>
    <xdr:to>
      <xdr:col>81</xdr:col>
      <xdr:colOff>50800</xdr:colOff>
      <xdr:row>74</xdr:row>
      <xdr:rowOff>39498</xdr:rowOff>
    </xdr:to>
    <xdr:cxnSp macro="">
      <xdr:nvCxnSpPr>
        <xdr:cNvPr id="642" name="直線コネクタ 641"/>
        <xdr:cNvCxnSpPr/>
      </xdr:nvCxnSpPr>
      <xdr:spPr>
        <a:xfrm>
          <a:off x="14592300" y="12696234"/>
          <a:ext cx="889000" cy="3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112367</xdr:rowOff>
    </xdr:from>
    <xdr:to>
      <xdr:col>81</xdr:col>
      <xdr:colOff>101600</xdr:colOff>
      <xdr:row>79</xdr:row>
      <xdr:rowOff>42517</xdr:rowOff>
    </xdr:to>
    <xdr:sp macro="" textlink="">
      <xdr:nvSpPr>
        <xdr:cNvPr id="643" name="フローチャート: 判断 642"/>
        <xdr:cNvSpPr/>
      </xdr:nvSpPr>
      <xdr:spPr>
        <a:xfrm>
          <a:off x="15430500" y="1348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33644</xdr:rowOff>
    </xdr:from>
    <xdr:ext cx="534377" cy="259045"/>
    <xdr:sp macro="" textlink="">
      <xdr:nvSpPr>
        <xdr:cNvPr id="644" name="テキスト ボックス 643"/>
        <xdr:cNvSpPr txBox="1"/>
      </xdr:nvSpPr>
      <xdr:spPr>
        <a:xfrm>
          <a:off x="15214111" y="1357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8934</xdr:rowOff>
    </xdr:from>
    <xdr:to>
      <xdr:col>76</xdr:col>
      <xdr:colOff>114300</xdr:colOff>
      <xdr:row>76</xdr:row>
      <xdr:rowOff>127172</xdr:rowOff>
    </xdr:to>
    <xdr:cxnSp macro="">
      <xdr:nvCxnSpPr>
        <xdr:cNvPr id="645" name="直線コネクタ 644"/>
        <xdr:cNvCxnSpPr/>
      </xdr:nvCxnSpPr>
      <xdr:spPr>
        <a:xfrm flipV="1">
          <a:off x="13703300" y="12696234"/>
          <a:ext cx="889000" cy="46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113416</xdr:rowOff>
    </xdr:from>
    <xdr:to>
      <xdr:col>76</xdr:col>
      <xdr:colOff>165100</xdr:colOff>
      <xdr:row>79</xdr:row>
      <xdr:rowOff>43566</xdr:rowOff>
    </xdr:to>
    <xdr:sp macro="" textlink="">
      <xdr:nvSpPr>
        <xdr:cNvPr id="646" name="フローチャート: 判断 645"/>
        <xdr:cNvSpPr/>
      </xdr:nvSpPr>
      <xdr:spPr>
        <a:xfrm>
          <a:off x="14541500" y="13486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34693</xdr:rowOff>
    </xdr:from>
    <xdr:ext cx="534377" cy="259045"/>
    <xdr:sp macro="" textlink="">
      <xdr:nvSpPr>
        <xdr:cNvPr id="647" name="テキスト ボックス 646"/>
        <xdr:cNvSpPr txBox="1"/>
      </xdr:nvSpPr>
      <xdr:spPr>
        <a:xfrm>
          <a:off x="14325111" y="1357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127172</xdr:rowOff>
    </xdr:from>
    <xdr:to>
      <xdr:col>71</xdr:col>
      <xdr:colOff>177800</xdr:colOff>
      <xdr:row>79</xdr:row>
      <xdr:rowOff>21582</xdr:rowOff>
    </xdr:to>
    <xdr:cxnSp macro="">
      <xdr:nvCxnSpPr>
        <xdr:cNvPr id="648" name="直線コネクタ 647"/>
        <xdr:cNvCxnSpPr/>
      </xdr:nvCxnSpPr>
      <xdr:spPr>
        <a:xfrm flipV="1">
          <a:off x="12814300" y="13157372"/>
          <a:ext cx="889000" cy="40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142503</xdr:rowOff>
    </xdr:from>
    <xdr:to>
      <xdr:col>72</xdr:col>
      <xdr:colOff>38100</xdr:colOff>
      <xdr:row>79</xdr:row>
      <xdr:rowOff>72653</xdr:rowOff>
    </xdr:to>
    <xdr:sp macro="" textlink="">
      <xdr:nvSpPr>
        <xdr:cNvPr id="649" name="フローチャート: 判断 648"/>
        <xdr:cNvSpPr/>
      </xdr:nvSpPr>
      <xdr:spPr>
        <a:xfrm>
          <a:off x="13652500" y="1351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63780</xdr:rowOff>
    </xdr:from>
    <xdr:ext cx="534377" cy="259045"/>
    <xdr:sp macro="" textlink="">
      <xdr:nvSpPr>
        <xdr:cNvPr id="650" name="テキスト ボックス 649"/>
        <xdr:cNvSpPr txBox="1"/>
      </xdr:nvSpPr>
      <xdr:spPr>
        <a:xfrm>
          <a:off x="13436111" y="1360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144253</xdr:rowOff>
    </xdr:from>
    <xdr:to>
      <xdr:col>67</xdr:col>
      <xdr:colOff>101600</xdr:colOff>
      <xdr:row>79</xdr:row>
      <xdr:rowOff>74403</xdr:rowOff>
    </xdr:to>
    <xdr:sp macro="" textlink="">
      <xdr:nvSpPr>
        <xdr:cNvPr id="651" name="フローチャート: 判断 650"/>
        <xdr:cNvSpPr/>
      </xdr:nvSpPr>
      <xdr:spPr>
        <a:xfrm>
          <a:off x="12763500" y="135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65530</xdr:rowOff>
    </xdr:from>
    <xdr:ext cx="534377" cy="259045"/>
    <xdr:sp macro="" textlink="">
      <xdr:nvSpPr>
        <xdr:cNvPr id="652" name="テキスト ボックス 651"/>
        <xdr:cNvSpPr txBox="1"/>
      </xdr:nvSpPr>
      <xdr:spPr>
        <a:xfrm>
          <a:off x="12547111" y="1361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52520</xdr:rowOff>
    </xdr:from>
    <xdr:to>
      <xdr:col>85</xdr:col>
      <xdr:colOff>177800</xdr:colOff>
      <xdr:row>74</xdr:row>
      <xdr:rowOff>154120</xdr:rowOff>
    </xdr:to>
    <xdr:sp macro="" textlink="">
      <xdr:nvSpPr>
        <xdr:cNvPr id="658" name="楕円 657"/>
        <xdr:cNvSpPr/>
      </xdr:nvSpPr>
      <xdr:spPr>
        <a:xfrm>
          <a:off x="16268700" y="1273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75397</xdr:rowOff>
    </xdr:from>
    <xdr:ext cx="599010" cy="259045"/>
    <xdr:sp macro="" textlink="">
      <xdr:nvSpPr>
        <xdr:cNvPr id="659" name="災害復旧費該当値テキスト"/>
        <xdr:cNvSpPr txBox="1"/>
      </xdr:nvSpPr>
      <xdr:spPr>
        <a:xfrm>
          <a:off x="16370300" y="12591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160148</xdr:rowOff>
    </xdr:from>
    <xdr:to>
      <xdr:col>81</xdr:col>
      <xdr:colOff>101600</xdr:colOff>
      <xdr:row>74</xdr:row>
      <xdr:rowOff>90298</xdr:rowOff>
    </xdr:to>
    <xdr:sp macro="" textlink="">
      <xdr:nvSpPr>
        <xdr:cNvPr id="660" name="楕円 659"/>
        <xdr:cNvSpPr/>
      </xdr:nvSpPr>
      <xdr:spPr>
        <a:xfrm>
          <a:off x="15430500" y="1267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106825</xdr:rowOff>
    </xdr:from>
    <xdr:ext cx="599010" cy="259045"/>
    <xdr:sp macro="" textlink="">
      <xdr:nvSpPr>
        <xdr:cNvPr id="661" name="テキスト ボックス 660"/>
        <xdr:cNvSpPr txBox="1"/>
      </xdr:nvSpPr>
      <xdr:spPr>
        <a:xfrm>
          <a:off x="15181795" y="1245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129584</xdr:rowOff>
    </xdr:from>
    <xdr:to>
      <xdr:col>76</xdr:col>
      <xdr:colOff>165100</xdr:colOff>
      <xdr:row>74</xdr:row>
      <xdr:rowOff>59734</xdr:rowOff>
    </xdr:to>
    <xdr:sp macro="" textlink="">
      <xdr:nvSpPr>
        <xdr:cNvPr id="662" name="楕円 661"/>
        <xdr:cNvSpPr/>
      </xdr:nvSpPr>
      <xdr:spPr>
        <a:xfrm>
          <a:off x="14541500" y="1264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76261</xdr:rowOff>
    </xdr:from>
    <xdr:ext cx="599010" cy="259045"/>
    <xdr:sp macro="" textlink="">
      <xdr:nvSpPr>
        <xdr:cNvPr id="663" name="テキスト ボックス 662"/>
        <xdr:cNvSpPr txBox="1"/>
      </xdr:nvSpPr>
      <xdr:spPr>
        <a:xfrm>
          <a:off x="14292795" y="12420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76372</xdr:rowOff>
    </xdr:from>
    <xdr:to>
      <xdr:col>72</xdr:col>
      <xdr:colOff>38100</xdr:colOff>
      <xdr:row>77</xdr:row>
      <xdr:rowOff>6522</xdr:rowOff>
    </xdr:to>
    <xdr:sp macro="" textlink="">
      <xdr:nvSpPr>
        <xdr:cNvPr id="664" name="楕円 663"/>
        <xdr:cNvSpPr/>
      </xdr:nvSpPr>
      <xdr:spPr>
        <a:xfrm>
          <a:off x="13652500" y="1310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23050</xdr:rowOff>
    </xdr:from>
    <xdr:ext cx="599010" cy="259045"/>
    <xdr:sp macro="" textlink="">
      <xdr:nvSpPr>
        <xdr:cNvPr id="665" name="テキスト ボックス 664"/>
        <xdr:cNvSpPr txBox="1"/>
      </xdr:nvSpPr>
      <xdr:spPr>
        <a:xfrm>
          <a:off x="13403795" y="1288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142232</xdr:rowOff>
    </xdr:from>
    <xdr:to>
      <xdr:col>67</xdr:col>
      <xdr:colOff>101600</xdr:colOff>
      <xdr:row>79</xdr:row>
      <xdr:rowOff>72382</xdr:rowOff>
    </xdr:to>
    <xdr:sp macro="" textlink="">
      <xdr:nvSpPr>
        <xdr:cNvPr id="666" name="楕円 665"/>
        <xdr:cNvSpPr/>
      </xdr:nvSpPr>
      <xdr:spPr>
        <a:xfrm>
          <a:off x="12763500" y="1351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88909</xdr:rowOff>
    </xdr:from>
    <xdr:ext cx="534377" cy="259045"/>
    <xdr:sp macro="" textlink="">
      <xdr:nvSpPr>
        <xdr:cNvPr id="667" name="テキスト ボックス 666"/>
        <xdr:cNvSpPr txBox="1"/>
      </xdr:nvSpPr>
      <xdr:spPr>
        <a:xfrm>
          <a:off x="12547111" y="1329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8" name="直線コネクタ 67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9" name="テキスト ボックス 67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0" name="直線コネクタ 67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1" name="テキスト ボックス 68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2" name="直線コネクタ 68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3" name="テキスト ボックス 68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4" name="直線コネクタ 68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5" name="テキスト ボックス 68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26484</xdr:rowOff>
    </xdr:from>
    <xdr:to>
      <xdr:col>85</xdr:col>
      <xdr:colOff>126364</xdr:colOff>
      <xdr:row>98</xdr:row>
      <xdr:rowOff>138100</xdr:rowOff>
    </xdr:to>
    <xdr:cxnSp macro="">
      <xdr:nvCxnSpPr>
        <xdr:cNvPr id="689" name="直線コネクタ 688"/>
        <xdr:cNvCxnSpPr/>
      </xdr:nvCxnSpPr>
      <xdr:spPr>
        <a:xfrm flipV="1">
          <a:off x="16317595" y="15628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141927</xdr:rowOff>
    </xdr:from>
    <xdr:ext cx="378565" cy="259045"/>
    <xdr:sp macro="" textlink="">
      <xdr:nvSpPr>
        <xdr:cNvPr id="690" name="公債費最小値テキスト"/>
        <xdr:cNvSpPr txBox="1"/>
      </xdr:nvSpPr>
      <xdr:spPr>
        <a:xfrm>
          <a:off x="16370300" y="16944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138100</xdr:rowOff>
    </xdr:from>
    <xdr:to>
      <xdr:col>86</xdr:col>
      <xdr:colOff>25400</xdr:colOff>
      <xdr:row>98</xdr:row>
      <xdr:rowOff>138100</xdr:rowOff>
    </xdr:to>
    <xdr:cxnSp macro="">
      <xdr:nvCxnSpPr>
        <xdr:cNvPr id="691" name="直線コネクタ 690"/>
        <xdr:cNvCxnSpPr/>
      </xdr:nvCxnSpPr>
      <xdr:spPr>
        <a:xfrm>
          <a:off x="16230600" y="1694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144611</xdr:rowOff>
    </xdr:from>
    <xdr:ext cx="599010" cy="259045"/>
    <xdr:sp macro="" textlink="">
      <xdr:nvSpPr>
        <xdr:cNvPr id="692" name="公債費最大値テキスト"/>
        <xdr:cNvSpPr txBox="1"/>
      </xdr:nvSpPr>
      <xdr:spPr>
        <a:xfrm>
          <a:off x="16370300" y="1540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574,526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26484</xdr:rowOff>
    </xdr:from>
    <xdr:to>
      <xdr:col>86</xdr:col>
      <xdr:colOff>25400</xdr:colOff>
      <xdr:row>91</xdr:row>
      <xdr:rowOff>26484</xdr:rowOff>
    </xdr:to>
    <xdr:cxnSp macro="">
      <xdr:nvCxnSpPr>
        <xdr:cNvPr id="693" name="直線コネクタ 692"/>
        <xdr:cNvCxnSpPr/>
      </xdr:nvCxnSpPr>
      <xdr:spPr>
        <a:xfrm>
          <a:off x="16230600" y="15628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66294</xdr:rowOff>
    </xdr:from>
    <xdr:to>
      <xdr:col>85</xdr:col>
      <xdr:colOff>127000</xdr:colOff>
      <xdr:row>97</xdr:row>
      <xdr:rowOff>81263</xdr:rowOff>
    </xdr:to>
    <xdr:cxnSp macro="">
      <xdr:nvCxnSpPr>
        <xdr:cNvPr id="694" name="直線コネクタ 693"/>
        <xdr:cNvCxnSpPr/>
      </xdr:nvCxnSpPr>
      <xdr:spPr>
        <a:xfrm flipV="1">
          <a:off x="15481300" y="16696944"/>
          <a:ext cx="838200" cy="1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105058</xdr:rowOff>
    </xdr:from>
    <xdr:ext cx="599010" cy="259045"/>
    <xdr:sp macro="" textlink="">
      <xdr:nvSpPr>
        <xdr:cNvPr id="695" name="公債費平均値テキスト"/>
        <xdr:cNvSpPr txBox="1"/>
      </xdr:nvSpPr>
      <xdr:spPr>
        <a:xfrm>
          <a:off x="16370300" y="16392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82181</xdr:rowOff>
    </xdr:from>
    <xdr:to>
      <xdr:col>85</xdr:col>
      <xdr:colOff>177800</xdr:colOff>
      <xdr:row>97</xdr:row>
      <xdr:rowOff>12331</xdr:rowOff>
    </xdr:to>
    <xdr:sp macro="" textlink="">
      <xdr:nvSpPr>
        <xdr:cNvPr id="696" name="フローチャート: 判断 695"/>
        <xdr:cNvSpPr/>
      </xdr:nvSpPr>
      <xdr:spPr>
        <a:xfrm>
          <a:off x="162687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55308</xdr:rowOff>
    </xdr:from>
    <xdr:to>
      <xdr:col>81</xdr:col>
      <xdr:colOff>50800</xdr:colOff>
      <xdr:row>97</xdr:row>
      <xdr:rowOff>81263</xdr:rowOff>
    </xdr:to>
    <xdr:cxnSp macro="">
      <xdr:nvCxnSpPr>
        <xdr:cNvPr id="697" name="直線コネクタ 696"/>
        <xdr:cNvCxnSpPr/>
      </xdr:nvCxnSpPr>
      <xdr:spPr>
        <a:xfrm>
          <a:off x="14592300" y="16685958"/>
          <a:ext cx="889000" cy="2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139695</xdr:rowOff>
    </xdr:from>
    <xdr:to>
      <xdr:col>81</xdr:col>
      <xdr:colOff>101600</xdr:colOff>
      <xdr:row>97</xdr:row>
      <xdr:rowOff>69845</xdr:rowOff>
    </xdr:to>
    <xdr:sp macro="" textlink="">
      <xdr:nvSpPr>
        <xdr:cNvPr id="698" name="フローチャート: 判断 697"/>
        <xdr:cNvSpPr/>
      </xdr:nvSpPr>
      <xdr:spPr>
        <a:xfrm>
          <a:off x="15430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86372</xdr:rowOff>
    </xdr:from>
    <xdr:ext cx="599010" cy="259045"/>
    <xdr:sp macro="" textlink="">
      <xdr:nvSpPr>
        <xdr:cNvPr id="699" name="テキスト ボックス 698"/>
        <xdr:cNvSpPr txBox="1"/>
      </xdr:nvSpPr>
      <xdr:spPr>
        <a:xfrm>
          <a:off x="15181795" y="1637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55308</xdr:rowOff>
    </xdr:from>
    <xdr:to>
      <xdr:col>76</xdr:col>
      <xdr:colOff>114300</xdr:colOff>
      <xdr:row>97</xdr:row>
      <xdr:rowOff>71462</xdr:rowOff>
    </xdr:to>
    <xdr:cxnSp macro="">
      <xdr:nvCxnSpPr>
        <xdr:cNvPr id="700" name="直線コネクタ 699"/>
        <xdr:cNvCxnSpPr/>
      </xdr:nvCxnSpPr>
      <xdr:spPr>
        <a:xfrm flipV="1">
          <a:off x="13703300" y="16685958"/>
          <a:ext cx="8890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143790</xdr:rowOff>
    </xdr:from>
    <xdr:to>
      <xdr:col>76</xdr:col>
      <xdr:colOff>165100</xdr:colOff>
      <xdr:row>97</xdr:row>
      <xdr:rowOff>73940</xdr:rowOff>
    </xdr:to>
    <xdr:sp macro="" textlink="">
      <xdr:nvSpPr>
        <xdr:cNvPr id="701" name="フローチャート: 判断 700"/>
        <xdr:cNvSpPr/>
      </xdr:nvSpPr>
      <xdr:spPr>
        <a:xfrm>
          <a:off x="14541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90467</xdr:rowOff>
    </xdr:from>
    <xdr:ext cx="599010" cy="259045"/>
    <xdr:sp macro="" textlink="">
      <xdr:nvSpPr>
        <xdr:cNvPr id="702" name="テキスト ボックス 701"/>
        <xdr:cNvSpPr txBox="1"/>
      </xdr:nvSpPr>
      <xdr:spPr>
        <a:xfrm>
          <a:off x="14292795" y="1637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66870</xdr:rowOff>
    </xdr:from>
    <xdr:to>
      <xdr:col>71</xdr:col>
      <xdr:colOff>177800</xdr:colOff>
      <xdr:row>97</xdr:row>
      <xdr:rowOff>71462</xdr:rowOff>
    </xdr:to>
    <xdr:cxnSp macro="">
      <xdr:nvCxnSpPr>
        <xdr:cNvPr id="703" name="直線コネクタ 702"/>
        <xdr:cNvCxnSpPr/>
      </xdr:nvCxnSpPr>
      <xdr:spPr>
        <a:xfrm>
          <a:off x="12814300" y="16697520"/>
          <a:ext cx="889000" cy="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88548</xdr:rowOff>
    </xdr:from>
    <xdr:to>
      <xdr:col>72</xdr:col>
      <xdr:colOff>38100</xdr:colOff>
      <xdr:row>97</xdr:row>
      <xdr:rowOff>18698</xdr:rowOff>
    </xdr:to>
    <xdr:sp macro="" textlink="">
      <xdr:nvSpPr>
        <xdr:cNvPr id="704" name="フローチャート: 判断 703"/>
        <xdr:cNvSpPr/>
      </xdr:nvSpPr>
      <xdr:spPr>
        <a:xfrm>
          <a:off x="13652500" y="1654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35225</xdr:rowOff>
    </xdr:from>
    <xdr:ext cx="599010" cy="259045"/>
    <xdr:sp macro="" textlink="">
      <xdr:nvSpPr>
        <xdr:cNvPr id="705" name="テキスト ボックス 704"/>
        <xdr:cNvSpPr txBox="1"/>
      </xdr:nvSpPr>
      <xdr:spPr>
        <a:xfrm>
          <a:off x="13403795" y="1632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98661</xdr:rowOff>
    </xdr:from>
    <xdr:to>
      <xdr:col>67</xdr:col>
      <xdr:colOff>101600</xdr:colOff>
      <xdr:row>97</xdr:row>
      <xdr:rowOff>28811</xdr:rowOff>
    </xdr:to>
    <xdr:sp macro="" textlink="">
      <xdr:nvSpPr>
        <xdr:cNvPr id="706" name="フローチャート: 判断 705"/>
        <xdr:cNvSpPr/>
      </xdr:nvSpPr>
      <xdr:spPr>
        <a:xfrm>
          <a:off x="12763500" y="165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45338</xdr:rowOff>
    </xdr:from>
    <xdr:ext cx="599010" cy="259045"/>
    <xdr:sp macro="" textlink="">
      <xdr:nvSpPr>
        <xdr:cNvPr id="707" name="テキスト ボックス 706"/>
        <xdr:cNvSpPr txBox="1"/>
      </xdr:nvSpPr>
      <xdr:spPr>
        <a:xfrm>
          <a:off x="12514795" y="16333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15494</xdr:rowOff>
    </xdr:from>
    <xdr:to>
      <xdr:col>85</xdr:col>
      <xdr:colOff>177800</xdr:colOff>
      <xdr:row>97</xdr:row>
      <xdr:rowOff>117094</xdr:rowOff>
    </xdr:to>
    <xdr:sp macro="" textlink="">
      <xdr:nvSpPr>
        <xdr:cNvPr id="713" name="楕円 712"/>
        <xdr:cNvSpPr/>
      </xdr:nvSpPr>
      <xdr:spPr>
        <a:xfrm>
          <a:off x="16268700" y="1664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165371</xdr:rowOff>
    </xdr:from>
    <xdr:ext cx="599010" cy="259045"/>
    <xdr:sp macro="" textlink="">
      <xdr:nvSpPr>
        <xdr:cNvPr id="714" name="公債費該当値テキスト"/>
        <xdr:cNvSpPr txBox="1"/>
      </xdr:nvSpPr>
      <xdr:spPr>
        <a:xfrm>
          <a:off x="16370300" y="1662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30463</xdr:rowOff>
    </xdr:from>
    <xdr:to>
      <xdr:col>81</xdr:col>
      <xdr:colOff>101600</xdr:colOff>
      <xdr:row>97</xdr:row>
      <xdr:rowOff>132063</xdr:rowOff>
    </xdr:to>
    <xdr:sp macro="" textlink="">
      <xdr:nvSpPr>
        <xdr:cNvPr id="715" name="楕円 714"/>
        <xdr:cNvSpPr/>
      </xdr:nvSpPr>
      <xdr:spPr>
        <a:xfrm>
          <a:off x="15430500" y="166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123190</xdr:rowOff>
    </xdr:from>
    <xdr:ext cx="599010" cy="259045"/>
    <xdr:sp macro="" textlink="">
      <xdr:nvSpPr>
        <xdr:cNvPr id="716" name="テキスト ボックス 715"/>
        <xdr:cNvSpPr txBox="1"/>
      </xdr:nvSpPr>
      <xdr:spPr>
        <a:xfrm>
          <a:off x="15181795" y="16753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4508</xdr:rowOff>
    </xdr:from>
    <xdr:to>
      <xdr:col>76</xdr:col>
      <xdr:colOff>165100</xdr:colOff>
      <xdr:row>97</xdr:row>
      <xdr:rowOff>106108</xdr:rowOff>
    </xdr:to>
    <xdr:sp macro="" textlink="">
      <xdr:nvSpPr>
        <xdr:cNvPr id="717" name="楕円 716"/>
        <xdr:cNvSpPr/>
      </xdr:nvSpPr>
      <xdr:spPr>
        <a:xfrm>
          <a:off x="14541500" y="1663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97235</xdr:rowOff>
    </xdr:from>
    <xdr:ext cx="599010" cy="259045"/>
    <xdr:sp macro="" textlink="">
      <xdr:nvSpPr>
        <xdr:cNvPr id="718" name="テキスト ボックス 717"/>
        <xdr:cNvSpPr txBox="1"/>
      </xdr:nvSpPr>
      <xdr:spPr>
        <a:xfrm>
          <a:off x="14292795" y="16727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20662</xdr:rowOff>
    </xdr:from>
    <xdr:to>
      <xdr:col>72</xdr:col>
      <xdr:colOff>38100</xdr:colOff>
      <xdr:row>97</xdr:row>
      <xdr:rowOff>122262</xdr:rowOff>
    </xdr:to>
    <xdr:sp macro="" textlink="">
      <xdr:nvSpPr>
        <xdr:cNvPr id="719" name="楕円 718"/>
        <xdr:cNvSpPr/>
      </xdr:nvSpPr>
      <xdr:spPr>
        <a:xfrm>
          <a:off x="13652500" y="1665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113389</xdr:rowOff>
    </xdr:from>
    <xdr:ext cx="599010" cy="259045"/>
    <xdr:sp macro="" textlink="">
      <xdr:nvSpPr>
        <xdr:cNvPr id="720" name="テキスト ボックス 719"/>
        <xdr:cNvSpPr txBox="1"/>
      </xdr:nvSpPr>
      <xdr:spPr>
        <a:xfrm>
          <a:off x="13403795" y="16744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16070</xdr:rowOff>
    </xdr:from>
    <xdr:to>
      <xdr:col>67</xdr:col>
      <xdr:colOff>101600</xdr:colOff>
      <xdr:row>97</xdr:row>
      <xdr:rowOff>117670</xdr:rowOff>
    </xdr:to>
    <xdr:sp macro="" textlink="">
      <xdr:nvSpPr>
        <xdr:cNvPr id="721" name="楕円 720"/>
        <xdr:cNvSpPr/>
      </xdr:nvSpPr>
      <xdr:spPr>
        <a:xfrm>
          <a:off x="12763500" y="1664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108797</xdr:rowOff>
    </xdr:from>
    <xdr:ext cx="599010" cy="259045"/>
    <xdr:sp macro="" textlink="">
      <xdr:nvSpPr>
        <xdr:cNvPr id="722" name="テキスト ボックス 721"/>
        <xdr:cNvSpPr txBox="1"/>
      </xdr:nvSpPr>
      <xdr:spPr>
        <a:xfrm>
          <a:off x="12514795" y="16739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95885</xdr:rowOff>
    </xdr:from>
    <xdr:to>
      <xdr:col>116</xdr:col>
      <xdr:colOff>62864</xdr:colOff>
      <xdr:row>39</xdr:row>
      <xdr:rowOff>44450</xdr:rowOff>
    </xdr:to>
    <xdr:cxnSp macro="">
      <xdr:nvCxnSpPr>
        <xdr:cNvPr id="746" name="直線コネクタ 745"/>
        <xdr:cNvCxnSpPr/>
      </xdr:nvCxnSpPr>
      <xdr:spPr>
        <a:xfrm flipV="1">
          <a:off x="22159595" y="5410835"/>
          <a:ext cx="1269"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72153</xdr:rowOff>
    </xdr:from>
    <xdr:ext cx="249299" cy="259045"/>
    <xdr:sp macro="" textlink="">
      <xdr:nvSpPr>
        <xdr:cNvPr id="747" name="諸支出金最小値テキスト"/>
        <xdr:cNvSpPr txBox="1"/>
      </xdr:nvSpPr>
      <xdr:spPr>
        <a:xfrm>
          <a:off x="22212300" y="6758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42562</xdr:rowOff>
    </xdr:from>
    <xdr:ext cx="534377" cy="259045"/>
    <xdr:sp macro="" textlink="">
      <xdr:nvSpPr>
        <xdr:cNvPr id="749" name="諸支出金最大値テキスト"/>
        <xdr:cNvSpPr txBox="1"/>
      </xdr:nvSpPr>
      <xdr:spPr>
        <a:xfrm>
          <a:off x="22212300" y="518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95885</xdr:rowOff>
    </xdr:from>
    <xdr:to>
      <xdr:col>116</xdr:col>
      <xdr:colOff>152400</xdr:colOff>
      <xdr:row>31</xdr:row>
      <xdr:rowOff>95885</xdr:rowOff>
    </xdr:to>
    <xdr:cxnSp macro="">
      <xdr:nvCxnSpPr>
        <xdr:cNvPr id="750" name="直線コネクタ 749"/>
        <xdr:cNvCxnSpPr/>
      </xdr:nvCxnSpPr>
      <xdr:spPr>
        <a:xfrm>
          <a:off x="22072600" y="5410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161053</xdr:rowOff>
    </xdr:from>
    <xdr:ext cx="378565" cy="259045"/>
    <xdr:sp macro="" textlink="">
      <xdr:nvSpPr>
        <xdr:cNvPr id="752" name="諸支出金平均値テキスト"/>
        <xdr:cNvSpPr txBox="1"/>
      </xdr:nvSpPr>
      <xdr:spPr>
        <a:xfrm>
          <a:off x="22212300" y="65047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138176</xdr:rowOff>
    </xdr:from>
    <xdr:to>
      <xdr:col>116</xdr:col>
      <xdr:colOff>114300</xdr:colOff>
      <xdr:row>39</xdr:row>
      <xdr:rowOff>68326</xdr:rowOff>
    </xdr:to>
    <xdr:sp macro="" textlink="">
      <xdr:nvSpPr>
        <xdr:cNvPr id="753" name="フローチャート: 判断 752"/>
        <xdr:cNvSpPr/>
      </xdr:nvSpPr>
      <xdr:spPr>
        <a:xfrm>
          <a:off x="22110700" y="665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5" name="フローチャート: 判断 754"/>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6" name="テキスト ボックス 75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109728</xdr:rowOff>
    </xdr:from>
    <xdr:to>
      <xdr:col>107</xdr:col>
      <xdr:colOff>101600</xdr:colOff>
      <xdr:row>38</xdr:row>
      <xdr:rowOff>39878</xdr:rowOff>
    </xdr:to>
    <xdr:sp macro="" textlink="">
      <xdr:nvSpPr>
        <xdr:cNvPr id="758" name="フローチャート: 判断 757"/>
        <xdr:cNvSpPr/>
      </xdr:nvSpPr>
      <xdr:spPr>
        <a:xfrm>
          <a:off x="20383500" y="645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56405</xdr:rowOff>
    </xdr:from>
    <xdr:ext cx="469744" cy="259045"/>
    <xdr:sp macro="" textlink="">
      <xdr:nvSpPr>
        <xdr:cNvPr id="759" name="テキスト ボックス 758"/>
        <xdr:cNvSpPr txBox="1"/>
      </xdr:nvSpPr>
      <xdr:spPr>
        <a:xfrm>
          <a:off x="20199428" y="6228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100203</xdr:rowOff>
    </xdr:from>
    <xdr:to>
      <xdr:col>102</xdr:col>
      <xdr:colOff>165100</xdr:colOff>
      <xdr:row>39</xdr:row>
      <xdr:rowOff>30353</xdr:rowOff>
    </xdr:to>
    <xdr:sp macro="" textlink="">
      <xdr:nvSpPr>
        <xdr:cNvPr id="761" name="フローチャート: 判断 760"/>
        <xdr:cNvSpPr/>
      </xdr:nvSpPr>
      <xdr:spPr>
        <a:xfrm>
          <a:off x="19494500" y="661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46880</xdr:rowOff>
    </xdr:from>
    <xdr:ext cx="378565" cy="259045"/>
    <xdr:sp macro="" textlink="">
      <xdr:nvSpPr>
        <xdr:cNvPr id="762" name="テキスト ボックス 761"/>
        <xdr:cNvSpPr txBox="1"/>
      </xdr:nvSpPr>
      <xdr:spPr>
        <a:xfrm>
          <a:off x="19356017" y="6390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113030</xdr:rowOff>
    </xdr:from>
    <xdr:to>
      <xdr:col>98</xdr:col>
      <xdr:colOff>38100</xdr:colOff>
      <xdr:row>39</xdr:row>
      <xdr:rowOff>43180</xdr:rowOff>
    </xdr:to>
    <xdr:sp macro="" textlink="">
      <xdr:nvSpPr>
        <xdr:cNvPr id="763" name="フローチャート: 判断 762"/>
        <xdr:cNvSpPr/>
      </xdr:nvSpPr>
      <xdr:spPr>
        <a:xfrm>
          <a:off x="18605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59707</xdr:rowOff>
    </xdr:from>
    <xdr:ext cx="378565" cy="259045"/>
    <xdr:sp macro="" textlink="">
      <xdr:nvSpPr>
        <xdr:cNvPr id="764" name="テキスト ボックス 763"/>
        <xdr:cNvSpPr txBox="1"/>
      </xdr:nvSpPr>
      <xdr:spPr>
        <a:xfrm>
          <a:off x="18467017" y="6403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116603</xdr:rowOff>
    </xdr:from>
    <xdr:ext cx="249299" cy="259045"/>
    <xdr:sp macro="" textlink="">
      <xdr:nvSpPr>
        <xdr:cNvPr id="771" name="諸支出金該当値テキスト"/>
        <xdr:cNvSpPr txBox="1"/>
      </xdr:nvSpPr>
      <xdr:spPr>
        <a:xfrm>
          <a:off x="22212300" y="6631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73" name="テキスト ボックス 772"/>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・民生費は、住民一人当たり</a:t>
          </a:r>
          <a:r>
            <a:rPr kumimoji="1" lang="en-US" altLang="ja-JP" sz="1100">
              <a:solidFill>
                <a:schemeClr val="dk1"/>
              </a:solidFill>
              <a:effectLst/>
              <a:latin typeface="+mn-lt"/>
              <a:ea typeface="+mn-ea"/>
              <a:cs typeface="+mn-cs"/>
            </a:rPr>
            <a:t>270,048</a:t>
          </a:r>
          <a:r>
            <a:rPr kumimoji="1" lang="ja-JP" altLang="ja-JP" sz="1100">
              <a:solidFill>
                <a:schemeClr val="dk1"/>
              </a:solidFill>
              <a:effectLst/>
              <a:latin typeface="+mn-lt"/>
              <a:ea typeface="+mn-ea"/>
              <a:cs typeface="+mn-cs"/>
            </a:rPr>
            <a:t>円となっており、前年比</a:t>
          </a:r>
          <a:r>
            <a:rPr kumimoji="1" lang="en-US" altLang="ja-JP" sz="1100">
              <a:solidFill>
                <a:schemeClr val="dk1"/>
              </a:solidFill>
              <a:effectLst/>
              <a:latin typeface="+mn-lt"/>
              <a:ea typeface="+mn-ea"/>
              <a:cs typeface="+mn-cs"/>
            </a:rPr>
            <a:t>25,221</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災害救助関連費の増</a:t>
          </a:r>
          <a:r>
            <a:rPr kumimoji="1" lang="ja-JP" altLang="ja-JP" sz="1100">
              <a:solidFill>
                <a:schemeClr val="dk1"/>
              </a:solidFill>
              <a:effectLst/>
              <a:latin typeface="+mn-lt"/>
              <a:ea typeface="+mn-ea"/>
              <a:cs typeface="+mn-cs"/>
            </a:rPr>
            <a:t>が主な要因である。</a:t>
          </a:r>
          <a:endParaRPr lang="ja-JP" altLang="ja-JP" sz="1400">
            <a:effectLst/>
          </a:endParaRPr>
        </a:p>
        <a:p>
          <a:r>
            <a:rPr kumimoji="1" lang="ja-JP" altLang="ja-JP" sz="1100">
              <a:solidFill>
                <a:schemeClr val="dk1"/>
              </a:solidFill>
              <a:effectLst/>
              <a:latin typeface="+mn-lt"/>
              <a:ea typeface="+mn-ea"/>
              <a:cs typeface="+mn-cs"/>
            </a:rPr>
            <a:t>・農林水産業費は、住民一人当たり</a:t>
          </a:r>
          <a:r>
            <a:rPr kumimoji="1" lang="en-US" altLang="ja-JP" sz="1100">
              <a:solidFill>
                <a:schemeClr val="dk1"/>
              </a:solidFill>
              <a:effectLst/>
              <a:latin typeface="+mn-lt"/>
              <a:ea typeface="+mn-ea"/>
              <a:cs typeface="+mn-cs"/>
            </a:rPr>
            <a:t>122,622</a:t>
          </a:r>
          <a:r>
            <a:rPr kumimoji="1" lang="ja-JP" altLang="ja-JP" sz="1100">
              <a:solidFill>
                <a:schemeClr val="dk1"/>
              </a:solidFill>
              <a:effectLst/>
              <a:latin typeface="+mn-lt"/>
              <a:ea typeface="+mn-ea"/>
              <a:cs typeface="+mn-cs"/>
            </a:rPr>
            <a:t>円となっており、前年比</a:t>
          </a:r>
          <a:r>
            <a:rPr kumimoji="1" lang="en-US" altLang="ja-JP" sz="1100">
              <a:solidFill>
                <a:schemeClr val="dk1"/>
              </a:solidFill>
              <a:effectLst/>
              <a:latin typeface="+mn-lt"/>
              <a:ea typeface="+mn-ea"/>
              <a:cs typeface="+mn-cs"/>
            </a:rPr>
            <a:t>18,308</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となっているが、</a:t>
          </a:r>
          <a:r>
            <a:rPr kumimoji="1" lang="ja-JP" altLang="en-US" sz="1100">
              <a:solidFill>
                <a:schemeClr val="dk1"/>
              </a:solidFill>
              <a:effectLst/>
              <a:latin typeface="+mn-lt"/>
              <a:ea typeface="+mn-ea"/>
              <a:cs typeface="+mn-cs"/>
            </a:rPr>
            <a:t>主に</a:t>
          </a:r>
          <a:r>
            <a:rPr kumimoji="1" lang="ja-JP" altLang="ja-JP" sz="1100">
              <a:solidFill>
                <a:schemeClr val="dk1"/>
              </a:solidFill>
              <a:effectLst/>
              <a:latin typeface="+mn-lt"/>
              <a:ea typeface="+mn-ea"/>
              <a:cs typeface="+mn-cs"/>
            </a:rPr>
            <a:t>川辺川土地改良事業</a:t>
          </a:r>
          <a:r>
            <a:rPr kumimoji="1" lang="ja-JP" altLang="en-US" sz="1100">
              <a:solidFill>
                <a:schemeClr val="dk1"/>
              </a:solidFill>
              <a:effectLst/>
              <a:latin typeface="+mn-lt"/>
              <a:ea typeface="+mn-ea"/>
              <a:cs typeface="+mn-cs"/>
            </a:rPr>
            <a:t>負担金</a:t>
          </a:r>
          <a:r>
            <a:rPr kumimoji="1" lang="en-US" altLang="ja-JP" sz="1100">
              <a:solidFill>
                <a:schemeClr val="dk1"/>
              </a:solidFill>
              <a:effectLst/>
              <a:latin typeface="+mn-lt"/>
              <a:ea typeface="+mn-ea"/>
              <a:cs typeface="+mn-cs"/>
            </a:rPr>
            <a:t>162,847</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によるものである。</a:t>
          </a:r>
          <a:endParaRPr lang="ja-JP" altLang="ja-JP" sz="1400">
            <a:effectLst/>
          </a:endParaRPr>
        </a:p>
        <a:p>
          <a:r>
            <a:rPr kumimoji="1" lang="ja-JP" altLang="ja-JP" sz="1100">
              <a:solidFill>
                <a:schemeClr val="dk1"/>
              </a:solidFill>
              <a:effectLst/>
              <a:latin typeface="+mn-lt"/>
              <a:ea typeface="+mn-ea"/>
              <a:cs typeface="+mn-cs"/>
            </a:rPr>
            <a:t>・災害復旧費は、住民一人当たり</a:t>
          </a:r>
          <a:r>
            <a:rPr kumimoji="1" lang="en-US" altLang="ja-JP" sz="1100">
              <a:solidFill>
                <a:schemeClr val="dk1"/>
              </a:solidFill>
              <a:effectLst/>
              <a:latin typeface="+mn-lt"/>
              <a:ea typeface="+mn-ea"/>
              <a:cs typeface="+mn-cs"/>
            </a:rPr>
            <a:t>261,140</a:t>
          </a:r>
          <a:r>
            <a:rPr kumimoji="1" lang="ja-JP" altLang="ja-JP" sz="1100">
              <a:solidFill>
                <a:schemeClr val="dk1"/>
              </a:solidFill>
              <a:effectLst/>
              <a:latin typeface="+mn-lt"/>
              <a:ea typeface="+mn-ea"/>
              <a:cs typeface="+mn-cs"/>
            </a:rPr>
            <a:t>千円となっており、前年比</a:t>
          </a:r>
          <a:r>
            <a:rPr kumimoji="1" lang="en-US" altLang="ja-JP" sz="1100">
              <a:solidFill>
                <a:schemeClr val="dk1"/>
              </a:solidFill>
              <a:effectLst/>
              <a:latin typeface="+mn-lt"/>
              <a:ea typeface="+mn-ea"/>
              <a:cs typeface="+mn-cs"/>
            </a:rPr>
            <a:t>19,543</a:t>
          </a:r>
          <a:r>
            <a:rPr kumimoji="1" lang="ja-JP" altLang="ja-JP" sz="1100">
              <a:solidFill>
                <a:schemeClr val="dk1"/>
              </a:solidFill>
              <a:effectLst/>
              <a:latin typeface="+mn-lt"/>
              <a:ea typeface="+mn-ea"/>
              <a:cs typeface="+mn-cs"/>
            </a:rPr>
            <a:t>円の減となっているが、平均を大幅に上回っている。令和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月豪雨災害復旧事業の竣工状況が進んだことによるものであるが、</a:t>
          </a:r>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年度まで事業が残っている状況である</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商工費</a:t>
          </a:r>
          <a:r>
            <a:rPr kumimoji="1" lang="ja-JP" altLang="ja-JP" sz="1100">
              <a:solidFill>
                <a:schemeClr val="dk1"/>
              </a:solidFill>
              <a:effectLst/>
              <a:latin typeface="+mn-lt"/>
              <a:ea typeface="+mn-ea"/>
              <a:cs typeface="+mn-cs"/>
            </a:rPr>
            <a:t>は、住民一人当たり</a:t>
          </a:r>
          <a:r>
            <a:rPr kumimoji="1" lang="en-US" altLang="ja-JP" sz="1100">
              <a:solidFill>
                <a:schemeClr val="dk1"/>
              </a:solidFill>
              <a:effectLst/>
              <a:latin typeface="+mn-lt"/>
              <a:ea typeface="+mn-ea"/>
              <a:cs typeface="+mn-cs"/>
            </a:rPr>
            <a:t>67,222</a:t>
          </a:r>
          <a:r>
            <a:rPr kumimoji="1" lang="ja-JP" altLang="ja-JP" sz="1100">
              <a:solidFill>
                <a:schemeClr val="dk1"/>
              </a:solidFill>
              <a:effectLst/>
              <a:latin typeface="+mn-lt"/>
              <a:ea typeface="+mn-ea"/>
              <a:cs typeface="+mn-cs"/>
            </a:rPr>
            <a:t>円となっており、前年比</a:t>
          </a:r>
          <a:r>
            <a:rPr kumimoji="1" lang="en-US" altLang="ja-JP" sz="1100">
              <a:solidFill>
                <a:schemeClr val="dk1"/>
              </a:solidFill>
              <a:effectLst/>
              <a:latin typeface="+mn-lt"/>
              <a:ea typeface="+mn-ea"/>
              <a:cs typeface="+mn-cs"/>
            </a:rPr>
            <a:t>9,893</a:t>
          </a:r>
          <a:r>
            <a:rPr kumimoji="1" lang="ja-JP" altLang="ja-JP" sz="1100">
              <a:solidFill>
                <a:schemeClr val="dk1"/>
              </a:solidFill>
              <a:effectLst/>
              <a:latin typeface="+mn-lt"/>
              <a:ea typeface="+mn-ea"/>
              <a:cs typeface="+mn-cs"/>
            </a:rPr>
            <a:t>円の増となっているが、</a:t>
          </a:r>
          <a:r>
            <a:rPr kumimoji="1" lang="ja-JP" altLang="en-US" sz="1100">
              <a:solidFill>
                <a:schemeClr val="dk1"/>
              </a:solidFill>
              <a:effectLst/>
              <a:latin typeface="+mn-lt"/>
              <a:ea typeface="+mn-ea"/>
              <a:cs typeface="+mn-cs"/>
            </a:rPr>
            <a:t>温泉施設改修工事</a:t>
          </a:r>
          <a:r>
            <a:rPr kumimoji="1" lang="ja-JP" altLang="ja-JP" sz="1100">
              <a:solidFill>
                <a:schemeClr val="dk1"/>
              </a:solidFill>
              <a:effectLst/>
              <a:latin typeface="+mn-lt"/>
              <a:ea typeface="+mn-ea"/>
              <a:cs typeface="+mn-cs"/>
            </a:rPr>
            <a:t>が要因である。</a:t>
          </a:r>
          <a:endParaRPr lang="ja-JP" altLang="ja-JP" sz="1400">
            <a:effectLst/>
          </a:endParaRPr>
        </a:p>
        <a:p>
          <a:r>
            <a:rPr kumimoji="1" lang="ja-JP" altLang="ja-JP" sz="1100">
              <a:solidFill>
                <a:schemeClr val="dk1"/>
              </a:solidFill>
              <a:effectLst/>
              <a:latin typeface="+mn-lt"/>
              <a:ea typeface="+mn-ea"/>
              <a:cs typeface="+mn-cs"/>
            </a:rPr>
            <a:t>・教育費は、住民一人当たり</a:t>
          </a:r>
          <a:r>
            <a:rPr kumimoji="1" lang="en-US" altLang="ja-JP" sz="1100">
              <a:solidFill>
                <a:schemeClr val="dk1"/>
              </a:solidFill>
              <a:effectLst/>
              <a:latin typeface="+mn-lt"/>
              <a:ea typeface="+mn-ea"/>
              <a:cs typeface="+mn-cs"/>
            </a:rPr>
            <a:t>106,747</a:t>
          </a:r>
          <a:r>
            <a:rPr kumimoji="1" lang="ja-JP" altLang="ja-JP" sz="1100">
              <a:solidFill>
                <a:schemeClr val="dk1"/>
              </a:solidFill>
              <a:effectLst/>
              <a:latin typeface="+mn-lt"/>
              <a:ea typeface="+mn-ea"/>
              <a:cs typeface="+mn-cs"/>
            </a:rPr>
            <a:t>円となっており、前年比</a:t>
          </a:r>
          <a:r>
            <a:rPr kumimoji="1" lang="en-US" altLang="ja-JP" sz="1100">
              <a:solidFill>
                <a:schemeClr val="dk1"/>
              </a:solidFill>
              <a:effectLst/>
              <a:latin typeface="+mn-lt"/>
              <a:ea typeface="+mn-ea"/>
              <a:cs typeface="+mn-cs"/>
            </a:rPr>
            <a:t>11,137</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となっているが、学校施設の大規模改修</a:t>
          </a:r>
          <a:r>
            <a:rPr kumimoji="1" lang="ja-JP" altLang="en-US" sz="1100">
              <a:solidFill>
                <a:schemeClr val="dk1"/>
              </a:solidFill>
              <a:effectLst/>
              <a:latin typeface="+mn-lt"/>
              <a:ea typeface="+mn-ea"/>
              <a:cs typeface="+mn-cs"/>
            </a:rPr>
            <a:t>工事完了の減</a:t>
          </a:r>
          <a:r>
            <a:rPr kumimoji="1" lang="ja-JP" altLang="ja-JP" sz="1100">
              <a:solidFill>
                <a:schemeClr val="dk1"/>
              </a:solidFill>
              <a:effectLst/>
              <a:latin typeface="+mn-lt"/>
              <a:ea typeface="+mn-ea"/>
              <a:cs typeface="+mn-cs"/>
            </a:rPr>
            <a:t>によるものである。</a:t>
          </a:r>
          <a:endParaRPr lang="ja-JP" altLang="ja-JP" sz="1400">
            <a:effectLst/>
          </a:endParaRPr>
        </a:p>
        <a:p>
          <a:r>
            <a:rPr kumimoji="1" lang="ja-JP" altLang="ja-JP" sz="1100">
              <a:solidFill>
                <a:schemeClr val="dk1"/>
              </a:solidFill>
              <a:effectLst/>
              <a:latin typeface="+mn-lt"/>
              <a:ea typeface="+mn-ea"/>
              <a:cs typeface="+mn-cs"/>
            </a:rPr>
            <a:t>・衛生費は、住民一人当たり</a:t>
          </a:r>
          <a:r>
            <a:rPr kumimoji="1" lang="en-US" altLang="ja-JP" sz="1100">
              <a:solidFill>
                <a:schemeClr val="dk1"/>
              </a:solidFill>
              <a:effectLst/>
              <a:latin typeface="+mn-lt"/>
              <a:ea typeface="+mn-ea"/>
              <a:cs typeface="+mn-cs"/>
            </a:rPr>
            <a:t>56,835</a:t>
          </a:r>
          <a:r>
            <a:rPr kumimoji="1" lang="ja-JP" altLang="ja-JP" sz="1100">
              <a:solidFill>
                <a:schemeClr val="dk1"/>
              </a:solidFill>
              <a:effectLst/>
              <a:latin typeface="+mn-lt"/>
              <a:ea typeface="+mn-ea"/>
              <a:cs typeface="+mn-cs"/>
            </a:rPr>
            <a:t>円となっており、前年比</a:t>
          </a:r>
          <a:r>
            <a:rPr kumimoji="1" lang="en-US" altLang="ja-JP" sz="1100">
              <a:solidFill>
                <a:schemeClr val="dk1"/>
              </a:solidFill>
              <a:effectLst/>
              <a:latin typeface="+mn-lt"/>
              <a:ea typeface="+mn-ea"/>
              <a:cs typeface="+mn-cs"/>
            </a:rPr>
            <a:t>17,686</a:t>
          </a:r>
          <a:r>
            <a:rPr kumimoji="1" lang="ja-JP" altLang="ja-JP" sz="1100">
              <a:solidFill>
                <a:schemeClr val="dk1"/>
              </a:solidFill>
              <a:effectLst/>
              <a:latin typeface="+mn-lt"/>
              <a:ea typeface="+mn-ea"/>
              <a:cs typeface="+mn-cs"/>
            </a:rPr>
            <a:t>円の減となっている。</a:t>
          </a:r>
          <a:r>
            <a:rPr kumimoji="1" lang="ja-JP" altLang="en-US" sz="1100">
              <a:solidFill>
                <a:schemeClr val="dk1"/>
              </a:solidFill>
              <a:effectLst/>
              <a:latin typeface="+mn-lt"/>
              <a:ea typeface="+mn-ea"/>
              <a:cs typeface="+mn-cs"/>
            </a:rPr>
            <a:t>コロナウイルスワクチン接種関連事業</a:t>
          </a:r>
          <a:r>
            <a:rPr kumimoji="1" lang="ja-JP" altLang="ja-JP" sz="1100">
              <a:solidFill>
                <a:schemeClr val="dk1"/>
              </a:solidFill>
              <a:effectLst/>
              <a:latin typeface="+mn-lt"/>
              <a:ea typeface="+mn-ea"/>
              <a:cs typeface="+mn-cs"/>
            </a:rPr>
            <a:t>の減が主な要因である。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熊本県山江村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年度は前年度と比較すると実質単年度収支が</a:t>
          </a:r>
          <a:r>
            <a:rPr kumimoji="1" lang="en-US" altLang="ja-JP" sz="1100">
              <a:solidFill>
                <a:schemeClr val="dk1"/>
              </a:solidFill>
              <a:effectLst/>
              <a:latin typeface="+mn-lt"/>
              <a:ea typeface="+mn-ea"/>
              <a:cs typeface="+mn-cs"/>
            </a:rPr>
            <a:t>6.51</a:t>
          </a:r>
          <a:r>
            <a:rPr kumimoji="1" lang="ja-JP" altLang="ja-JP" sz="1100">
              <a:solidFill>
                <a:schemeClr val="dk1"/>
              </a:solidFill>
              <a:effectLst/>
              <a:latin typeface="+mn-lt"/>
              <a:ea typeface="+mn-ea"/>
              <a:cs typeface="+mn-cs"/>
            </a:rPr>
            <a:t>％の減となっ</a:t>
          </a:r>
          <a:r>
            <a:rPr kumimoji="1" lang="ja-JP" altLang="en-US" sz="1100">
              <a:solidFill>
                <a:schemeClr val="dk1"/>
              </a:solidFill>
              <a:effectLst/>
              <a:latin typeface="+mn-lt"/>
              <a:ea typeface="+mn-ea"/>
              <a:cs typeface="+mn-cs"/>
            </a:rPr>
            <a:t>た。単年度収支が赤字となり、財政調整基金を取り崩し額が</a:t>
          </a:r>
          <a:r>
            <a:rPr kumimoji="1" lang="en-US" altLang="ja-JP" sz="1100">
              <a:solidFill>
                <a:schemeClr val="dk1"/>
              </a:solidFill>
              <a:effectLst/>
              <a:latin typeface="+mn-lt"/>
              <a:ea typeface="+mn-ea"/>
              <a:cs typeface="+mn-cs"/>
            </a:rPr>
            <a:t>78,000</a:t>
          </a:r>
          <a:r>
            <a:rPr kumimoji="1" lang="ja-JP" altLang="en-US" sz="1100">
              <a:solidFill>
                <a:schemeClr val="dk1"/>
              </a:solidFill>
              <a:effectLst/>
              <a:latin typeface="+mn-lt"/>
              <a:ea typeface="+mn-ea"/>
              <a:cs typeface="+mn-cs"/>
            </a:rPr>
            <a:t>千円の増額となったことが主な要因である。</a:t>
          </a:r>
          <a:r>
            <a:rPr kumimoji="1" lang="ja-JP" altLang="ja-JP" sz="1100">
              <a:solidFill>
                <a:schemeClr val="dk1"/>
              </a:solidFill>
              <a:effectLst/>
              <a:latin typeface="+mn-lt"/>
              <a:ea typeface="+mn-ea"/>
              <a:cs typeface="+mn-cs"/>
            </a:rPr>
            <a:t>今後生活インフラの長寿命化を計画的に実施するため、事業の優先順位をつけ、実質単年度収支がプラスで推移するような計画的な事業実施に努めていく。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熊本県山江村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後期高齢者医療事業にて赤字決算が続いているが、令和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年度においては、前年度より</a:t>
          </a:r>
          <a:r>
            <a:rPr kumimoji="1" lang="en-US" altLang="ja-JP" sz="1100">
              <a:solidFill>
                <a:schemeClr val="dk1"/>
              </a:solidFill>
              <a:effectLst/>
              <a:latin typeface="+mn-lt"/>
              <a:ea typeface="+mn-ea"/>
              <a:cs typeface="+mn-cs"/>
            </a:rPr>
            <a:t>0.06</a:t>
          </a:r>
          <a:r>
            <a:rPr kumimoji="1" lang="ja-JP" altLang="ja-JP" sz="1100">
              <a:solidFill>
                <a:schemeClr val="dk1"/>
              </a:solidFill>
              <a:effectLst/>
              <a:latin typeface="+mn-lt"/>
              <a:ea typeface="+mn-ea"/>
              <a:cs typeface="+mn-cs"/>
            </a:rPr>
            <a:t>％の減となった。一般会計においては、</a:t>
          </a:r>
          <a:r>
            <a:rPr kumimoji="1" lang="ja-JP" altLang="en-US" sz="1100">
              <a:solidFill>
                <a:schemeClr val="dk1"/>
              </a:solidFill>
              <a:effectLst/>
              <a:latin typeface="+mn-lt"/>
              <a:ea typeface="+mn-ea"/>
              <a:cs typeface="+mn-cs"/>
            </a:rPr>
            <a:t>令和２</a:t>
          </a:r>
          <a:r>
            <a:rPr kumimoji="1" lang="ja-JP" altLang="ja-JP" sz="1100">
              <a:solidFill>
                <a:schemeClr val="dk1"/>
              </a:solidFill>
              <a:effectLst/>
              <a:latin typeface="+mn-lt"/>
              <a:ea typeface="+mn-ea"/>
              <a:cs typeface="+mn-cs"/>
            </a:rPr>
            <a:t>年度より依然</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％を超える水準となっている。</a:t>
          </a:r>
          <a:r>
            <a:rPr kumimoji="1" lang="ja-JP" altLang="en-US" sz="1100">
              <a:solidFill>
                <a:schemeClr val="dk1"/>
              </a:solidFill>
              <a:effectLst/>
              <a:latin typeface="+mn-lt"/>
              <a:ea typeface="+mn-ea"/>
              <a:cs typeface="+mn-cs"/>
            </a:rPr>
            <a:t>災害復興が一段落しつつインフラや防災対策の強化を行っており、財政的には比較的安定している状況である。</a:t>
          </a:r>
          <a:r>
            <a:rPr kumimoji="1" lang="ja-JP" altLang="ja-JP" sz="1100">
              <a:solidFill>
                <a:schemeClr val="dk1"/>
              </a:solidFill>
              <a:effectLst/>
              <a:latin typeface="+mn-lt"/>
              <a:ea typeface="+mn-ea"/>
              <a:cs typeface="+mn-cs"/>
            </a:rPr>
            <a:t>国民健康保険事業における黒字の比率が小さくなってきているのは高齢化によるものであるため、今後介護保険事業の適正な財政運営が必須となってくると推察される。よって、基準外操出金が発生しないよう努めていく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35121_&#23665;&#27743;&#26449;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61.1</v>
          </cell>
          <cell r="BX53">
            <v>62.6</v>
          </cell>
          <cell r="CF53">
            <v>64.900000000000006</v>
          </cell>
          <cell r="CN53">
            <v>65.2</v>
          </cell>
        </row>
        <row r="55">
          <cell r="AN55" t="str">
            <v>類似団体内平均値</v>
          </cell>
          <cell r="BP55">
            <v>0</v>
          </cell>
          <cell r="BX55">
            <v>0</v>
          </cell>
          <cell r="CF55">
            <v>0</v>
          </cell>
          <cell r="CN55">
            <v>0</v>
          </cell>
        </row>
        <row r="57">
          <cell r="BP57">
            <v>60.2</v>
          </cell>
          <cell r="BX57">
            <v>61</v>
          </cell>
          <cell r="CF57">
            <v>62.9</v>
          </cell>
          <cell r="CN57">
            <v>62.9</v>
          </cell>
        </row>
        <row r="72">
          <cell r="BP72" t="str">
            <v>R01</v>
          </cell>
          <cell r="BX72" t="str">
            <v>R02</v>
          </cell>
          <cell r="CF72" t="str">
            <v>R03</v>
          </cell>
          <cell r="CN72" t="str">
            <v>R04</v>
          </cell>
          <cell r="CV72" t="str">
            <v>R05</v>
          </cell>
        </row>
        <row r="73">
          <cell r="AN73" t="str">
            <v>当該団体値</v>
          </cell>
        </row>
        <row r="75">
          <cell r="BP75">
            <v>10.7</v>
          </cell>
          <cell r="BX75">
            <v>11.3</v>
          </cell>
          <cell r="CF75">
            <v>10.9</v>
          </cell>
          <cell r="CN75">
            <v>10</v>
          </cell>
          <cell r="CV75">
            <v>9.3000000000000007</v>
          </cell>
        </row>
        <row r="77">
          <cell r="AN77" t="str">
            <v>類似団体内平均値</v>
          </cell>
          <cell r="BP77">
            <v>0</v>
          </cell>
          <cell r="BX77">
            <v>0</v>
          </cell>
          <cell r="CF77">
            <v>0</v>
          </cell>
          <cell r="CN77">
            <v>0</v>
          </cell>
          <cell r="CV77">
            <v>0</v>
          </cell>
        </row>
        <row r="79">
          <cell r="BP79">
            <v>7.3</v>
          </cell>
          <cell r="BX79">
            <v>7.4</v>
          </cell>
          <cell r="CF79">
            <v>6.1</v>
          </cell>
          <cell r="CN79">
            <v>6.4</v>
          </cell>
          <cell r="CV79">
            <v>6.7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85" zoomScaleNormal="8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87</v>
      </c>
      <c r="AZ4" s="412"/>
      <c r="BA4" s="412"/>
      <c r="BB4" s="412"/>
      <c r="BC4" s="412"/>
      <c r="BD4" s="412"/>
      <c r="BE4" s="412"/>
      <c r="BF4" s="412"/>
      <c r="BG4" s="412"/>
      <c r="BH4" s="412"/>
      <c r="BI4" s="412"/>
      <c r="BJ4" s="412"/>
      <c r="BK4" s="412"/>
      <c r="BL4" s="412"/>
      <c r="BM4" s="413"/>
      <c r="BN4" s="414">
        <v>5285481</v>
      </c>
      <c r="BO4" s="415"/>
      <c r="BP4" s="415"/>
      <c r="BQ4" s="415"/>
      <c r="BR4" s="415"/>
      <c r="BS4" s="415"/>
      <c r="BT4" s="415"/>
      <c r="BU4" s="416"/>
      <c r="BV4" s="414">
        <v>5343308</v>
      </c>
      <c r="BW4" s="415"/>
      <c r="BX4" s="415"/>
      <c r="BY4" s="415"/>
      <c r="BZ4" s="415"/>
      <c r="CA4" s="415"/>
      <c r="CB4" s="415"/>
      <c r="CC4" s="416"/>
      <c r="CD4" s="585" t="s">
        <v>88</v>
      </c>
      <c r="CE4" s="586"/>
      <c r="CF4" s="586"/>
      <c r="CG4" s="586"/>
      <c r="CH4" s="586"/>
      <c r="CI4" s="586"/>
      <c r="CJ4" s="586"/>
      <c r="CK4" s="586"/>
      <c r="CL4" s="586"/>
      <c r="CM4" s="586"/>
      <c r="CN4" s="586"/>
      <c r="CO4" s="586"/>
      <c r="CP4" s="586"/>
      <c r="CQ4" s="586"/>
      <c r="CR4" s="586"/>
      <c r="CS4" s="587"/>
      <c r="CT4" s="588">
        <v>31.9</v>
      </c>
      <c r="CU4" s="589"/>
      <c r="CV4" s="589"/>
      <c r="CW4" s="589"/>
      <c r="CX4" s="589"/>
      <c r="CY4" s="589"/>
      <c r="CZ4" s="589"/>
      <c r="DA4" s="590"/>
      <c r="DB4" s="588">
        <v>32.700000000000003</v>
      </c>
      <c r="DC4" s="589"/>
      <c r="DD4" s="589"/>
      <c r="DE4" s="589"/>
      <c r="DF4" s="589"/>
      <c r="DG4" s="589"/>
      <c r="DH4" s="589"/>
      <c r="DI4" s="590"/>
    </row>
    <row r="5" spans="1:119" ht="18.75" customHeight="1" x14ac:dyDescent="0.15">
      <c r="A5" s="181"/>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89</v>
      </c>
      <c r="AN5" s="393"/>
      <c r="AO5" s="393"/>
      <c r="AP5" s="393"/>
      <c r="AQ5" s="393"/>
      <c r="AR5" s="393"/>
      <c r="AS5" s="393"/>
      <c r="AT5" s="394"/>
      <c r="AU5" s="466" t="s">
        <v>90</v>
      </c>
      <c r="AV5" s="467"/>
      <c r="AW5" s="467"/>
      <c r="AX5" s="467"/>
      <c r="AY5" s="399" t="s">
        <v>91</v>
      </c>
      <c r="AZ5" s="400"/>
      <c r="BA5" s="400"/>
      <c r="BB5" s="400"/>
      <c r="BC5" s="400"/>
      <c r="BD5" s="400"/>
      <c r="BE5" s="400"/>
      <c r="BF5" s="400"/>
      <c r="BG5" s="400"/>
      <c r="BH5" s="400"/>
      <c r="BI5" s="400"/>
      <c r="BJ5" s="400"/>
      <c r="BK5" s="400"/>
      <c r="BL5" s="400"/>
      <c r="BM5" s="401"/>
      <c r="BN5" s="419">
        <v>4544457</v>
      </c>
      <c r="BO5" s="420"/>
      <c r="BP5" s="420"/>
      <c r="BQ5" s="420"/>
      <c r="BR5" s="420"/>
      <c r="BS5" s="420"/>
      <c r="BT5" s="420"/>
      <c r="BU5" s="421"/>
      <c r="BV5" s="419">
        <v>4666383</v>
      </c>
      <c r="BW5" s="420"/>
      <c r="BX5" s="420"/>
      <c r="BY5" s="420"/>
      <c r="BZ5" s="420"/>
      <c r="CA5" s="420"/>
      <c r="CB5" s="420"/>
      <c r="CC5" s="421"/>
      <c r="CD5" s="428" t="s">
        <v>92</v>
      </c>
      <c r="CE5" s="373"/>
      <c r="CF5" s="373"/>
      <c r="CG5" s="373"/>
      <c r="CH5" s="373"/>
      <c r="CI5" s="373"/>
      <c r="CJ5" s="373"/>
      <c r="CK5" s="373"/>
      <c r="CL5" s="373"/>
      <c r="CM5" s="373"/>
      <c r="CN5" s="373"/>
      <c r="CO5" s="373"/>
      <c r="CP5" s="373"/>
      <c r="CQ5" s="373"/>
      <c r="CR5" s="373"/>
      <c r="CS5" s="429"/>
      <c r="CT5" s="389">
        <v>88.8</v>
      </c>
      <c r="CU5" s="390"/>
      <c r="CV5" s="390"/>
      <c r="CW5" s="390"/>
      <c r="CX5" s="390"/>
      <c r="CY5" s="390"/>
      <c r="CZ5" s="390"/>
      <c r="DA5" s="391"/>
      <c r="DB5" s="389">
        <v>87.8</v>
      </c>
      <c r="DC5" s="390"/>
      <c r="DD5" s="390"/>
      <c r="DE5" s="390"/>
      <c r="DF5" s="390"/>
      <c r="DG5" s="390"/>
      <c r="DH5" s="390"/>
      <c r="DI5" s="391"/>
    </row>
    <row r="6" spans="1:119" ht="18.75" customHeight="1" x14ac:dyDescent="0.15">
      <c r="A6" s="181"/>
      <c r="B6" s="565" t="s">
        <v>93</v>
      </c>
      <c r="C6" s="443"/>
      <c r="D6" s="443"/>
      <c r="E6" s="566"/>
      <c r="F6" s="566"/>
      <c r="G6" s="566"/>
      <c r="H6" s="566"/>
      <c r="I6" s="566"/>
      <c r="J6" s="566"/>
      <c r="K6" s="566"/>
      <c r="L6" s="566" t="s">
        <v>94</v>
      </c>
      <c r="M6" s="566"/>
      <c r="N6" s="566"/>
      <c r="O6" s="566"/>
      <c r="P6" s="566"/>
      <c r="Q6" s="566"/>
      <c r="R6" s="441"/>
      <c r="S6" s="441"/>
      <c r="T6" s="441"/>
      <c r="U6" s="441"/>
      <c r="V6" s="572"/>
      <c r="W6" s="500" t="s">
        <v>95</v>
      </c>
      <c r="X6" s="442"/>
      <c r="Y6" s="442"/>
      <c r="Z6" s="442"/>
      <c r="AA6" s="442"/>
      <c r="AB6" s="443"/>
      <c r="AC6" s="577" t="s">
        <v>96</v>
      </c>
      <c r="AD6" s="578"/>
      <c r="AE6" s="578"/>
      <c r="AF6" s="578"/>
      <c r="AG6" s="578"/>
      <c r="AH6" s="578"/>
      <c r="AI6" s="578"/>
      <c r="AJ6" s="578"/>
      <c r="AK6" s="578"/>
      <c r="AL6" s="579"/>
      <c r="AM6" s="478" t="s">
        <v>97</v>
      </c>
      <c r="AN6" s="393"/>
      <c r="AO6" s="393"/>
      <c r="AP6" s="393"/>
      <c r="AQ6" s="393"/>
      <c r="AR6" s="393"/>
      <c r="AS6" s="393"/>
      <c r="AT6" s="394"/>
      <c r="AU6" s="466" t="s">
        <v>90</v>
      </c>
      <c r="AV6" s="467"/>
      <c r="AW6" s="467"/>
      <c r="AX6" s="467"/>
      <c r="AY6" s="399" t="s">
        <v>98</v>
      </c>
      <c r="AZ6" s="400"/>
      <c r="BA6" s="400"/>
      <c r="BB6" s="400"/>
      <c r="BC6" s="400"/>
      <c r="BD6" s="400"/>
      <c r="BE6" s="400"/>
      <c r="BF6" s="400"/>
      <c r="BG6" s="400"/>
      <c r="BH6" s="400"/>
      <c r="BI6" s="400"/>
      <c r="BJ6" s="400"/>
      <c r="BK6" s="400"/>
      <c r="BL6" s="400"/>
      <c r="BM6" s="401"/>
      <c r="BN6" s="419">
        <v>741024</v>
      </c>
      <c r="BO6" s="420"/>
      <c r="BP6" s="420"/>
      <c r="BQ6" s="420"/>
      <c r="BR6" s="420"/>
      <c r="BS6" s="420"/>
      <c r="BT6" s="420"/>
      <c r="BU6" s="421"/>
      <c r="BV6" s="419">
        <v>676925</v>
      </c>
      <c r="BW6" s="420"/>
      <c r="BX6" s="420"/>
      <c r="BY6" s="420"/>
      <c r="BZ6" s="420"/>
      <c r="CA6" s="420"/>
      <c r="CB6" s="420"/>
      <c r="CC6" s="421"/>
      <c r="CD6" s="428" t="s">
        <v>99</v>
      </c>
      <c r="CE6" s="373"/>
      <c r="CF6" s="373"/>
      <c r="CG6" s="373"/>
      <c r="CH6" s="373"/>
      <c r="CI6" s="373"/>
      <c r="CJ6" s="373"/>
      <c r="CK6" s="373"/>
      <c r="CL6" s="373"/>
      <c r="CM6" s="373"/>
      <c r="CN6" s="373"/>
      <c r="CO6" s="373"/>
      <c r="CP6" s="373"/>
      <c r="CQ6" s="373"/>
      <c r="CR6" s="373"/>
      <c r="CS6" s="429"/>
      <c r="CT6" s="562">
        <v>89.2</v>
      </c>
      <c r="CU6" s="563"/>
      <c r="CV6" s="563"/>
      <c r="CW6" s="563"/>
      <c r="CX6" s="563"/>
      <c r="CY6" s="563"/>
      <c r="CZ6" s="563"/>
      <c r="DA6" s="564"/>
      <c r="DB6" s="562">
        <v>88.5</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100</v>
      </c>
      <c r="AN7" s="393"/>
      <c r="AO7" s="393"/>
      <c r="AP7" s="393"/>
      <c r="AQ7" s="393"/>
      <c r="AR7" s="393"/>
      <c r="AS7" s="393"/>
      <c r="AT7" s="394"/>
      <c r="AU7" s="466" t="s">
        <v>90</v>
      </c>
      <c r="AV7" s="467"/>
      <c r="AW7" s="467"/>
      <c r="AX7" s="467"/>
      <c r="AY7" s="399" t="s">
        <v>101</v>
      </c>
      <c r="AZ7" s="400"/>
      <c r="BA7" s="400"/>
      <c r="BB7" s="400"/>
      <c r="BC7" s="400"/>
      <c r="BD7" s="400"/>
      <c r="BE7" s="400"/>
      <c r="BF7" s="400"/>
      <c r="BG7" s="400"/>
      <c r="BH7" s="400"/>
      <c r="BI7" s="400"/>
      <c r="BJ7" s="400"/>
      <c r="BK7" s="400"/>
      <c r="BL7" s="400"/>
      <c r="BM7" s="401"/>
      <c r="BN7" s="419">
        <v>86172</v>
      </c>
      <c r="BO7" s="420"/>
      <c r="BP7" s="420"/>
      <c r="BQ7" s="420"/>
      <c r="BR7" s="420"/>
      <c r="BS7" s="420"/>
      <c r="BT7" s="420"/>
      <c r="BU7" s="421"/>
      <c r="BV7" s="419">
        <v>14300</v>
      </c>
      <c r="BW7" s="420"/>
      <c r="BX7" s="420"/>
      <c r="BY7" s="420"/>
      <c r="BZ7" s="420"/>
      <c r="CA7" s="420"/>
      <c r="CB7" s="420"/>
      <c r="CC7" s="421"/>
      <c r="CD7" s="428" t="s">
        <v>102</v>
      </c>
      <c r="CE7" s="373"/>
      <c r="CF7" s="373"/>
      <c r="CG7" s="373"/>
      <c r="CH7" s="373"/>
      <c r="CI7" s="373"/>
      <c r="CJ7" s="373"/>
      <c r="CK7" s="373"/>
      <c r="CL7" s="373"/>
      <c r="CM7" s="373"/>
      <c r="CN7" s="373"/>
      <c r="CO7" s="373"/>
      <c r="CP7" s="373"/>
      <c r="CQ7" s="373"/>
      <c r="CR7" s="373"/>
      <c r="CS7" s="429"/>
      <c r="CT7" s="419">
        <v>2052330</v>
      </c>
      <c r="CU7" s="420"/>
      <c r="CV7" s="420"/>
      <c r="CW7" s="420"/>
      <c r="CX7" s="420"/>
      <c r="CY7" s="420"/>
      <c r="CZ7" s="420"/>
      <c r="DA7" s="421"/>
      <c r="DB7" s="419">
        <v>2026244</v>
      </c>
      <c r="DC7" s="420"/>
      <c r="DD7" s="420"/>
      <c r="DE7" s="420"/>
      <c r="DF7" s="420"/>
      <c r="DG7" s="420"/>
      <c r="DH7" s="420"/>
      <c r="DI7" s="421"/>
    </row>
    <row r="8" spans="1:119" ht="18.75" customHeight="1" thickBot="1" x14ac:dyDescent="0.2">
      <c r="A8" s="181"/>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103</v>
      </c>
      <c r="AN8" s="393"/>
      <c r="AO8" s="393"/>
      <c r="AP8" s="393"/>
      <c r="AQ8" s="393"/>
      <c r="AR8" s="393"/>
      <c r="AS8" s="393"/>
      <c r="AT8" s="394"/>
      <c r="AU8" s="466" t="s">
        <v>90</v>
      </c>
      <c r="AV8" s="467"/>
      <c r="AW8" s="467"/>
      <c r="AX8" s="467"/>
      <c r="AY8" s="399" t="s">
        <v>104</v>
      </c>
      <c r="AZ8" s="400"/>
      <c r="BA8" s="400"/>
      <c r="BB8" s="400"/>
      <c r="BC8" s="400"/>
      <c r="BD8" s="400"/>
      <c r="BE8" s="400"/>
      <c r="BF8" s="400"/>
      <c r="BG8" s="400"/>
      <c r="BH8" s="400"/>
      <c r="BI8" s="400"/>
      <c r="BJ8" s="400"/>
      <c r="BK8" s="400"/>
      <c r="BL8" s="400"/>
      <c r="BM8" s="401"/>
      <c r="BN8" s="419">
        <v>654852</v>
      </c>
      <c r="BO8" s="420"/>
      <c r="BP8" s="420"/>
      <c r="BQ8" s="420"/>
      <c r="BR8" s="420"/>
      <c r="BS8" s="420"/>
      <c r="BT8" s="420"/>
      <c r="BU8" s="421"/>
      <c r="BV8" s="419">
        <v>662625</v>
      </c>
      <c r="BW8" s="420"/>
      <c r="BX8" s="420"/>
      <c r="BY8" s="420"/>
      <c r="BZ8" s="420"/>
      <c r="CA8" s="420"/>
      <c r="CB8" s="420"/>
      <c r="CC8" s="421"/>
      <c r="CD8" s="428" t="s">
        <v>105</v>
      </c>
      <c r="CE8" s="373"/>
      <c r="CF8" s="373"/>
      <c r="CG8" s="373"/>
      <c r="CH8" s="373"/>
      <c r="CI8" s="373"/>
      <c r="CJ8" s="373"/>
      <c r="CK8" s="373"/>
      <c r="CL8" s="373"/>
      <c r="CM8" s="373"/>
      <c r="CN8" s="373"/>
      <c r="CO8" s="373"/>
      <c r="CP8" s="373"/>
      <c r="CQ8" s="373"/>
      <c r="CR8" s="373"/>
      <c r="CS8" s="429"/>
      <c r="CT8" s="522">
        <v>0.15</v>
      </c>
      <c r="CU8" s="523"/>
      <c r="CV8" s="523"/>
      <c r="CW8" s="523"/>
      <c r="CX8" s="523"/>
      <c r="CY8" s="523"/>
      <c r="CZ8" s="523"/>
      <c r="DA8" s="524"/>
      <c r="DB8" s="522">
        <v>0.15</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2"/>
      <c r="L9" s="553" t="s">
        <v>107</v>
      </c>
      <c r="M9" s="554"/>
      <c r="N9" s="554"/>
      <c r="O9" s="554"/>
      <c r="P9" s="554"/>
      <c r="Q9" s="555"/>
      <c r="R9" s="556">
        <v>3238</v>
      </c>
      <c r="S9" s="557"/>
      <c r="T9" s="557"/>
      <c r="U9" s="557"/>
      <c r="V9" s="558"/>
      <c r="W9" s="488" t="s">
        <v>108</v>
      </c>
      <c r="X9" s="489"/>
      <c r="Y9" s="489"/>
      <c r="Z9" s="489"/>
      <c r="AA9" s="489"/>
      <c r="AB9" s="489"/>
      <c r="AC9" s="489"/>
      <c r="AD9" s="489"/>
      <c r="AE9" s="489"/>
      <c r="AF9" s="489"/>
      <c r="AG9" s="489"/>
      <c r="AH9" s="489"/>
      <c r="AI9" s="489"/>
      <c r="AJ9" s="489"/>
      <c r="AK9" s="489"/>
      <c r="AL9" s="559"/>
      <c r="AM9" s="478" t="s">
        <v>109</v>
      </c>
      <c r="AN9" s="393"/>
      <c r="AO9" s="393"/>
      <c r="AP9" s="393"/>
      <c r="AQ9" s="393"/>
      <c r="AR9" s="393"/>
      <c r="AS9" s="393"/>
      <c r="AT9" s="394"/>
      <c r="AU9" s="466" t="s">
        <v>90</v>
      </c>
      <c r="AV9" s="467"/>
      <c r="AW9" s="467"/>
      <c r="AX9" s="467"/>
      <c r="AY9" s="399" t="s">
        <v>110</v>
      </c>
      <c r="AZ9" s="400"/>
      <c r="BA9" s="400"/>
      <c r="BB9" s="400"/>
      <c r="BC9" s="400"/>
      <c r="BD9" s="400"/>
      <c r="BE9" s="400"/>
      <c r="BF9" s="400"/>
      <c r="BG9" s="400"/>
      <c r="BH9" s="400"/>
      <c r="BI9" s="400"/>
      <c r="BJ9" s="400"/>
      <c r="BK9" s="400"/>
      <c r="BL9" s="400"/>
      <c r="BM9" s="401"/>
      <c r="BN9" s="419">
        <v>-7173</v>
      </c>
      <c r="BO9" s="420"/>
      <c r="BP9" s="420"/>
      <c r="BQ9" s="420"/>
      <c r="BR9" s="420"/>
      <c r="BS9" s="420"/>
      <c r="BT9" s="420"/>
      <c r="BU9" s="421"/>
      <c r="BV9" s="419">
        <v>-2770</v>
      </c>
      <c r="BW9" s="420"/>
      <c r="BX9" s="420"/>
      <c r="BY9" s="420"/>
      <c r="BZ9" s="420"/>
      <c r="CA9" s="420"/>
      <c r="CB9" s="420"/>
      <c r="CC9" s="421"/>
      <c r="CD9" s="428" t="s">
        <v>111</v>
      </c>
      <c r="CE9" s="373"/>
      <c r="CF9" s="373"/>
      <c r="CG9" s="373"/>
      <c r="CH9" s="373"/>
      <c r="CI9" s="373"/>
      <c r="CJ9" s="373"/>
      <c r="CK9" s="373"/>
      <c r="CL9" s="373"/>
      <c r="CM9" s="373"/>
      <c r="CN9" s="373"/>
      <c r="CO9" s="373"/>
      <c r="CP9" s="373"/>
      <c r="CQ9" s="373"/>
      <c r="CR9" s="373"/>
      <c r="CS9" s="429"/>
      <c r="CT9" s="389">
        <v>9.6999999999999993</v>
      </c>
      <c r="CU9" s="390"/>
      <c r="CV9" s="390"/>
      <c r="CW9" s="390"/>
      <c r="CX9" s="390"/>
      <c r="CY9" s="390"/>
      <c r="CZ9" s="390"/>
      <c r="DA9" s="391"/>
      <c r="DB9" s="389">
        <v>9.6</v>
      </c>
      <c r="DC9" s="390"/>
      <c r="DD9" s="390"/>
      <c r="DE9" s="390"/>
      <c r="DF9" s="390"/>
      <c r="DG9" s="390"/>
      <c r="DH9" s="390"/>
      <c r="DI9" s="391"/>
    </row>
    <row r="10" spans="1:119" ht="18.75" customHeight="1" thickBot="1" x14ac:dyDescent="0.2">
      <c r="A10" s="181"/>
      <c r="B10" s="551"/>
      <c r="C10" s="552"/>
      <c r="D10" s="552"/>
      <c r="E10" s="552"/>
      <c r="F10" s="552"/>
      <c r="G10" s="552"/>
      <c r="H10" s="552"/>
      <c r="I10" s="552"/>
      <c r="J10" s="552"/>
      <c r="K10" s="472"/>
      <c r="L10" s="392" t="s">
        <v>112</v>
      </c>
      <c r="M10" s="393"/>
      <c r="N10" s="393"/>
      <c r="O10" s="393"/>
      <c r="P10" s="393"/>
      <c r="Q10" s="394"/>
      <c r="R10" s="395">
        <v>3422</v>
      </c>
      <c r="S10" s="396"/>
      <c r="T10" s="396"/>
      <c r="U10" s="396"/>
      <c r="V10" s="398"/>
      <c r="W10" s="560"/>
      <c r="X10" s="370"/>
      <c r="Y10" s="370"/>
      <c r="Z10" s="370"/>
      <c r="AA10" s="370"/>
      <c r="AB10" s="370"/>
      <c r="AC10" s="370"/>
      <c r="AD10" s="370"/>
      <c r="AE10" s="370"/>
      <c r="AF10" s="370"/>
      <c r="AG10" s="370"/>
      <c r="AH10" s="370"/>
      <c r="AI10" s="370"/>
      <c r="AJ10" s="370"/>
      <c r="AK10" s="370"/>
      <c r="AL10" s="561"/>
      <c r="AM10" s="478" t="s">
        <v>113</v>
      </c>
      <c r="AN10" s="393"/>
      <c r="AO10" s="393"/>
      <c r="AP10" s="393"/>
      <c r="AQ10" s="393"/>
      <c r="AR10" s="393"/>
      <c r="AS10" s="393"/>
      <c r="AT10" s="394"/>
      <c r="AU10" s="466" t="s">
        <v>114</v>
      </c>
      <c r="AV10" s="467"/>
      <c r="AW10" s="467"/>
      <c r="AX10" s="467"/>
      <c r="AY10" s="399" t="s">
        <v>115</v>
      </c>
      <c r="AZ10" s="400"/>
      <c r="BA10" s="400"/>
      <c r="BB10" s="400"/>
      <c r="BC10" s="400"/>
      <c r="BD10" s="400"/>
      <c r="BE10" s="400"/>
      <c r="BF10" s="400"/>
      <c r="BG10" s="400"/>
      <c r="BH10" s="400"/>
      <c r="BI10" s="400"/>
      <c r="BJ10" s="400"/>
      <c r="BK10" s="400"/>
      <c r="BL10" s="400"/>
      <c r="BM10" s="401"/>
      <c r="BN10" s="419">
        <v>111620</v>
      </c>
      <c r="BO10" s="420"/>
      <c r="BP10" s="420"/>
      <c r="BQ10" s="420"/>
      <c r="BR10" s="420"/>
      <c r="BS10" s="420"/>
      <c r="BT10" s="420"/>
      <c r="BU10" s="421"/>
      <c r="BV10" s="419">
        <v>161619</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2"/>
      <c r="L11" s="374" t="s">
        <v>117</v>
      </c>
      <c r="M11" s="375"/>
      <c r="N11" s="375"/>
      <c r="O11" s="375"/>
      <c r="P11" s="375"/>
      <c r="Q11" s="376"/>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8" t="s">
        <v>119</v>
      </c>
      <c r="AN11" s="393"/>
      <c r="AO11" s="393"/>
      <c r="AP11" s="393"/>
      <c r="AQ11" s="393"/>
      <c r="AR11" s="393"/>
      <c r="AS11" s="393"/>
      <c r="AT11" s="394"/>
      <c r="AU11" s="466" t="s">
        <v>114</v>
      </c>
      <c r="AV11" s="467"/>
      <c r="AW11" s="467"/>
      <c r="AX11" s="467"/>
      <c r="AY11" s="399" t="s">
        <v>120</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121</v>
      </c>
      <c r="CE11" s="373"/>
      <c r="CF11" s="373"/>
      <c r="CG11" s="373"/>
      <c r="CH11" s="373"/>
      <c r="CI11" s="373"/>
      <c r="CJ11" s="373"/>
      <c r="CK11" s="373"/>
      <c r="CL11" s="373"/>
      <c r="CM11" s="373"/>
      <c r="CN11" s="373"/>
      <c r="CO11" s="373"/>
      <c r="CP11" s="373"/>
      <c r="CQ11" s="373"/>
      <c r="CR11" s="373"/>
      <c r="CS11" s="429"/>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3221</v>
      </c>
      <c r="S12" s="538"/>
      <c r="T12" s="538"/>
      <c r="U12" s="538"/>
      <c r="V12" s="539"/>
      <c r="W12" s="540" t="s">
        <v>1</v>
      </c>
      <c r="X12" s="467"/>
      <c r="Y12" s="467"/>
      <c r="Z12" s="467"/>
      <c r="AA12" s="467"/>
      <c r="AB12" s="541"/>
      <c r="AC12" s="542" t="s">
        <v>125</v>
      </c>
      <c r="AD12" s="543"/>
      <c r="AE12" s="543"/>
      <c r="AF12" s="543"/>
      <c r="AG12" s="544"/>
      <c r="AH12" s="542" t="s">
        <v>126</v>
      </c>
      <c r="AI12" s="543"/>
      <c r="AJ12" s="543"/>
      <c r="AK12" s="543"/>
      <c r="AL12" s="545"/>
      <c r="AM12" s="478" t="s">
        <v>127</v>
      </c>
      <c r="AN12" s="393"/>
      <c r="AO12" s="393"/>
      <c r="AP12" s="393"/>
      <c r="AQ12" s="393"/>
      <c r="AR12" s="393"/>
      <c r="AS12" s="393"/>
      <c r="AT12" s="394"/>
      <c r="AU12" s="466" t="s">
        <v>90</v>
      </c>
      <c r="AV12" s="467"/>
      <c r="AW12" s="467"/>
      <c r="AX12" s="467"/>
      <c r="AY12" s="399" t="s">
        <v>128</v>
      </c>
      <c r="AZ12" s="400"/>
      <c r="BA12" s="400"/>
      <c r="BB12" s="400"/>
      <c r="BC12" s="400"/>
      <c r="BD12" s="400"/>
      <c r="BE12" s="400"/>
      <c r="BF12" s="400"/>
      <c r="BG12" s="400"/>
      <c r="BH12" s="400"/>
      <c r="BI12" s="400"/>
      <c r="BJ12" s="400"/>
      <c r="BK12" s="400"/>
      <c r="BL12" s="400"/>
      <c r="BM12" s="401"/>
      <c r="BN12" s="419">
        <v>143000</v>
      </c>
      <c r="BO12" s="420"/>
      <c r="BP12" s="420"/>
      <c r="BQ12" s="420"/>
      <c r="BR12" s="420"/>
      <c r="BS12" s="420"/>
      <c r="BT12" s="420"/>
      <c r="BU12" s="421"/>
      <c r="BV12" s="419">
        <v>65000</v>
      </c>
      <c r="BW12" s="420"/>
      <c r="BX12" s="420"/>
      <c r="BY12" s="420"/>
      <c r="BZ12" s="420"/>
      <c r="CA12" s="420"/>
      <c r="CB12" s="420"/>
      <c r="CC12" s="421"/>
      <c r="CD12" s="428" t="s">
        <v>129</v>
      </c>
      <c r="CE12" s="373"/>
      <c r="CF12" s="373"/>
      <c r="CG12" s="373"/>
      <c r="CH12" s="373"/>
      <c r="CI12" s="373"/>
      <c r="CJ12" s="373"/>
      <c r="CK12" s="373"/>
      <c r="CL12" s="373"/>
      <c r="CM12" s="373"/>
      <c r="CN12" s="373"/>
      <c r="CO12" s="373"/>
      <c r="CP12" s="373"/>
      <c r="CQ12" s="373"/>
      <c r="CR12" s="373"/>
      <c r="CS12" s="429"/>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9" t="s">
        <v>130</v>
      </c>
      <c r="N13" s="510"/>
      <c r="O13" s="510"/>
      <c r="P13" s="510"/>
      <c r="Q13" s="511"/>
      <c r="R13" s="512">
        <v>3213</v>
      </c>
      <c r="S13" s="513"/>
      <c r="T13" s="513"/>
      <c r="U13" s="513"/>
      <c r="V13" s="514"/>
      <c r="W13" s="500" t="s">
        <v>131</v>
      </c>
      <c r="X13" s="442"/>
      <c r="Y13" s="442"/>
      <c r="Z13" s="442"/>
      <c r="AA13" s="442"/>
      <c r="AB13" s="443"/>
      <c r="AC13" s="395">
        <v>288</v>
      </c>
      <c r="AD13" s="396"/>
      <c r="AE13" s="396"/>
      <c r="AF13" s="396"/>
      <c r="AG13" s="397"/>
      <c r="AH13" s="395">
        <v>337</v>
      </c>
      <c r="AI13" s="396"/>
      <c r="AJ13" s="396"/>
      <c r="AK13" s="396"/>
      <c r="AL13" s="398"/>
      <c r="AM13" s="478" t="s">
        <v>132</v>
      </c>
      <c r="AN13" s="393"/>
      <c r="AO13" s="393"/>
      <c r="AP13" s="393"/>
      <c r="AQ13" s="393"/>
      <c r="AR13" s="393"/>
      <c r="AS13" s="393"/>
      <c r="AT13" s="394"/>
      <c r="AU13" s="466" t="s">
        <v>114</v>
      </c>
      <c r="AV13" s="467"/>
      <c r="AW13" s="467"/>
      <c r="AX13" s="467"/>
      <c r="AY13" s="399" t="s">
        <v>133</v>
      </c>
      <c r="AZ13" s="400"/>
      <c r="BA13" s="400"/>
      <c r="BB13" s="400"/>
      <c r="BC13" s="400"/>
      <c r="BD13" s="400"/>
      <c r="BE13" s="400"/>
      <c r="BF13" s="400"/>
      <c r="BG13" s="400"/>
      <c r="BH13" s="400"/>
      <c r="BI13" s="400"/>
      <c r="BJ13" s="400"/>
      <c r="BK13" s="400"/>
      <c r="BL13" s="400"/>
      <c r="BM13" s="401"/>
      <c r="BN13" s="419">
        <v>-38553</v>
      </c>
      <c r="BO13" s="420"/>
      <c r="BP13" s="420"/>
      <c r="BQ13" s="420"/>
      <c r="BR13" s="420"/>
      <c r="BS13" s="420"/>
      <c r="BT13" s="420"/>
      <c r="BU13" s="421"/>
      <c r="BV13" s="419">
        <v>93849</v>
      </c>
      <c r="BW13" s="420"/>
      <c r="BX13" s="420"/>
      <c r="BY13" s="420"/>
      <c r="BZ13" s="420"/>
      <c r="CA13" s="420"/>
      <c r="CB13" s="420"/>
      <c r="CC13" s="421"/>
      <c r="CD13" s="428" t="s">
        <v>134</v>
      </c>
      <c r="CE13" s="373"/>
      <c r="CF13" s="373"/>
      <c r="CG13" s="373"/>
      <c r="CH13" s="373"/>
      <c r="CI13" s="373"/>
      <c r="CJ13" s="373"/>
      <c r="CK13" s="373"/>
      <c r="CL13" s="373"/>
      <c r="CM13" s="373"/>
      <c r="CN13" s="373"/>
      <c r="CO13" s="373"/>
      <c r="CP13" s="373"/>
      <c r="CQ13" s="373"/>
      <c r="CR13" s="373"/>
      <c r="CS13" s="429"/>
      <c r="CT13" s="389">
        <v>9.3000000000000007</v>
      </c>
      <c r="CU13" s="390"/>
      <c r="CV13" s="390"/>
      <c r="CW13" s="390"/>
      <c r="CX13" s="390"/>
      <c r="CY13" s="390"/>
      <c r="CZ13" s="390"/>
      <c r="DA13" s="391"/>
      <c r="DB13" s="389">
        <v>10</v>
      </c>
      <c r="DC13" s="390"/>
      <c r="DD13" s="390"/>
      <c r="DE13" s="390"/>
      <c r="DF13" s="390"/>
      <c r="DG13" s="390"/>
      <c r="DH13" s="390"/>
      <c r="DI13" s="391"/>
    </row>
    <row r="14" spans="1:119" ht="18.75" customHeight="1" thickBot="1" x14ac:dyDescent="0.2">
      <c r="A14" s="181"/>
      <c r="B14" s="528"/>
      <c r="C14" s="529"/>
      <c r="D14" s="529"/>
      <c r="E14" s="529"/>
      <c r="F14" s="529"/>
      <c r="G14" s="529"/>
      <c r="H14" s="529"/>
      <c r="I14" s="529"/>
      <c r="J14" s="529"/>
      <c r="K14" s="530"/>
      <c r="L14" s="502" t="s">
        <v>135</v>
      </c>
      <c r="M14" s="546"/>
      <c r="N14" s="546"/>
      <c r="O14" s="546"/>
      <c r="P14" s="546"/>
      <c r="Q14" s="547"/>
      <c r="R14" s="512">
        <v>3276</v>
      </c>
      <c r="S14" s="513"/>
      <c r="T14" s="513"/>
      <c r="U14" s="513"/>
      <c r="V14" s="514"/>
      <c r="W14" s="515"/>
      <c r="X14" s="445"/>
      <c r="Y14" s="445"/>
      <c r="Z14" s="445"/>
      <c r="AA14" s="445"/>
      <c r="AB14" s="446"/>
      <c r="AC14" s="505">
        <v>17.7</v>
      </c>
      <c r="AD14" s="506"/>
      <c r="AE14" s="506"/>
      <c r="AF14" s="506"/>
      <c r="AG14" s="507"/>
      <c r="AH14" s="505">
        <v>19.7</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136</v>
      </c>
      <c r="CE14" s="426"/>
      <c r="CF14" s="426"/>
      <c r="CG14" s="426"/>
      <c r="CH14" s="426"/>
      <c r="CI14" s="426"/>
      <c r="CJ14" s="426"/>
      <c r="CK14" s="426"/>
      <c r="CL14" s="426"/>
      <c r="CM14" s="426"/>
      <c r="CN14" s="426"/>
      <c r="CO14" s="426"/>
      <c r="CP14" s="426"/>
      <c r="CQ14" s="426"/>
      <c r="CR14" s="426"/>
      <c r="CS14" s="427"/>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9" t="s">
        <v>130</v>
      </c>
      <c r="N15" s="510"/>
      <c r="O15" s="510"/>
      <c r="P15" s="510"/>
      <c r="Q15" s="511"/>
      <c r="R15" s="512">
        <v>3269</v>
      </c>
      <c r="S15" s="513"/>
      <c r="T15" s="513"/>
      <c r="U15" s="513"/>
      <c r="V15" s="514"/>
      <c r="W15" s="500" t="s">
        <v>137</v>
      </c>
      <c r="X15" s="442"/>
      <c r="Y15" s="442"/>
      <c r="Z15" s="442"/>
      <c r="AA15" s="442"/>
      <c r="AB15" s="443"/>
      <c r="AC15" s="395">
        <v>393</v>
      </c>
      <c r="AD15" s="396"/>
      <c r="AE15" s="396"/>
      <c r="AF15" s="396"/>
      <c r="AG15" s="397"/>
      <c r="AH15" s="395">
        <v>418</v>
      </c>
      <c r="AI15" s="396"/>
      <c r="AJ15" s="396"/>
      <c r="AK15" s="396"/>
      <c r="AL15" s="398"/>
      <c r="AM15" s="478"/>
      <c r="AN15" s="393"/>
      <c r="AO15" s="393"/>
      <c r="AP15" s="393"/>
      <c r="AQ15" s="393"/>
      <c r="AR15" s="393"/>
      <c r="AS15" s="393"/>
      <c r="AT15" s="394"/>
      <c r="AU15" s="466"/>
      <c r="AV15" s="467"/>
      <c r="AW15" s="467"/>
      <c r="AX15" s="467"/>
      <c r="AY15" s="411" t="s">
        <v>138</v>
      </c>
      <c r="AZ15" s="412"/>
      <c r="BA15" s="412"/>
      <c r="BB15" s="412"/>
      <c r="BC15" s="412"/>
      <c r="BD15" s="412"/>
      <c r="BE15" s="412"/>
      <c r="BF15" s="412"/>
      <c r="BG15" s="412"/>
      <c r="BH15" s="412"/>
      <c r="BI15" s="412"/>
      <c r="BJ15" s="412"/>
      <c r="BK15" s="412"/>
      <c r="BL15" s="412"/>
      <c r="BM15" s="413"/>
      <c r="BN15" s="414">
        <v>310968</v>
      </c>
      <c r="BO15" s="415"/>
      <c r="BP15" s="415"/>
      <c r="BQ15" s="415"/>
      <c r="BR15" s="415"/>
      <c r="BS15" s="415"/>
      <c r="BT15" s="415"/>
      <c r="BU15" s="416"/>
      <c r="BV15" s="414">
        <v>298956</v>
      </c>
      <c r="BW15" s="415"/>
      <c r="BX15" s="415"/>
      <c r="BY15" s="415"/>
      <c r="BZ15" s="415"/>
      <c r="CA15" s="415"/>
      <c r="CB15" s="415"/>
      <c r="CC15" s="416"/>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502" t="s">
        <v>140</v>
      </c>
      <c r="M16" s="503"/>
      <c r="N16" s="503"/>
      <c r="O16" s="503"/>
      <c r="P16" s="503"/>
      <c r="Q16" s="504"/>
      <c r="R16" s="497" t="s">
        <v>141</v>
      </c>
      <c r="S16" s="498"/>
      <c r="T16" s="498"/>
      <c r="U16" s="498"/>
      <c r="V16" s="499"/>
      <c r="W16" s="515"/>
      <c r="X16" s="445"/>
      <c r="Y16" s="445"/>
      <c r="Z16" s="445"/>
      <c r="AA16" s="445"/>
      <c r="AB16" s="446"/>
      <c r="AC16" s="505">
        <v>24.1</v>
      </c>
      <c r="AD16" s="506"/>
      <c r="AE16" s="506"/>
      <c r="AF16" s="506"/>
      <c r="AG16" s="507"/>
      <c r="AH16" s="505">
        <v>24.4</v>
      </c>
      <c r="AI16" s="506"/>
      <c r="AJ16" s="506"/>
      <c r="AK16" s="506"/>
      <c r="AL16" s="508"/>
      <c r="AM16" s="478"/>
      <c r="AN16" s="393"/>
      <c r="AO16" s="393"/>
      <c r="AP16" s="393"/>
      <c r="AQ16" s="393"/>
      <c r="AR16" s="393"/>
      <c r="AS16" s="393"/>
      <c r="AT16" s="394"/>
      <c r="AU16" s="466"/>
      <c r="AV16" s="467"/>
      <c r="AW16" s="467"/>
      <c r="AX16" s="467"/>
      <c r="AY16" s="399" t="s">
        <v>142</v>
      </c>
      <c r="AZ16" s="400"/>
      <c r="BA16" s="400"/>
      <c r="BB16" s="400"/>
      <c r="BC16" s="400"/>
      <c r="BD16" s="400"/>
      <c r="BE16" s="400"/>
      <c r="BF16" s="400"/>
      <c r="BG16" s="400"/>
      <c r="BH16" s="400"/>
      <c r="BI16" s="400"/>
      <c r="BJ16" s="400"/>
      <c r="BK16" s="400"/>
      <c r="BL16" s="400"/>
      <c r="BM16" s="401"/>
      <c r="BN16" s="419">
        <v>1982802</v>
      </c>
      <c r="BO16" s="420"/>
      <c r="BP16" s="420"/>
      <c r="BQ16" s="420"/>
      <c r="BR16" s="420"/>
      <c r="BS16" s="420"/>
      <c r="BT16" s="420"/>
      <c r="BU16" s="421"/>
      <c r="BV16" s="419">
        <v>1956742</v>
      </c>
      <c r="BW16" s="420"/>
      <c r="BX16" s="420"/>
      <c r="BY16" s="420"/>
      <c r="BZ16" s="420"/>
      <c r="CA16" s="420"/>
      <c r="CB16" s="420"/>
      <c r="CC16" s="421"/>
      <c r="CD16" s="194"/>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81"/>
      <c r="B17" s="531"/>
      <c r="C17" s="532"/>
      <c r="D17" s="532"/>
      <c r="E17" s="532"/>
      <c r="F17" s="532"/>
      <c r="G17" s="532"/>
      <c r="H17" s="532"/>
      <c r="I17" s="532"/>
      <c r="J17" s="532"/>
      <c r="K17" s="533"/>
      <c r="L17" s="195"/>
      <c r="M17" s="494" t="s">
        <v>143</v>
      </c>
      <c r="N17" s="495"/>
      <c r="O17" s="495"/>
      <c r="P17" s="495"/>
      <c r="Q17" s="496"/>
      <c r="R17" s="497" t="s">
        <v>141</v>
      </c>
      <c r="S17" s="498"/>
      <c r="T17" s="498"/>
      <c r="U17" s="498"/>
      <c r="V17" s="499"/>
      <c r="W17" s="500" t="s">
        <v>144</v>
      </c>
      <c r="X17" s="442"/>
      <c r="Y17" s="442"/>
      <c r="Z17" s="442"/>
      <c r="AA17" s="442"/>
      <c r="AB17" s="443"/>
      <c r="AC17" s="395">
        <v>950</v>
      </c>
      <c r="AD17" s="396"/>
      <c r="AE17" s="396"/>
      <c r="AF17" s="396"/>
      <c r="AG17" s="397"/>
      <c r="AH17" s="395">
        <v>958</v>
      </c>
      <c r="AI17" s="396"/>
      <c r="AJ17" s="396"/>
      <c r="AK17" s="396"/>
      <c r="AL17" s="398"/>
      <c r="AM17" s="478"/>
      <c r="AN17" s="393"/>
      <c r="AO17" s="393"/>
      <c r="AP17" s="393"/>
      <c r="AQ17" s="393"/>
      <c r="AR17" s="393"/>
      <c r="AS17" s="393"/>
      <c r="AT17" s="394"/>
      <c r="AU17" s="466"/>
      <c r="AV17" s="467"/>
      <c r="AW17" s="467"/>
      <c r="AX17" s="467"/>
      <c r="AY17" s="399" t="s">
        <v>145</v>
      </c>
      <c r="AZ17" s="400"/>
      <c r="BA17" s="400"/>
      <c r="BB17" s="400"/>
      <c r="BC17" s="400"/>
      <c r="BD17" s="400"/>
      <c r="BE17" s="400"/>
      <c r="BF17" s="400"/>
      <c r="BG17" s="400"/>
      <c r="BH17" s="400"/>
      <c r="BI17" s="400"/>
      <c r="BJ17" s="400"/>
      <c r="BK17" s="400"/>
      <c r="BL17" s="400"/>
      <c r="BM17" s="401"/>
      <c r="BN17" s="419">
        <v>373000</v>
      </c>
      <c r="BO17" s="420"/>
      <c r="BP17" s="420"/>
      <c r="BQ17" s="420"/>
      <c r="BR17" s="420"/>
      <c r="BS17" s="420"/>
      <c r="BT17" s="420"/>
      <c r="BU17" s="421"/>
      <c r="BV17" s="419">
        <v>357686</v>
      </c>
      <c r="BW17" s="420"/>
      <c r="BX17" s="420"/>
      <c r="BY17" s="420"/>
      <c r="BZ17" s="420"/>
      <c r="CA17" s="420"/>
      <c r="CB17" s="420"/>
      <c r="CC17" s="421"/>
      <c r="CD17" s="194"/>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81"/>
      <c r="B18" s="471" t="s">
        <v>146</v>
      </c>
      <c r="C18" s="472"/>
      <c r="D18" s="472"/>
      <c r="E18" s="473"/>
      <c r="F18" s="473"/>
      <c r="G18" s="473"/>
      <c r="H18" s="473"/>
      <c r="I18" s="473"/>
      <c r="J18" s="473"/>
      <c r="K18" s="473"/>
      <c r="L18" s="474">
        <v>121.19</v>
      </c>
      <c r="M18" s="474"/>
      <c r="N18" s="474"/>
      <c r="O18" s="474"/>
      <c r="P18" s="474"/>
      <c r="Q18" s="474"/>
      <c r="R18" s="475"/>
      <c r="S18" s="475"/>
      <c r="T18" s="475"/>
      <c r="U18" s="475"/>
      <c r="V18" s="476"/>
      <c r="W18" s="490"/>
      <c r="X18" s="491"/>
      <c r="Y18" s="491"/>
      <c r="Z18" s="491"/>
      <c r="AA18" s="491"/>
      <c r="AB18" s="501"/>
      <c r="AC18" s="383">
        <v>58.2</v>
      </c>
      <c r="AD18" s="384"/>
      <c r="AE18" s="384"/>
      <c r="AF18" s="384"/>
      <c r="AG18" s="477"/>
      <c r="AH18" s="383">
        <v>55.9</v>
      </c>
      <c r="AI18" s="384"/>
      <c r="AJ18" s="384"/>
      <c r="AK18" s="384"/>
      <c r="AL18" s="385"/>
      <c r="AM18" s="478"/>
      <c r="AN18" s="393"/>
      <c r="AO18" s="393"/>
      <c r="AP18" s="393"/>
      <c r="AQ18" s="393"/>
      <c r="AR18" s="393"/>
      <c r="AS18" s="393"/>
      <c r="AT18" s="394"/>
      <c r="AU18" s="466"/>
      <c r="AV18" s="467"/>
      <c r="AW18" s="467"/>
      <c r="AX18" s="467"/>
      <c r="AY18" s="399" t="s">
        <v>147</v>
      </c>
      <c r="AZ18" s="400"/>
      <c r="BA18" s="400"/>
      <c r="BB18" s="400"/>
      <c r="BC18" s="400"/>
      <c r="BD18" s="400"/>
      <c r="BE18" s="400"/>
      <c r="BF18" s="400"/>
      <c r="BG18" s="400"/>
      <c r="BH18" s="400"/>
      <c r="BI18" s="400"/>
      <c r="BJ18" s="400"/>
      <c r="BK18" s="400"/>
      <c r="BL18" s="400"/>
      <c r="BM18" s="401"/>
      <c r="BN18" s="419">
        <v>1830539</v>
      </c>
      <c r="BO18" s="420"/>
      <c r="BP18" s="420"/>
      <c r="BQ18" s="420"/>
      <c r="BR18" s="420"/>
      <c r="BS18" s="420"/>
      <c r="BT18" s="420"/>
      <c r="BU18" s="421"/>
      <c r="BV18" s="419">
        <v>1790779</v>
      </c>
      <c r="BW18" s="420"/>
      <c r="BX18" s="420"/>
      <c r="BY18" s="420"/>
      <c r="BZ18" s="420"/>
      <c r="CA18" s="420"/>
      <c r="CB18" s="420"/>
      <c r="CC18" s="421"/>
      <c r="CD18" s="194"/>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81"/>
      <c r="B19" s="471" t="s">
        <v>148</v>
      </c>
      <c r="C19" s="472"/>
      <c r="D19" s="472"/>
      <c r="E19" s="473"/>
      <c r="F19" s="473"/>
      <c r="G19" s="473"/>
      <c r="H19" s="473"/>
      <c r="I19" s="473"/>
      <c r="J19" s="473"/>
      <c r="K19" s="473"/>
      <c r="L19" s="479">
        <v>27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149</v>
      </c>
      <c r="AZ19" s="400"/>
      <c r="BA19" s="400"/>
      <c r="BB19" s="400"/>
      <c r="BC19" s="400"/>
      <c r="BD19" s="400"/>
      <c r="BE19" s="400"/>
      <c r="BF19" s="400"/>
      <c r="BG19" s="400"/>
      <c r="BH19" s="400"/>
      <c r="BI19" s="400"/>
      <c r="BJ19" s="400"/>
      <c r="BK19" s="400"/>
      <c r="BL19" s="400"/>
      <c r="BM19" s="401"/>
      <c r="BN19" s="419">
        <v>3358235</v>
      </c>
      <c r="BO19" s="420"/>
      <c r="BP19" s="420"/>
      <c r="BQ19" s="420"/>
      <c r="BR19" s="420"/>
      <c r="BS19" s="420"/>
      <c r="BT19" s="420"/>
      <c r="BU19" s="421"/>
      <c r="BV19" s="419">
        <v>3210037</v>
      </c>
      <c r="BW19" s="420"/>
      <c r="BX19" s="420"/>
      <c r="BY19" s="420"/>
      <c r="BZ19" s="420"/>
      <c r="CA19" s="420"/>
      <c r="CB19" s="420"/>
      <c r="CC19" s="421"/>
      <c r="CD19" s="194"/>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81"/>
      <c r="B20" s="471" t="s">
        <v>150</v>
      </c>
      <c r="C20" s="472"/>
      <c r="D20" s="472"/>
      <c r="E20" s="473"/>
      <c r="F20" s="473"/>
      <c r="G20" s="473"/>
      <c r="H20" s="473"/>
      <c r="I20" s="473"/>
      <c r="J20" s="473"/>
      <c r="K20" s="473"/>
      <c r="L20" s="479">
        <v>1131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94"/>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81"/>
      <c r="B21" s="468" t="s">
        <v>151</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94"/>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81"/>
      <c r="B22" s="432" t="s">
        <v>152</v>
      </c>
      <c r="C22" s="433"/>
      <c r="D22" s="434"/>
      <c r="E22" s="441" t="s">
        <v>1</v>
      </c>
      <c r="F22" s="442"/>
      <c r="G22" s="442"/>
      <c r="H22" s="442"/>
      <c r="I22" s="442"/>
      <c r="J22" s="442"/>
      <c r="K22" s="443"/>
      <c r="L22" s="441" t="s">
        <v>153</v>
      </c>
      <c r="M22" s="442"/>
      <c r="N22" s="442"/>
      <c r="O22" s="442"/>
      <c r="P22" s="443"/>
      <c r="Q22" s="447" t="s">
        <v>154</v>
      </c>
      <c r="R22" s="448"/>
      <c r="S22" s="448"/>
      <c r="T22" s="448"/>
      <c r="U22" s="448"/>
      <c r="V22" s="449"/>
      <c r="W22" s="453" t="s">
        <v>155</v>
      </c>
      <c r="X22" s="433"/>
      <c r="Y22" s="434"/>
      <c r="Z22" s="441" t="s">
        <v>1</v>
      </c>
      <c r="AA22" s="442"/>
      <c r="AB22" s="442"/>
      <c r="AC22" s="442"/>
      <c r="AD22" s="442"/>
      <c r="AE22" s="442"/>
      <c r="AF22" s="442"/>
      <c r="AG22" s="443"/>
      <c r="AH22" s="458" t="s">
        <v>156</v>
      </c>
      <c r="AI22" s="442"/>
      <c r="AJ22" s="442"/>
      <c r="AK22" s="442"/>
      <c r="AL22" s="443"/>
      <c r="AM22" s="458" t="s">
        <v>157</v>
      </c>
      <c r="AN22" s="459"/>
      <c r="AO22" s="459"/>
      <c r="AP22" s="459"/>
      <c r="AQ22" s="459"/>
      <c r="AR22" s="460"/>
      <c r="AS22" s="447" t="s">
        <v>154</v>
      </c>
      <c r="AT22" s="448"/>
      <c r="AU22" s="448"/>
      <c r="AV22" s="448"/>
      <c r="AW22" s="448"/>
      <c r="AX22" s="464"/>
      <c r="AY22" s="411" t="s">
        <v>158</v>
      </c>
      <c r="AZ22" s="412"/>
      <c r="BA22" s="412"/>
      <c r="BB22" s="412"/>
      <c r="BC22" s="412"/>
      <c r="BD22" s="412"/>
      <c r="BE22" s="412"/>
      <c r="BF22" s="412"/>
      <c r="BG22" s="412"/>
      <c r="BH22" s="412"/>
      <c r="BI22" s="412"/>
      <c r="BJ22" s="412"/>
      <c r="BK22" s="412"/>
      <c r="BL22" s="412"/>
      <c r="BM22" s="413"/>
      <c r="BN22" s="414">
        <v>3367067</v>
      </c>
      <c r="BO22" s="415"/>
      <c r="BP22" s="415"/>
      <c r="BQ22" s="415"/>
      <c r="BR22" s="415"/>
      <c r="BS22" s="415"/>
      <c r="BT22" s="415"/>
      <c r="BU22" s="416"/>
      <c r="BV22" s="414">
        <v>3357147</v>
      </c>
      <c r="BW22" s="415"/>
      <c r="BX22" s="415"/>
      <c r="BY22" s="415"/>
      <c r="BZ22" s="415"/>
      <c r="CA22" s="415"/>
      <c r="CB22" s="415"/>
      <c r="CC22" s="416"/>
      <c r="CD22" s="194"/>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81"/>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159</v>
      </c>
      <c r="AZ23" s="400"/>
      <c r="BA23" s="400"/>
      <c r="BB23" s="400"/>
      <c r="BC23" s="400"/>
      <c r="BD23" s="400"/>
      <c r="BE23" s="400"/>
      <c r="BF23" s="400"/>
      <c r="BG23" s="400"/>
      <c r="BH23" s="400"/>
      <c r="BI23" s="400"/>
      <c r="BJ23" s="400"/>
      <c r="BK23" s="400"/>
      <c r="BL23" s="400"/>
      <c r="BM23" s="401"/>
      <c r="BN23" s="419">
        <v>3157877</v>
      </c>
      <c r="BO23" s="420"/>
      <c r="BP23" s="420"/>
      <c r="BQ23" s="420"/>
      <c r="BR23" s="420"/>
      <c r="BS23" s="420"/>
      <c r="BT23" s="420"/>
      <c r="BU23" s="421"/>
      <c r="BV23" s="419">
        <v>3187460</v>
      </c>
      <c r="BW23" s="420"/>
      <c r="BX23" s="420"/>
      <c r="BY23" s="420"/>
      <c r="BZ23" s="420"/>
      <c r="CA23" s="420"/>
      <c r="CB23" s="420"/>
      <c r="CC23" s="421"/>
      <c r="CD23" s="194"/>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81"/>
      <c r="B24" s="435"/>
      <c r="C24" s="436"/>
      <c r="D24" s="437"/>
      <c r="E24" s="392" t="s">
        <v>160</v>
      </c>
      <c r="F24" s="393"/>
      <c r="G24" s="393"/>
      <c r="H24" s="393"/>
      <c r="I24" s="393"/>
      <c r="J24" s="393"/>
      <c r="K24" s="394"/>
      <c r="L24" s="395">
        <v>1</v>
      </c>
      <c r="M24" s="396"/>
      <c r="N24" s="396"/>
      <c r="O24" s="396"/>
      <c r="P24" s="397"/>
      <c r="Q24" s="395">
        <v>7400</v>
      </c>
      <c r="R24" s="396"/>
      <c r="S24" s="396"/>
      <c r="T24" s="396"/>
      <c r="U24" s="396"/>
      <c r="V24" s="397"/>
      <c r="W24" s="454"/>
      <c r="X24" s="436"/>
      <c r="Y24" s="437"/>
      <c r="Z24" s="392" t="s">
        <v>161</v>
      </c>
      <c r="AA24" s="393"/>
      <c r="AB24" s="393"/>
      <c r="AC24" s="393"/>
      <c r="AD24" s="393"/>
      <c r="AE24" s="393"/>
      <c r="AF24" s="393"/>
      <c r="AG24" s="394"/>
      <c r="AH24" s="395">
        <v>58</v>
      </c>
      <c r="AI24" s="396"/>
      <c r="AJ24" s="396"/>
      <c r="AK24" s="396"/>
      <c r="AL24" s="397"/>
      <c r="AM24" s="395">
        <v>166982</v>
      </c>
      <c r="AN24" s="396"/>
      <c r="AO24" s="396"/>
      <c r="AP24" s="396"/>
      <c r="AQ24" s="396"/>
      <c r="AR24" s="397"/>
      <c r="AS24" s="395">
        <v>2879</v>
      </c>
      <c r="AT24" s="396"/>
      <c r="AU24" s="396"/>
      <c r="AV24" s="396"/>
      <c r="AW24" s="396"/>
      <c r="AX24" s="398"/>
      <c r="AY24" s="386" t="s">
        <v>162</v>
      </c>
      <c r="AZ24" s="387"/>
      <c r="BA24" s="387"/>
      <c r="BB24" s="387"/>
      <c r="BC24" s="387"/>
      <c r="BD24" s="387"/>
      <c r="BE24" s="387"/>
      <c r="BF24" s="387"/>
      <c r="BG24" s="387"/>
      <c r="BH24" s="387"/>
      <c r="BI24" s="387"/>
      <c r="BJ24" s="387"/>
      <c r="BK24" s="387"/>
      <c r="BL24" s="387"/>
      <c r="BM24" s="388"/>
      <c r="BN24" s="419">
        <v>2523835</v>
      </c>
      <c r="BO24" s="420"/>
      <c r="BP24" s="420"/>
      <c r="BQ24" s="420"/>
      <c r="BR24" s="420"/>
      <c r="BS24" s="420"/>
      <c r="BT24" s="420"/>
      <c r="BU24" s="421"/>
      <c r="BV24" s="419">
        <v>2411899</v>
      </c>
      <c r="BW24" s="420"/>
      <c r="BX24" s="420"/>
      <c r="BY24" s="420"/>
      <c r="BZ24" s="420"/>
      <c r="CA24" s="420"/>
      <c r="CB24" s="420"/>
      <c r="CC24" s="421"/>
      <c r="CD24" s="194"/>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81"/>
      <c r="B25" s="435"/>
      <c r="C25" s="436"/>
      <c r="D25" s="437"/>
      <c r="E25" s="392" t="s">
        <v>163</v>
      </c>
      <c r="F25" s="393"/>
      <c r="G25" s="393"/>
      <c r="H25" s="393"/>
      <c r="I25" s="393"/>
      <c r="J25" s="393"/>
      <c r="K25" s="394"/>
      <c r="L25" s="395">
        <v>1</v>
      </c>
      <c r="M25" s="396"/>
      <c r="N25" s="396"/>
      <c r="O25" s="396"/>
      <c r="P25" s="397"/>
      <c r="Q25" s="395">
        <v>5680</v>
      </c>
      <c r="R25" s="396"/>
      <c r="S25" s="396"/>
      <c r="T25" s="396"/>
      <c r="U25" s="396"/>
      <c r="V25" s="397"/>
      <c r="W25" s="454"/>
      <c r="X25" s="436"/>
      <c r="Y25" s="437"/>
      <c r="Z25" s="392" t="s">
        <v>164</v>
      </c>
      <c r="AA25" s="393"/>
      <c r="AB25" s="393"/>
      <c r="AC25" s="393"/>
      <c r="AD25" s="393"/>
      <c r="AE25" s="393"/>
      <c r="AF25" s="393"/>
      <c r="AG25" s="394"/>
      <c r="AH25" s="395" t="s">
        <v>122</v>
      </c>
      <c r="AI25" s="396"/>
      <c r="AJ25" s="396"/>
      <c r="AK25" s="396"/>
      <c r="AL25" s="397"/>
      <c r="AM25" s="395" t="s">
        <v>122</v>
      </c>
      <c r="AN25" s="396"/>
      <c r="AO25" s="396"/>
      <c r="AP25" s="396"/>
      <c r="AQ25" s="396"/>
      <c r="AR25" s="397"/>
      <c r="AS25" s="395" t="s">
        <v>122</v>
      </c>
      <c r="AT25" s="396"/>
      <c r="AU25" s="396"/>
      <c r="AV25" s="396"/>
      <c r="AW25" s="396"/>
      <c r="AX25" s="398"/>
      <c r="AY25" s="411" t="s">
        <v>165</v>
      </c>
      <c r="AZ25" s="412"/>
      <c r="BA25" s="412"/>
      <c r="BB25" s="412"/>
      <c r="BC25" s="412"/>
      <c r="BD25" s="412"/>
      <c r="BE25" s="412"/>
      <c r="BF25" s="412"/>
      <c r="BG25" s="412"/>
      <c r="BH25" s="412"/>
      <c r="BI25" s="412"/>
      <c r="BJ25" s="412"/>
      <c r="BK25" s="412"/>
      <c r="BL25" s="412"/>
      <c r="BM25" s="413"/>
      <c r="BN25" s="414">
        <v>21990</v>
      </c>
      <c r="BO25" s="415"/>
      <c r="BP25" s="415"/>
      <c r="BQ25" s="415"/>
      <c r="BR25" s="415"/>
      <c r="BS25" s="415"/>
      <c r="BT25" s="415"/>
      <c r="BU25" s="416"/>
      <c r="BV25" s="414">
        <v>50459</v>
      </c>
      <c r="BW25" s="415"/>
      <c r="BX25" s="415"/>
      <c r="BY25" s="415"/>
      <c r="BZ25" s="415"/>
      <c r="CA25" s="415"/>
      <c r="CB25" s="415"/>
      <c r="CC25" s="416"/>
      <c r="CD25" s="194"/>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81"/>
      <c r="B26" s="435"/>
      <c r="C26" s="436"/>
      <c r="D26" s="437"/>
      <c r="E26" s="392" t="s">
        <v>166</v>
      </c>
      <c r="F26" s="393"/>
      <c r="G26" s="393"/>
      <c r="H26" s="393"/>
      <c r="I26" s="393"/>
      <c r="J26" s="393"/>
      <c r="K26" s="394"/>
      <c r="L26" s="395">
        <v>1</v>
      </c>
      <c r="M26" s="396"/>
      <c r="N26" s="396"/>
      <c r="O26" s="396"/>
      <c r="P26" s="397"/>
      <c r="Q26" s="395">
        <v>5090</v>
      </c>
      <c r="R26" s="396"/>
      <c r="S26" s="396"/>
      <c r="T26" s="396"/>
      <c r="U26" s="396"/>
      <c r="V26" s="397"/>
      <c r="W26" s="454"/>
      <c r="X26" s="436"/>
      <c r="Y26" s="437"/>
      <c r="Z26" s="392" t="s">
        <v>167</v>
      </c>
      <c r="AA26" s="430"/>
      <c r="AB26" s="430"/>
      <c r="AC26" s="430"/>
      <c r="AD26" s="430"/>
      <c r="AE26" s="430"/>
      <c r="AF26" s="430"/>
      <c r="AG26" s="431"/>
      <c r="AH26" s="395" t="s">
        <v>122</v>
      </c>
      <c r="AI26" s="396"/>
      <c r="AJ26" s="396"/>
      <c r="AK26" s="396"/>
      <c r="AL26" s="397"/>
      <c r="AM26" s="395" t="s">
        <v>122</v>
      </c>
      <c r="AN26" s="396"/>
      <c r="AO26" s="396"/>
      <c r="AP26" s="396"/>
      <c r="AQ26" s="396"/>
      <c r="AR26" s="397"/>
      <c r="AS26" s="395" t="s">
        <v>122</v>
      </c>
      <c r="AT26" s="396"/>
      <c r="AU26" s="396"/>
      <c r="AV26" s="396"/>
      <c r="AW26" s="396"/>
      <c r="AX26" s="398"/>
      <c r="AY26" s="428" t="s">
        <v>168</v>
      </c>
      <c r="AZ26" s="373"/>
      <c r="BA26" s="373"/>
      <c r="BB26" s="373"/>
      <c r="BC26" s="373"/>
      <c r="BD26" s="373"/>
      <c r="BE26" s="373"/>
      <c r="BF26" s="373"/>
      <c r="BG26" s="373"/>
      <c r="BH26" s="373"/>
      <c r="BI26" s="373"/>
      <c r="BJ26" s="373"/>
      <c r="BK26" s="373"/>
      <c r="BL26" s="373"/>
      <c r="BM26" s="429"/>
      <c r="BN26" s="419" t="s">
        <v>122</v>
      </c>
      <c r="BO26" s="420"/>
      <c r="BP26" s="420"/>
      <c r="BQ26" s="420"/>
      <c r="BR26" s="420"/>
      <c r="BS26" s="420"/>
      <c r="BT26" s="420"/>
      <c r="BU26" s="421"/>
      <c r="BV26" s="419" t="s">
        <v>122</v>
      </c>
      <c r="BW26" s="420"/>
      <c r="BX26" s="420"/>
      <c r="BY26" s="420"/>
      <c r="BZ26" s="420"/>
      <c r="CA26" s="420"/>
      <c r="CB26" s="420"/>
      <c r="CC26" s="421"/>
      <c r="CD26" s="194"/>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81"/>
      <c r="B27" s="435"/>
      <c r="C27" s="436"/>
      <c r="D27" s="437"/>
      <c r="E27" s="392" t="s">
        <v>169</v>
      </c>
      <c r="F27" s="393"/>
      <c r="G27" s="393"/>
      <c r="H27" s="393"/>
      <c r="I27" s="393"/>
      <c r="J27" s="393"/>
      <c r="K27" s="394"/>
      <c r="L27" s="395">
        <v>1</v>
      </c>
      <c r="M27" s="396"/>
      <c r="N27" s="396"/>
      <c r="O27" s="396"/>
      <c r="P27" s="397"/>
      <c r="Q27" s="395">
        <v>2890</v>
      </c>
      <c r="R27" s="396"/>
      <c r="S27" s="396"/>
      <c r="T27" s="396"/>
      <c r="U27" s="396"/>
      <c r="V27" s="397"/>
      <c r="W27" s="454"/>
      <c r="X27" s="436"/>
      <c r="Y27" s="437"/>
      <c r="Z27" s="392" t="s">
        <v>170</v>
      </c>
      <c r="AA27" s="393"/>
      <c r="AB27" s="393"/>
      <c r="AC27" s="393"/>
      <c r="AD27" s="393"/>
      <c r="AE27" s="393"/>
      <c r="AF27" s="393"/>
      <c r="AG27" s="394"/>
      <c r="AH27" s="395" t="s">
        <v>122</v>
      </c>
      <c r="AI27" s="396"/>
      <c r="AJ27" s="396"/>
      <c r="AK27" s="396"/>
      <c r="AL27" s="397"/>
      <c r="AM27" s="395" t="s">
        <v>122</v>
      </c>
      <c r="AN27" s="396"/>
      <c r="AO27" s="396"/>
      <c r="AP27" s="396"/>
      <c r="AQ27" s="396"/>
      <c r="AR27" s="397"/>
      <c r="AS27" s="395" t="s">
        <v>122</v>
      </c>
      <c r="AT27" s="396"/>
      <c r="AU27" s="396"/>
      <c r="AV27" s="396"/>
      <c r="AW27" s="396"/>
      <c r="AX27" s="398"/>
      <c r="AY27" s="425" t="s">
        <v>171</v>
      </c>
      <c r="AZ27" s="426"/>
      <c r="BA27" s="426"/>
      <c r="BB27" s="426"/>
      <c r="BC27" s="426"/>
      <c r="BD27" s="426"/>
      <c r="BE27" s="426"/>
      <c r="BF27" s="426"/>
      <c r="BG27" s="426"/>
      <c r="BH27" s="426"/>
      <c r="BI27" s="426"/>
      <c r="BJ27" s="426"/>
      <c r="BK27" s="426"/>
      <c r="BL27" s="426"/>
      <c r="BM27" s="427"/>
      <c r="BN27" s="422" t="s">
        <v>122</v>
      </c>
      <c r="BO27" s="423"/>
      <c r="BP27" s="423"/>
      <c r="BQ27" s="423"/>
      <c r="BR27" s="423"/>
      <c r="BS27" s="423"/>
      <c r="BT27" s="423"/>
      <c r="BU27" s="424"/>
      <c r="BV27" s="422" t="s">
        <v>122</v>
      </c>
      <c r="BW27" s="423"/>
      <c r="BX27" s="423"/>
      <c r="BY27" s="423"/>
      <c r="BZ27" s="423"/>
      <c r="CA27" s="423"/>
      <c r="CB27" s="423"/>
      <c r="CC27" s="424"/>
      <c r="CD27" s="196"/>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81"/>
      <c r="B28" s="435"/>
      <c r="C28" s="436"/>
      <c r="D28" s="437"/>
      <c r="E28" s="392" t="s">
        <v>172</v>
      </c>
      <c r="F28" s="393"/>
      <c r="G28" s="393"/>
      <c r="H28" s="393"/>
      <c r="I28" s="393"/>
      <c r="J28" s="393"/>
      <c r="K28" s="394"/>
      <c r="L28" s="395">
        <v>1</v>
      </c>
      <c r="M28" s="396"/>
      <c r="N28" s="396"/>
      <c r="O28" s="396"/>
      <c r="P28" s="397"/>
      <c r="Q28" s="395">
        <v>2380</v>
      </c>
      <c r="R28" s="396"/>
      <c r="S28" s="396"/>
      <c r="T28" s="396"/>
      <c r="U28" s="396"/>
      <c r="V28" s="397"/>
      <c r="W28" s="454"/>
      <c r="X28" s="436"/>
      <c r="Y28" s="437"/>
      <c r="Z28" s="392" t="s">
        <v>173</v>
      </c>
      <c r="AA28" s="393"/>
      <c r="AB28" s="393"/>
      <c r="AC28" s="393"/>
      <c r="AD28" s="393"/>
      <c r="AE28" s="393"/>
      <c r="AF28" s="393"/>
      <c r="AG28" s="394"/>
      <c r="AH28" s="395" t="s">
        <v>122</v>
      </c>
      <c r="AI28" s="396"/>
      <c r="AJ28" s="396"/>
      <c r="AK28" s="396"/>
      <c r="AL28" s="397"/>
      <c r="AM28" s="395" t="s">
        <v>122</v>
      </c>
      <c r="AN28" s="396"/>
      <c r="AO28" s="396"/>
      <c r="AP28" s="396"/>
      <c r="AQ28" s="396"/>
      <c r="AR28" s="397"/>
      <c r="AS28" s="395" t="s">
        <v>122</v>
      </c>
      <c r="AT28" s="396"/>
      <c r="AU28" s="396"/>
      <c r="AV28" s="396"/>
      <c r="AW28" s="396"/>
      <c r="AX28" s="398"/>
      <c r="AY28" s="402" t="s">
        <v>174</v>
      </c>
      <c r="AZ28" s="403"/>
      <c r="BA28" s="403"/>
      <c r="BB28" s="404"/>
      <c r="BC28" s="411" t="s">
        <v>46</v>
      </c>
      <c r="BD28" s="412"/>
      <c r="BE28" s="412"/>
      <c r="BF28" s="412"/>
      <c r="BG28" s="412"/>
      <c r="BH28" s="412"/>
      <c r="BI28" s="412"/>
      <c r="BJ28" s="412"/>
      <c r="BK28" s="412"/>
      <c r="BL28" s="412"/>
      <c r="BM28" s="413"/>
      <c r="BN28" s="414">
        <v>974421</v>
      </c>
      <c r="BO28" s="415"/>
      <c r="BP28" s="415"/>
      <c r="BQ28" s="415"/>
      <c r="BR28" s="415"/>
      <c r="BS28" s="415"/>
      <c r="BT28" s="415"/>
      <c r="BU28" s="416"/>
      <c r="BV28" s="414">
        <v>1005801</v>
      </c>
      <c r="BW28" s="415"/>
      <c r="BX28" s="415"/>
      <c r="BY28" s="415"/>
      <c r="BZ28" s="415"/>
      <c r="CA28" s="415"/>
      <c r="CB28" s="415"/>
      <c r="CC28" s="416"/>
      <c r="CD28" s="194"/>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81"/>
      <c r="B29" s="435"/>
      <c r="C29" s="436"/>
      <c r="D29" s="437"/>
      <c r="E29" s="392" t="s">
        <v>175</v>
      </c>
      <c r="F29" s="393"/>
      <c r="G29" s="393"/>
      <c r="H29" s="393"/>
      <c r="I29" s="393"/>
      <c r="J29" s="393"/>
      <c r="K29" s="394"/>
      <c r="L29" s="395">
        <v>8</v>
      </c>
      <c r="M29" s="396"/>
      <c r="N29" s="396"/>
      <c r="O29" s="396"/>
      <c r="P29" s="397"/>
      <c r="Q29" s="395">
        <v>2160</v>
      </c>
      <c r="R29" s="396"/>
      <c r="S29" s="396"/>
      <c r="T29" s="396"/>
      <c r="U29" s="396"/>
      <c r="V29" s="397"/>
      <c r="W29" s="455"/>
      <c r="X29" s="456"/>
      <c r="Y29" s="457"/>
      <c r="Z29" s="392" t="s">
        <v>176</v>
      </c>
      <c r="AA29" s="393"/>
      <c r="AB29" s="393"/>
      <c r="AC29" s="393"/>
      <c r="AD29" s="393"/>
      <c r="AE29" s="393"/>
      <c r="AF29" s="393"/>
      <c r="AG29" s="394"/>
      <c r="AH29" s="395">
        <v>58</v>
      </c>
      <c r="AI29" s="396"/>
      <c r="AJ29" s="396"/>
      <c r="AK29" s="396"/>
      <c r="AL29" s="397"/>
      <c r="AM29" s="395">
        <v>166982</v>
      </c>
      <c r="AN29" s="396"/>
      <c r="AO29" s="396"/>
      <c r="AP29" s="396"/>
      <c r="AQ29" s="396"/>
      <c r="AR29" s="397"/>
      <c r="AS29" s="395">
        <v>2879</v>
      </c>
      <c r="AT29" s="396"/>
      <c r="AU29" s="396"/>
      <c r="AV29" s="396"/>
      <c r="AW29" s="396"/>
      <c r="AX29" s="398"/>
      <c r="AY29" s="405"/>
      <c r="AZ29" s="406"/>
      <c r="BA29" s="406"/>
      <c r="BB29" s="407"/>
      <c r="BC29" s="399" t="s">
        <v>177</v>
      </c>
      <c r="BD29" s="400"/>
      <c r="BE29" s="400"/>
      <c r="BF29" s="400"/>
      <c r="BG29" s="400"/>
      <c r="BH29" s="400"/>
      <c r="BI29" s="400"/>
      <c r="BJ29" s="400"/>
      <c r="BK29" s="400"/>
      <c r="BL29" s="400"/>
      <c r="BM29" s="401"/>
      <c r="BN29" s="419">
        <v>311722</v>
      </c>
      <c r="BO29" s="420"/>
      <c r="BP29" s="420"/>
      <c r="BQ29" s="420"/>
      <c r="BR29" s="420"/>
      <c r="BS29" s="420"/>
      <c r="BT29" s="420"/>
      <c r="BU29" s="421"/>
      <c r="BV29" s="419">
        <v>304203</v>
      </c>
      <c r="BW29" s="420"/>
      <c r="BX29" s="420"/>
      <c r="BY29" s="420"/>
      <c r="BZ29" s="420"/>
      <c r="CA29" s="420"/>
      <c r="CB29" s="420"/>
      <c r="CC29" s="421"/>
      <c r="CD29" s="196"/>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81"/>
      <c r="B30" s="438"/>
      <c r="C30" s="439"/>
      <c r="D30" s="440"/>
      <c r="E30" s="374"/>
      <c r="F30" s="375"/>
      <c r="G30" s="375"/>
      <c r="H30" s="375"/>
      <c r="I30" s="375"/>
      <c r="J30" s="375"/>
      <c r="K30" s="376"/>
      <c r="L30" s="377"/>
      <c r="M30" s="378"/>
      <c r="N30" s="378"/>
      <c r="O30" s="378"/>
      <c r="P30" s="379"/>
      <c r="Q30" s="377"/>
      <c r="R30" s="378"/>
      <c r="S30" s="378"/>
      <c r="T30" s="378"/>
      <c r="U30" s="378"/>
      <c r="V30" s="379"/>
      <c r="W30" s="380" t="s">
        <v>178</v>
      </c>
      <c r="X30" s="381"/>
      <c r="Y30" s="381"/>
      <c r="Z30" s="381"/>
      <c r="AA30" s="381"/>
      <c r="AB30" s="381"/>
      <c r="AC30" s="381"/>
      <c r="AD30" s="381"/>
      <c r="AE30" s="381"/>
      <c r="AF30" s="381"/>
      <c r="AG30" s="382"/>
      <c r="AH30" s="383">
        <v>93.1</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48</v>
      </c>
      <c r="BD30" s="387"/>
      <c r="BE30" s="387"/>
      <c r="BF30" s="387"/>
      <c r="BG30" s="387"/>
      <c r="BH30" s="387"/>
      <c r="BI30" s="387"/>
      <c r="BJ30" s="387"/>
      <c r="BK30" s="387"/>
      <c r="BL30" s="387"/>
      <c r="BM30" s="388"/>
      <c r="BN30" s="422">
        <v>1410461</v>
      </c>
      <c r="BO30" s="423"/>
      <c r="BP30" s="423"/>
      <c r="BQ30" s="423"/>
      <c r="BR30" s="423"/>
      <c r="BS30" s="423"/>
      <c r="BT30" s="423"/>
      <c r="BU30" s="424"/>
      <c r="BV30" s="422">
        <v>1143900</v>
      </c>
      <c r="BW30" s="423"/>
      <c r="BX30" s="423"/>
      <c r="BY30" s="423"/>
      <c r="BZ30" s="423"/>
      <c r="CA30" s="423"/>
      <c r="CB30" s="423"/>
      <c r="CC30" s="42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2" t="s">
        <v>179</v>
      </c>
      <c r="D32" s="372"/>
      <c r="E32" s="372"/>
      <c r="F32" s="372"/>
      <c r="G32" s="372"/>
      <c r="H32" s="372"/>
      <c r="I32" s="372"/>
      <c r="J32" s="372"/>
      <c r="K32" s="372"/>
      <c r="L32" s="372"/>
      <c r="M32" s="372"/>
      <c r="N32" s="372"/>
      <c r="O32" s="372"/>
      <c r="P32" s="372"/>
      <c r="Q32" s="372"/>
      <c r="R32" s="372"/>
      <c r="S32" s="372"/>
      <c r="U32" s="373" t="s">
        <v>180</v>
      </c>
      <c r="V32" s="373"/>
      <c r="W32" s="373"/>
      <c r="X32" s="373"/>
      <c r="Y32" s="373"/>
      <c r="Z32" s="373"/>
      <c r="AA32" s="373"/>
      <c r="AB32" s="373"/>
      <c r="AC32" s="373"/>
      <c r="AD32" s="373"/>
      <c r="AE32" s="373"/>
      <c r="AF32" s="373"/>
      <c r="AG32" s="373"/>
      <c r="AH32" s="373"/>
      <c r="AI32" s="373"/>
      <c r="AJ32" s="373"/>
      <c r="AK32" s="373"/>
      <c r="AM32" s="373" t="s">
        <v>181</v>
      </c>
      <c r="AN32" s="373"/>
      <c r="AO32" s="373"/>
      <c r="AP32" s="373"/>
      <c r="AQ32" s="373"/>
      <c r="AR32" s="373"/>
      <c r="AS32" s="373"/>
      <c r="AT32" s="373"/>
      <c r="AU32" s="373"/>
      <c r="AV32" s="373"/>
      <c r="AW32" s="373"/>
      <c r="AX32" s="373"/>
      <c r="AY32" s="373"/>
      <c r="AZ32" s="373"/>
      <c r="BA32" s="373"/>
      <c r="BB32" s="373"/>
      <c r="BC32" s="373"/>
      <c r="BE32" s="373" t="s">
        <v>182</v>
      </c>
      <c r="BF32" s="373"/>
      <c r="BG32" s="373"/>
      <c r="BH32" s="373"/>
      <c r="BI32" s="373"/>
      <c r="BJ32" s="373"/>
      <c r="BK32" s="373"/>
      <c r="BL32" s="373"/>
      <c r="BM32" s="373"/>
      <c r="BN32" s="373"/>
      <c r="BO32" s="373"/>
      <c r="BP32" s="373"/>
      <c r="BQ32" s="373"/>
      <c r="BR32" s="373"/>
      <c r="BS32" s="373"/>
      <c r="BT32" s="373"/>
      <c r="BU32" s="373"/>
      <c r="BW32" s="373" t="s">
        <v>183</v>
      </c>
      <c r="BX32" s="373"/>
      <c r="BY32" s="373"/>
      <c r="BZ32" s="373"/>
      <c r="CA32" s="373"/>
      <c r="CB32" s="373"/>
      <c r="CC32" s="373"/>
      <c r="CD32" s="373"/>
      <c r="CE32" s="373"/>
      <c r="CF32" s="373"/>
      <c r="CG32" s="373"/>
      <c r="CH32" s="373"/>
      <c r="CI32" s="373"/>
      <c r="CJ32" s="373"/>
      <c r="CK32" s="373"/>
      <c r="CL32" s="373"/>
      <c r="CM32" s="373"/>
      <c r="CO32" s="373" t="s">
        <v>184</v>
      </c>
      <c r="CP32" s="373"/>
      <c r="CQ32" s="373"/>
      <c r="CR32" s="373"/>
      <c r="CS32" s="373"/>
      <c r="CT32" s="373"/>
      <c r="CU32" s="373"/>
      <c r="CV32" s="373"/>
      <c r="CW32" s="373"/>
      <c r="CX32" s="373"/>
      <c r="CY32" s="373"/>
      <c r="CZ32" s="373"/>
      <c r="DA32" s="373"/>
      <c r="DB32" s="373"/>
      <c r="DC32" s="373"/>
      <c r="DD32" s="373"/>
      <c r="DE32" s="373"/>
      <c r="DI32" s="204"/>
    </row>
    <row r="33" spans="1:113" ht="13.5" customHeight="1" x14ac:dyDescent="0.15">
      <c r="A33" s="181"/>
      <c r="B33" s="205"/>
      <c r="C33" s="371" t="s">
        <v>185</v>
      </c>
      <c r="D33" s="371"/>
      <c r="E33" s="370" t="s">
        <v>186</v>
      </c>
      <c r="F33" s="370"/>
      <c r="G33" s="370"/>
      <c r="H33" s="370"/>
      <c r="I33" s="370"/>
      <c r="J33" s="370"/>
      <c r="K33" s="370"/>
      <c r="L33" s="370"/>
      <c r="M33" s="370"/>
      <c r="N33" s="370"/>
      <c r="O33" s="370"/>
      <c r="P33" s="370"/>
      <c r="Q33" s="370"/>
      <c r="R33" s="370"/>
      <c r="S33" s="370"/>
      <c r="T33" s="206"/>
      <c r="U33" s="371" t="s">
        <v>185</v>
      </c>
      <c r="V33" s="371"/>
      <c r="W33" s="370" t="s">
        <v>186</v>
      </c>
      <c r="X33" s="370"/>
      <c r="Y33" s="370"/>
      <c r="Z33" s="370"/>
      <c r="AA33" s="370"/>
      <c r="AB33" s="370"/>
      <c r="AC33" s="370"/>
      <c r="AD33" s="370"/>
      <c r="AE33" s="370"/>
      <c r="AF33" s="370"/>
      <c r="AG33" s="370"/>
      <c r="AH33" s="370"/>
      <c r="AI33" s="370"/>
      <c r="AJ33" s="370"/>
      <c r="AK33" s="370"/>
      <c r="AL33" s="206"/>
      <c r="AM33" s="371" t="s">
        <v>185</v>
      </c>
      <c r="AN33" s="371"/>
      <c r="AO33" s="370" t="s">
        <v>186</v>
      </c>
      <c r="AP33" s="370"/>
      <c r="AQ33" s="370"/>
      <c r="AR33" s="370"/>
      <c r="AS33" s="370"/>
      <c r="AT33" s="370"/>
      <c r="AU33" s="370"/>
      <c r="AV33" s="370"/>
      <c r="AW33" s="370"/>
      <c r="AX33" s="370"/>
      <c r="AY33" s="370"/>
      <c r="AZ33" s="370"/>
      <c r="BA33" s="370"/>
      <c r="BB33" s="370"/>
      <c r="BC33" s="370"/>
      <c r="BD33" s="207"/>
      <c r="BE33" s="370" t="s">
        <v>187</v>
      </c>
      <c r="BF33" s="370"/>
      <c r="BG33" s="370" t="s">
        <v>188</v>
      </c>
      <c r="BH33" s="370"/>
      <c r="BI33" s="370"/>
      <c r="BJ33" s="370"/>
      <c r="BK33" s="370"/>
      <c r="BL33" s="370"/>
      <c r="BM33" s="370"/>
      <c r="BN33" s="370"/>
      <c r="BO33" s="370"/>
      <c r="BP33" s="370"/>
      <c r="BQ33" s="370"/>
      <c r="BR33" s="370"/>
      <c r="BS33" s="370"/>
      <c r="BT33" s="370"/>
      <c r="BU33" s="370"/>
      <c r="BV33" s="207"/>
      <c r="BW33" s="371" t="s">
        <v>187</v>
      </c>
      <c r="BX33" s="371"/>
      <c r="BY33" s="370" t="s">
        <v>189</v>
      </c>
      <c r="BZ33" s="370"/>
      <c r="CA33" s="370"/>
      <c r="CB33" s="370"/>
      <c r="CC33" s="370"/>
      <c r="CD33" s="370"/>
      <c r="CE33" s="370"/>
      <c r="CF33" s="370"/>
      <c r="CG33" s="370"/>
      <c r="CH33" s="370"/>
      <c r="CI33" s="370"/>
      <c r="CJ33" s="370"/>
      <c r="CK33" s="370"/>
      <c r="CL33" s="370"/>
      <c r="CM33" s="370"/>
      <c r="CN33" s="206"/>
      <c r="CO33" s="371" t="s">
        <v>185</v>
      </c>
      <c r="CP33" s="371"/>
      <c r="CQ33" s="370" t="s">
        <v>190</v>
      </c>
      <c r="CR33" s="370"/>
      <c r="CS33" s="370"/>
      <c r="CT33" s="370"/>
      <c r="CU33" s="370"/>
      <c r="CV33" s="370"/>
      <c r="CW33" s="370"/>
      <c r="CX33" s="370"/>
      <c r="CY33" s="370"/>
      <c r="CZ33" s="370"/>
      <c r="DA33" s="370"/>
      <c r="DB33" s="370"/>
      <c r="DC33" s="370"/>
      <c r="DD33" s="370"/>
      <c r="DE33" s="370"/>
      <c r="DF33" s="206"/>
      <c r="DG33" s="369" t="s">
        <v>191</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国民健康保険事業</v>
      </c>
      <c r="X34" s="368"/>
      <c r="Y34" s="368"/>
      <c r="Z34" s="368"/>
      <c r="AA34" s="368"/>
      <c r="AB34" s="368"/>
      <c r="AC34" s="368"/>
      <c r="AD34" s="368"/>
      <c r="AE34" s="368"/>
      <c r="AF34" s="368"/>
      <c r="AG34" s="368"/>
      <c r="AH34" s="368"/>
      <c r="AI34" s="368"/>
      <c r="AJ34" s="368"/>
      <c r="AK34" s="368"/>
      <c r="AL34" s="181"/>
      <c r="AM34" s="367" t="str">
        <f>IF(AO34="","",MAX(C34:D43,U34:V43)+1)</f>
        <v/>
      </c>
      <c r="AN34" s="367"/>
      <c r="AO34" s="368"/>
      <c r="AP34" s="368"/>
      <c r="AQ34" s="368"/>
      <c r="AR34" s="368"/>
      <c r="AS34" s="368"/>
      <c r="AT34" s="368"/>
      <c r="AU34" s="368"/>
      <c r="AV34" s="368"/>
      <c r="AW34" s="368"/>
      <c r="AX34" s="368"/>
      <c r="AY34" s="368"/>
      <c r="AZ34" s="368"/>
      <c r="BA34" s="368"/>
      <c r="BB34" s="368"/>
      <c r="BC34" s="368"/>
      <c r="BD34" s="181"/>
      <c r="BE34" s="367">
        <f>IF(BG34="","",MAX(C34:D43,U34:V43,AM34:AN43)+1)</f>
        <v>5</v>
      </c>
      <c r="BF34" s="367"/>
      <c r="BG34" s="368" t="str">
        <f>IF('各会計、関係団体の財政状況及び健全化判断比率'!B31="","",'各会計、関係団体の財政状況及び健全化判断比率'!B31)</f>
        <v>簡易水道事業</v>
      </c>
      <c r="BH34" s="368"/>
      <c r="BI34" s="368"/>
      <c r="BJ34" s="368"/>
      <c r="BK34" s="368"/>
      <c r="BL34" s="368"/>
      <c r="BM34" s="368"/>
      <c r="BN34" s="368"/>
      <c r="BO34" s="368"/>
      <c r="BP34" s="368"/>
      <c r="BQ34" s="368"/>
      <c r="BR34" s="368"/>
      <c r="BS34" s="368"/>
      <c r="BT34" s="368"/>
      <c r="BU34" s="368"/>
      <c r="BV34" s="181"/>
      <c r="BW34" s="367">
        <f>IF(BY34="","",MAX(C34:D43,U34:V43,AM34:AN43,BE34:BF43)+1)</f>
        <v>7</v>
      </c>
      <c r="BX34" s="367"/>
      <c r="BY34" s="368" t="str">
        <f>IF('各会計、関係団体の財政状況及び健全化判断比率'!B68="","",'各会計、関係団体の財政状況及び健全化判断比率'!B68)</f>
        <v>熊本県市町村総合事務組合</v>
      </c>
      <c r="BZ34" s="368"/>
      <c r="CA34" s="368"/>
      <c r="CB34" s="368"/>
      <c r="CC34" s="368"/>
      <c r="CD34" s="368"/>
      <c r="CE34" s="368"/>
      <c r="CF34" s="368"/>
      <c r="CG34" s="368"/>
      <c r="CH34" s="368"/>
      <c r="CI34" s="368"/>
      <c r="CJ34" s="368"/>
      <c r="CK34" s="368"/>
      <c r="CL34" s="368"/>
      <c r="CM34" s="368"/>
      <c r="CN34" s="181"/>
      <c r="CO34" s="367">
        <f>IF(CQ34="","",MAX(C34:D43,U34:V43,AM34:AN43,BE34:BF43,BW34:BX43)+1)</f>
        <v>12</v>
      </c>
      <c r="CP34" s="367"/>
      <c r="CQ34" s="368" t="str">
        <f>IF('各会計、関係団体の財政状況及び健全化判断比率'!BS7="","",'各会計、関係団体の財政状況及び健全化判断比率'!BS7)</f>
        <v>株式会社やまえ</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介護保険事業</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f t="shared" ref="BE35:BE43" si="1">IF(BG35="","",BE34+1)</f>
        <v>6</v>
      </c>
      <c r="BF35" s="367"/>
      <c r="BG35" s="368" t="str">
        <f>IF('各会計、関係団体の財政状況及び健全化判断比率'!B32="","",'各会計、関係団体の財政状況及び健全化判断比率'!B32)</f>
        <v>農業集落排水事業</v>
      </c>
      <c r="BH35" s="368"/>
      <c r="BI35" s="368"/>
      <c r="BJ35" s="368"/>
      <c r="BK35" s="368"/>
      <c r="BL35" s="368"/>
      <c r="BM35" s="368"/>
      <c r="BN35" s="368"/>
      <c r="BO35" s="368"/>
      <c r="BP35" s="368"/>
      <c r="BQ35" s="368"/>
      <c r="BR35" s="368"/>
      <c r="BS35" s="368"/>
      <c r="BT35" s="368"/>
      <c r="BU35" s="368"/>
      <c r="BV35" s="181"/>
      <c r="BW35" s="367">
        <f t="shared" ref="BW35:BW43" si="2">IF(BY35="","",BW34+1)</f>
        <v>8</v>
      </c>
      <c r="BX35" s="367"/>
      <c r="BY35" s="368" t="str">
        <f>IF('各会計、関係団体の財政状況及び健全化判断比率'!B69="","",'各会計、関係団体の財政状況及び健全化判断比率'!B69)</f>
        <v>人吉下球磨消防組合</v>
      </c>
      <c r="BZ35" s="368"/>
      <c r="CA35" s="368"/>
      <c r="CB35" s="368"/>
      <c r="CC35" s="368"/>
      <c r="CD35" s="368"/>
      <c r="CE35" s="368"/>
      <c r="CF35" s="368"/>
      <c r="CG35" s="368"/>
      <c r="CH35" s="368"/>
      <c r="CI35" s="368"/>
      <c r="CJ35" s="368"/>
      <c r="CK35" s="368"/>
      <c r="CL35" s="368"/>
      <c r="CM35" s="368"/>
      <c r="CN35" s="181"/>
      <c r="CO35" s="367">
        <f t="shared" ref="CO35:CO43" si="3">IF(CQ35="","",CO34+1)</f>
        <v>13</v>
      </c>
      <c r="CP35" s="367"/>
      <c r="CQ35" s="368" t="str">
        <f>IF('各会計、関係団体の財政状況及び健全化判断比率'!BS8="","",'各会計、関係団体の財政状況及び健全化判断比率'!BS8)</f>
        <v>くま川鉄道株式会社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後期高齢者医療事業</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9</v>
      </c>
      <c r="BX36" s="367"/>
      <c r="BY36" s="368" t="str">
        <f>IF('各会計、関係団体の財政状況及び健全化判断比率'!B70="","",'各会計、関係団体の財政状況及び健全化判断比率'!B70)</f>
        <v>人吉球磨広域行政組合（一般会計）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10</v>
      </c>
      <c r="BX37" s="367"/>
      <c r="BY37" s="368" t="str">
        <f>IF('各会計、関係団体の財政状況及び健全化判断比率'!B71="","",'各会計、関係団体の財政状況及び健全化判断比率'!B71)</f>
        <v>熊本県後期高齢者医療広域連合（一般会計）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11</v>
      </c>
      <c r="BX38" s="367"/>
      <c r="BY38" s="368" t="str">
        <f>IF('各会計、関係団体の財政状況及び健全化判断比率'!B72="","",'各会計、関係団体の財政状況及び健全化判断比率'!B72)</f>
        <v>熊本県後期高齢者医療広域連合（後期高齢者医療特別会計）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192</v>
      </c>
      <c r="E46" s="364" t="s">
        <v>193</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194</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195</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196</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197</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199</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200</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3emBtBBzwdQpb+s58eMnJqTClAh3NB6i+uOxK+ag2774BVNsN4IbOsejh5W3LjDTxi92HUp9r8Vi5xeBpgNr/w==" saltValue="bR1qRi8zberh/iKzfr8j7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51" t="s">
        <v>529</v>
      </c>
      <c r="D34" s="1151"/>
      <c r="E34" s="1152"/>
      <c r="F34" s="32" t="s">
        <v>530</v>
      </c>
      <c r="G34" s="33" t="s">
        <v>530</v>
      </c>
      <c r="H34" s="33" t="s">
        <v>531</v>
      </c>
      <c r="I34" s="33" t="s">
        <v>532</v>
      </c>
      <c r="J34" s="34" t="s">
        <v>533</v>
      </c>
      <c r="K34" s="22"/>
      <c r="L34" s="22"/>
      <c r="M34" s="22"/>
      <c r="N34" s="22"/>
      <c r="O34" s="22"/>
      <c r="P34" s="22"/>
    </row>
    <row r="35" spans="1:16" ht="39" customHeight="1" x14ac:dyDescent="0.15">
      <c r="A35" s="22"/>
      <c r="B35" s="35"/>
      <c r="C35" s="1145" t="s">
        <v>534</v>
      </c>
      <c r="D35" s="1146"/>
      <c r="E35" s="1147"/>
      <c r="F35" s="36">
        <v>17.329999999999998</v>
      </c>
      <c r="G35" s="37">
        <v>31.88</v>
      </c>
      <c r="H35" s="37">
        <v>31.1</v>
      </c>
      <c r="I35" s="37">
        <v>32.700000000000003</v>
      </c>
      <c r="J35" s="38">
        <v>31.9</v>
      </c>
      <c r="K35" s="22"/>
      <c r="L35" s="22"/>
      <c r="M35" s="22"/>
      <c r="N35" s="22"/>
      <c r="O35" s="22"/>
      <c r="P35" s="22"/>
    </row>
    <row r="36" spans="1:16" ht="39" customHeight="1" x14ac:dyDescent="0.15">
      <c r="A36" s="22"/>
      <c r="B36" s="35"/>
      <c r="C36" s="1145" t="s">
        <v>535</v>
      </c>
      <c r="D36" s="1146"/>
      <c r="E36" s="1147"/>
      <c r="F36" s="36">
        <v>2.11</v>
      </c>
      <c r="G36" s="37">
        <v>2.29</v>
      </c>
      <c r="H36" s="37">
        <v>1.78</v>
      </c>
      <c r="I36" s="37">
        <v>2.2200000000000002</v>
      </c>
      <c r="J36" s="38">
        <v>3.47</v>
      </c>
      <c r="K36" s="22"/>
      <c r="L36" s="22"/>
      <c r="M36" s="22"/>
      <c r="N36" s="22"/>
      <c r="O36" s="22"/>
      <c r="P36" s="22"/>
    </row>
    <row r="37" spans="1:16" ht="39" customHeight="1" x14ac:dyDescent="0.15">
      <c r="A37" s="22"/>
      <c r="B37" s="35"/>
      <c r="C37" s="1145" t="s">
        <v>536</v>
      </c>
      <c r="D37" s="1146"/>
      <c r="E37" s="1147"/>
      <c r="F37" s="36">
        <v>0.37</v>
      </c>
      <c r="G37" s="37">
        <v>0.4</v>
      </c>
      <c r="H37" s="37">
        <v>0.28999999999999998</v>
      </c>
      <c r="I37" s="37">
        <v>0.25</v>
      </c>
      <c r="J37" s="38">
        <v>1.9</v>
      </c>
      <c r="K37" s="22"/>
      <c r="L37" s="22"/>
      <c r="M37" s="22"/>
      <c r="N37" s="22"/>
      <c r="O37" s="22"/>
      <c r="P37" s="22"/>
    </row>
    <row r="38" spans="1:16" ht="39" customHeight="1" x14ac:dyDescent="0.15">
      <c r="A38" s="22"/>
      <c r="B38" s="35"/>
      <c r="C38" s="1145" t="s">
        <v>537</v>
      </c>
      <c r="D38" s="1146"/>
      <c r="E38" s="1147"/>
      <c r="F38" s="36">
        <v>7.0000000000000007E-2</v>
      </c>
      <c r="G38" s="37" t="s">
        <v>538</v>
      </c>
      <c r="H38" s="37">
        <v>0.05</v>
      </c>
      <c r="I38" s="37">
        <v>0.16</v>
      </c>
      <c r="J38" s="38">
        <v>0.94</v>
      </c>
      <c r="K38" s="22"/>
      <c r="L38" s="22"/>
      <c r="M38" s="22"/>
      <c r="N38" s="22"/>
      <c r="O38" s="22"/>
      <c r="P38" s="22"/>
    </row>
    <row r="39" spans="1:16" ht="39" customHeight="1" x14ac:dyDescent="0.15">
      <c r="A39" s="22"/>
      <c r="B39" s="35"/>
      <c r="C39" s="1145" t="s">
        <v>539</v>
      </c>
      <c r="D39" s="1146"/>
      <c r="E39" s="1147"/>
      <c r="F39" s="36">
        <v>3.18</v>
      </c>
      <c r="G39" s="37">
        <v>2.4900000000000002</v>
      </c>
      <c r="H39" s="37">
        <v>1.42</v>
      </c>
      <c r="I39" s="37">
        <v>1.23</v>
      </c>
      <c r="J39" s="38">
        <v>0.93</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540</v>
      </c>
      <c r="D42" s="1146"/>
      <c r="E42" s="1147"/>
      <c r="F42" s="36" t="s">
        <v>484</v>
      </c>
      <c r="G42" s="37" t="s">
        <v>484</v>
      </c>
      <c r="H42" s="37" t="s">
        <v>484</v>
      </c>
      <c r="I42" s="37" t="s">
        <v>484</v>
      </c>
      <c r="J42" s="38" t="s">
        <v>484</v>
      </c>
      <c r="K42" s="22"/>
      <c r="L42" s="22"/>
      <c r="M42" s="22"/>
      <c r="N42" s="22"/>
      <c r="O42" s="22"/>
      <c r="P42" s="22"/>
    </row>
    <row r="43" spans="1:16" ht="39" customHeight="1" thickBot="1" x14ac:dyDescent="0.2">
      <c r="A43" s="22"/>
      <c r="B43" s="40"/>
      <c r="C43" s="1148" t="s">
        <v>541</v>
      </c>
      <c r="D43" s="1149"/>
      <c r="E43" s="1150"/>
      <c r="F43" s="41" t="s">
        <v>484</v>
      </c>
      <c r="G43" s="42" t="s">
        <v>484</v>
      </c>
      <c r="H43" s="42" t="s">
        <v>484</v>
      </c>
      <c r="I43" s="42" t="s">
        <v>484</v>
      </c>
      <c r="J43" s="43" t="s">
        <v>484</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ox0C9aQDKnpurosSRudK03kNWD3Ip4/wEihnvZ/Ewga45RcyeYWGOnNbs1pd6N9bS11eT61wWQtwMQMl4cojw==" saltValue="BLFBG1if0G/CJ630D8E9o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368</v>
      </c>
      <c r="L45" s="60">
        <v>357</v>
      </c>
      <c r="M45" s="60">
        <v>374</v>
      </c>
      <c r="N45" s="60">
        <v>329</v>
      </c>
      <c r="O45" s="61">
        <v>345</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484</v>
      </c>
      <c r="L46" s="64" t="s">
        <v>484</v>
      </c>
      <c r="M46" s="64" t="s">
        <v>484</v>
      </c>
      <c r="N46" s="64" t="s">
        <v>484</v>
      </c>
      <c r="O46" s="65" t="s">
        <v>484</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484</v>
      </c>
      <c r="L47" s="64" t="s">
        <v>484</v>
      </c>
      <c r="M47" s="64" t="s">
        <v>484</v>
      </c>
      <c r="N47" s="64" t="s">
        <v>484</v>
      </c>
      <c r="O47" s="65" t="s">
        <v>484</v>
      </c>
      <c r="P47" s="48"/>
      <c r="Q47" s="48"/>
      <c r="R47" s="48"/>
      <c r="S47" s="48"/>
      <c r="T47" s="48"/>
      <c r="U47" s="48"/>
    </row>
    <row r="48" spans="1:21" ht="30.75" customHeight="1" x14ac:dyDescent="0.15">
      <c r="A48" s="48"/>
      <c r="B48" s="1178"/>
      <c r="C48" s="1179"/>
      <c r="D48" s="62"/>
      <c r="E48" s="1155" t="s">
        <v>13</v>
      </c>
      <c r="F48" s="1155"/>
      <c r="G48" s="1155"/>
      <c r="H48" s="1155"/>
      <c r="I48" s="1155"/>
      <c r="J48" s="1156"/>
      <c r="K48" s="63">
        <v>156</v>
      </c>
      <c r="L48" s="64">
        <v>159</v>
      </c>
      <c r="M48" s="64">
        <v>154</v>
      </c>
      <c r="N48" s="64">
        <v>120</v>
      </c>
      <c r="O48" s="65">
        <v>109</v>
      </c>
      <c r="P48" s="48"/>
      <c r="Q48" s="48"/>
      <c r="R48" s="48"/>
      <c r="S48" s="48"/>
      <c r="T48" s="48"/>
      <c r="U48" s="48"/>
    </row>
    <row r="49" spans="1:21" ht="30.75" customHeight="1" x14ac:dyDescent="0.15">
      <c r="A49" s="48"/>
      <c r="B49" s="1178"/>
      <c r="C49" s="1179"/>
      <c r="D49" s="62"/>
      <c r="E49" s="1155" t="s">
        <v>14</v>
      </c>
      <c r="F49" s="1155"/>
      <c r="G49" s="1155"/>
      <c r="H49" s="1155"/>
      <c r="I49" s="1155"/>
      <c r="J49" s="1156"/>
      <c r="K49" s="63">
        <v>9</v>
      </c>
      <c r="L49" s="64">
        <v>9</v>
      </c>
      <c r="M49" s="64">
        <v>9</v>
      </c>
      <c r="N49" s="64">
        <v>5</v>
      </c>
      <c r="O49" s="65">
        <v>5</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484</v>
      </c>
      <c r="L50" s="64">
        <v>0</v>
      </c>
      <c r="M50" s="64" t="s">
        <v>484</v>
      </c>
      <c r="N50" s="64">
        <v>0</v>
      </c>
      <c r="O50" s="65">
        <v>0</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484</v>
      </c>
      <c r="L51" s="64" t="s">
        <v>484</v>
      </c>
      <c r="M51" s="64" t="s">
        <v>484</v>
      </c>
      <c r="N51" s="64" t="s">
        <v>484</v>
      </c>
      <c r="O51" s="65" t="s">
        <v>484</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356</v>
      </c>
      <c r="L52" s="64">
        <v>347</v>
      </c>
      <c r="M52" s="64">
        <v>349</v>
      </c>
      <c r="N52" s="64">
        <v>303</v>
      </c>
      <c r="O52" s="65">
        <v>303</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177</v>
      </c>
      <c r="L53" s="69">
        <v>178</v>
      </c>
      <c r="M53" s="69">
        <v>188</v>
      </c>
      <c r="N53" s="69">
        <v>151</v>
      </c>
      <c r="O53" s="70">
        <v>156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r4pqFvyGC+ztkBm/iSwzPbj6cmyynhFoVeDGjPpPS2PpmRRiDC77JniboyfhDv7V65mwMnUhq4a9IfS1T2mk5g==" saltValue="Z7rEIxmEU5Sb8rPMDOvex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523</v>
      </c>
      <c r="J40" s="103" t="s">
        <v>524</v>
      </c>
      <c r="K40" s="103" t="s">
        <v>525</v>
      </c>
      <c r="L40" s="103" t="s">
        <v>526</v>
      </c>
      <c r="M40" s="104" t="s">
        <v>527</v>
      </c>
    </row>
    <row r="41" spans="2:13" ht="27.75" customHeight="1" x14ac:dyDescent="0.15">
      <c r="B41" s="1196" t="s">
        <v>30</v>
      </c>
      <c r="C41" s="1197"/>
      <c r="D41" s="105"/>
      <c r="E41" s="1198" t="s">
        <v>31</v>
      </c>
      <c r="F41" s="1198"/>
      <c r="G41" s="1198"/>
      <c r="H41" s="1199"/>
      <c r="I41" s="355">
        <v>3437</v>
      </c>
      <c r="J41" s="356">
        <v>3405</v>
      </c>
      <c r="K41" s="356">
        <v>3246</v>
      </c>
      <c r="L41" s="356">
        <v>3357</v>
      </c>
      <c r="M41" s="357">
        <v>3367</v>
      </c>
    </row>
    <row r="42" spans="2:13" ht="27.75" customHeight="1" x14ac:dyDescent="0.15">
      <c r="B42" s="1186"/>
      <c r="C42" s="1187"/>
      <c r="D42" s="106"/>
      <c r="E42" s="1190" t="s">
        <v>32</v>
      </c>
      <c r="F42" s="1190"/>
      <c r="G42" s="1190"/>
      <c r="H42" s="1191"/>
      <c r="I42" s="358" t="s">
        <v>484</v>
      </c>
      <c r="J42" s="359">
        <v>3</v>
      </c>
      <c r="K42" s="359" t="s">
        <v>484</v>
      </c>
      <c r="L42" s="359">
        <v>3</v>
      </c>
      <c r="M42" s="360">
        <v>2</v>
      </c>
    </row>
    <row r="43" spans="2:13" ht="27.75" customHeight="1" x14ac:dyDescent="0.15">
      <c r="B43" s="1186"/>
      <c r="C43" s="1187"/>
      <c r="D43" s="106"/>
      <c r="E43" s="1190" t="s">
        <v>33</v>
      </c>
      <c r="F43" s="1190"/>
      <c r="G43" s="1190"/>
      <c r="H43" s="1191"/>
      <c r="I43" s="358">
        <v>1011</v>
      </c>
      <c r="J43" s="359">
        <v>1006</v>
      </c>
      <c r="K43" s="359">
        <v>891</v>
      </c>
      <c r="L43" s="359">
        <v>843</v>
      </c>
      <c r="M43" s="360">
        <v>734</v>
      </c>
    </row>
    <row r="44" spans="2:13" ht="27.75" customHeight="1" x14ac:dyDescent="0.15">
      <c r="B44" s="1186"/>
      <c r="C44" s="1187"/>
      <c r="D44" s="106"/>
      <c r="E44" s="1190" t="s">
        <v>34</v>
      </c>
      <c r="F44" s="1190"/>
      <c r="G44" s="1190"/>
      <c r="H44" s="1191"/>
      <c r="I44" s="358">
        <v>32</v>
      </c>
      <c r="J44" s="359">
        <v>25</v>
      </c>
      <c r="K44" s="359">
        <v>21</v>
      </c>
      <c r="L44" s="359">
        <v>35</v>
      </c>
      <c r="M44" s="360">
        <v>52</v>
      </c>
    </row>
    <row r="45" spans="2:13" ht="27.75" customHeight="1" x14ac:dyDescent="0.15">
      <c r="B45" s="1186"/>
      <c r="C45" s="1187"/>
      <c r="D45" s="106"/>
      <c r="E45" s="1190" t="s">
        <v>35</v>
      </c>
      <c r="F45" s="1190"/>
      <c r="G45" s="1190"/>
      <c r="H45" s="1191"/>
      <c r="I45" s="358">
        <v>400</v>
      </c>
      <c r="J45" s="359">
        <v>384</v>
      </c>
      <c r="K45" s="359">
        <v>362</v>
      </c>
      <c r="L45" s="359">
        <v>334</v>
      </c>
      <c r="M45" s="360">
        <v>338</v>
      </c>
    </row>
    <row r="46" spans="2:13" ht="27.75" customHeight="1" x14ac:dyDescent="0.15">
      <c r="B46" s="1186"/>
      <c r="C46" s="1187"/>
      <c r="D46" s="107"/>
      <c r="E46" s="1190" t="s">
        <v>36</v>
      </c>
      <c r="F46" s="1190"/>
      <c r="G46" s="1190"/>
      <c r="H46" s="1191"/>
      <c r="I46" s="358" t="s">
        <v>484</v>
      </c>
      <c r="J46" s="359" t="s">
        <v>484</v>
      </c>
      <c r="K46" s="359" t="s">
        <v>484</v>
      </c>
      <c r="L46" s="359" t="s">
        <v>484</v>
      </c>
      <c r="M46" s="360" t="s">
        <v>484</v>
      </c>
    </row>
    <row r="47" spans="2:13" ht="27.75" customHeight="1" x14ac:dyDescent="0.15">
      <c r="B47" s="1186"/>
      <c r="C47" s="1187"/>
      <c r="D47" s="108"/>
      <c r="E47" s="1200" t="s">
        <v>37</v>
      </c>
      <c r="F47" s="1201"/>
      <c r="G47" s="1201"/>
      <c r="H47" s="1202"/>
      <c r="I47" s="358" t="s">
        <v>484</v>
      </c>
      <c r="J47" s="359" t="s">
        <v>484</v>
      </c>
      <c r="K47" s="359" t="s">
        <v>484</v>
      </c>
      <c r="L47" s="359" t="s">
        <v>484</v>
      </c>
      <c r="M47" s="360" t="s">
        <v>484</v>
      </c>
    </row>
    <row r="48" spans="2:13" ht="27.75" customHeight="1" x14ac:dyDescent="0.15">
      <c r="B48" s="1186"/>
      <c r="C48" s="1187"/>
      <c r="D48" s="106"/>
      <c r="E48" s="1190" t="s">
        <v>38</v>
      </c>
      <c r="F48" s="1190"/>
      <c r="G48" s="1190"/>
      <c r="H48" s="1191"/>
      <c r="I48" s="358" t="s">
        <v>484</v>
      </c>
      <c r="J48" s="359" t="s">
        <v>484</v>
      </c>
      <c r="K48" s="359" t="s">
        <v>484</v>
      </c>
      <c r="L48" s="359" t="s">
        <v>484</v>
      </c>
      <c r="M48" s="360" t="s">
        <v>484</v>
      </c>
    </row>
    <row r="49" spans="2:13" ht="27.75" customHeight="1" x14ac:dyDescent="0.15">
      <c r="B49" s="1188"/>
      <c r="C49" s="1189"/>
      <c r="D49" s="106"/>
      <c r="E49" s="1190" t="s">
        <v>39</v>
      </c>
      <c r="F49" s="1190"/>
      <c r="G49" s="1190"/>
      <c r="H49" s="1191"/>
      <c r="I49" s="358" t="s">
        <v>484</v>
      </c>
      <c r="J49" s="359" t="s">
        <v>484</v>
      </c>
      <c r="K49" s="359" t="s">
        <v>484</v>
      </c>
      <c r="L49" s="359" t="s">
        <v>484</v>
      </c>
      <c r="M49" s="360" t="s">
        <v>484</v>
      </c>
    </row>
    <row r="50" spans="2:13" ht="27.75" customHeight="1" x14ac:dyDescent="0.15">
      <c r="B50" s="1184" t="s">
        <v>40</v>
      </c>
      <c r="C50" s="1185"/>
      <c r="D50" s="109"/>
      <c r="E50" s="1190" t="s">
        <v>41</v>
      </c>
      <c r="F50" s="1190"/>
      <c r="G50" s="1190"/>
      <c r="H50" s="1191"/>
      <c r="I50" s="358">
        <v>2212</v>
      </c>
      <c r="J50" s="359">
        <v>2338</v>
      </c>
      <c r="K50" s="359">
        <v>2578</v>
      </c>
      <c r="L50" s="359">
        <v>2648</v>
      </c>
      <c r="M50" s="360">
        <v>2870</v>
      </c>
    </row>
    <row r="51" spans="2:13" ht="27.75" customHeight="1" x14ac:dyDescent="0.15">
      <c r="B51" s="1186"/>
      <c r="C51" s="1187"/>
      <c r="D51" s="106"/>
      <c r="E51" s="1190" t="s">
        <v>42</v>
      </c>
      <c r="F51" s="1190"/>
      <c r="G51" s="1190"/>
      <c r="H51" s="1191"/>
      <c r="I51" s="358">
        <v>292</v>
      </c>
      <c r="J51" s="359">
        <v>276</v>
      </c>
      <c r="K51" s="359">
        <v>253</v>
      </c>
      <c r="L51" s="359">
        <v>233</v>
      </c>
      <c r="M51" s="360">
        <v>215</v>
      </c>
    </row>
    <row r="52" spans="2:13" ht="27.75" customHeight="1" x14ac:dyDescent="0.15">
      <c r="B52" s="1188"/>
      <c r="C52" s="1189"/>
      <c r="D52" s="106"/>
      <c r="E52" s="1190" t="s">
        <v>43</v>
      </c>
      <c r="F52" s="1190"/>
      <c r="G52" s="1190"/>
      <c r="H52" s="1191"/>
      <c r="I52" s="358">
        <v>2726</v>
      </c>
      <c r="J52" s="359">
        <v>2600</v>
      </c>
      <c r="K52" s="359">
        <v>2477</v>
      </c>
      <c r="L52" s="359">
        <v>2551</v>
      </c>
      <c r="M52" s="360">
        <v>2758</v>
      </c>
    </row>
    <row r="53" spans="2:13" ht="27.75" customHeight="1" thickBot="1" x14ac:dyDescent="0.2">
      <c r="B53" s="1192" t="s">
        <v>19</v>
      </c>
      <c r="C53" s="1193"/>
      <c r="D53" s="110"/>
      <c r="E53" s="1194" t="s">
        <v>44</v>
      </c>
      <c r="F53" s="1194"/>
      <c r="G53" s="1194"/>
      <c r="H53" s="1195"/>
      <c r="I53" s="361">
        <v>-350</v>
      </c>
      <c r="J53" s="362">
        <v>-392</v>
      </c>
      <c r="K53" s="362">
        <v>-788</v>
      </c>
      <c r="L53" s="362">
        <v>-860</v>
      </c>
      <c r="M53" s="363">
        <v>-1350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py03zyQGJsavQfUVOKzj9waz4JwXHc6xi+2fKpHgBXRH793rknEQokJkg8/ohZU+vBeLbviOpA/+d/m1FSTItQ==" saltValue="NPjk5Uiw9qzbriVcZJWJM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525</v>
      </c>
      <c r="G54" s="119" t="s">
        <v>526</v>
      </c>
      <c r="H54" s="120" t="s">
        <v>527</v>
      </c>
    </row>
    <row r="55" spans="2:8" ht="52.5" customHeight="1" x14ac:dyDescent="0.15">
      <c r="B55" s="121"/>
      <c r="C55" s="1211" t="s">
        <v>46</v>
      </c>
      <c r="D55" s="1211"/>
      <c r="E55" s="1212"/>
      <c r="F55" s="122">
        <v>909</v>
      </c>
      <c r="G55" s="122">
        <v>1006</v>
      </c>
      <c r="H55" s="123">
        <v>974</v>
      </c>
    </row>
    <row r="56" spans="2:8" ht="52.5" customHeight="1" x14ac:dyDescent="0.15">
      <c r="B56" s="124"/>
      <c r="C56" s="1213" t="s">
        <v>47</v>
      </c>
      <c r="D56" s="1213"/>
      <c r="E56" s="1214"/>
      <c r="F56" s="125">
        <v>314</v>
      </c>
      <c r="G56" s="125">
        <v>304</v>
      </c>
      <c r="H56" s="126">
        <v>312</v>
      </c>
    </row>
    <row r="57" spans="2:8" ht="53.25" customHeight="1" x14ac:dyDescent="0.15">
      <c r="B57" s="124"/>
      <c r="C57" s="1215" t="s">
        <v>48</v>
      </c>
      <c r="D57" s="1215"/>
      <c r="E57" s="1216"/>
      <c r="F57" s="127">
        <v>1161</v>
      </c>
      <c r="G57" s="127">
        <v>1144</v>
      </c>
      <c r="H57" s="128">
        <v>1410</v>
      </c>
    </row>
    <row r="58" spans="2:8" ht="45.75" customHeight="1" x14ac:dyDescent="0.15">
      <c r="B58" s="129"/>
      <c r="C58" s="1203" t="s">
        <v>557</v>
      </c>
      <c r="D58" s="1204"/>
      <c r="E58" s="1205"/>
      <c r="F58" s="130">
        <v>194</v>
      </c>
      <c r="G58" s="130">
        <v>310</v>
      </c>
      <c r="H58" s="131">
        <v>403</v>
      </c>
    </row>
    <row r="59" spans="2:8" ht="45.75" customHeight="1" x14ac:dyDescent="0.15">
      <c r="B59" s="129"/>
      <c r="C59" s="1203" t="s">
        <v>558</v>
      </c>
      <c r="D59" s="1204"/>
      <c r="E59" s="1205"/>
      <c r="F59" s="130">
        <v>347</v>
      </c>
      <c r="G59" s="130">
        <v>348</v>
      </c>
      <c r="H59" s="131">
        <v>348</v>
      </c>
    </row>
    <row r="60" spans="2:8" ht="45.75" customHeight="1" x14ac:dyDescent="0.15">
      <c r="B60" s="129"/>
      <c r="C60" s="1203" t="s">
        <v>559</v>
      </c>
      <c r="D60" s="1204"/>
      <c r="E60" s="1205"/>
      <c r="F60" s="130">
        <v>209</v>
      </c>
      <c r="G60" s="130">
        <v>208</v>
      </c>
      <c r="H60" s="131">
        <v>208</v>
      </c>
    </row>
    <row r="61" spans="2:8" ht="45.75" customHeight="1" x14ac:dyDescent="0.15">
      <c r="B61" s="129"/>
      <c r="C61" s="1203" t="s">
        <v>560</v>
      </c>
      <c r="D61" s="1204"/>
      <c r="E61" s="1205"/>
      <c r="F61" s="130">
        <v>70</v>
      </c>
      <c r="G61" s="130">
        <v>70</v>
      </c>
      <c r="H61" s="131">
        <v>150</v>
      </c>
    </row>
    <row r="62" spans="2:8" ht="45.75" customHeight="1" thickBot="1" x14ac:dyDescent="0.2">
      <c r="B62" s="132"/>
      <c r="C62" s="1206" t="s">
        <v>561</v>
      </c>
      <c r="D62" s="1207"/>
      <c r="E62" s="1208"/>
      <c r="F62" s="133">
        <v>71</v>
      </c>
      <c r="G62" s="133">
        <v>81</v>
      </c>
      <c r="H62" s="134">
        <v>131</v>
      </c>
    </row>
    <row r="63" spans="2:8" ht="52.5" customHeight="1" thickBot="1" x14ac:dyDescent="0.2">
      <c r="B63" s="135"/>
      <c r="C63" s="1209" t="s">
        <v>49</v>
      </c>
      <c r="D63" s="1209"/>
      <c r="E63" s="1210"/>
      <c r="F63" s="136">
        <v>2385</v>
      </c>
      <c r="G63" s="136">
        <v>2454</v>
      </c>
      <c r="H63" s="137">
        <v>2697</v>
      </c>
    </row>
    <row r="64" spans="2:8" x14ac:dyDescent="0.15"/>
  </sheetData>
  <sheetProtection algorithmName="SHA-512" hashValue="WgSOSh1VLSIatEfoSZh3K+od0AgUb1AlJ1wbb7uyX8di8vut14nqFsdPfje+0ws1YhQmr76m7NbRJ97xnjRF7g==" saltValue="w/cpetS6Ld6W+aIg9rBva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topLeftCell="A34" zoomScale="70" zoomScaleNormal="70" zoomScaleSheetLayoutView="55" workbookViewId="0">
      <selection activeCell="AN65" sqref="AN65:DC69"/>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562</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563</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564</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565</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523</v>
      </c>
      <c r="BQ50" s="1250"/>
      <c r="BR50" s="1250"/>
      <c r="BS50" s="1250"/>
      <c r="BT50" s="1250"/>
      <c r="BU50" s="1250"/>
      <c r="BV50" s="1250"/>
      <c r="BW50" s="1250"/>
      <c r="BX50" s="1250" t="s">
        <v>524</v>
      </c>
      <c r="BY50" s="1250"/>
      <c r="BZ50" s="1250"/>
      <c r="CA50" s="1250"/>
      <c r="CB50" s="1250"/>
      <c r="CC50" s="1250"/>
      <c r="CD50" s="1250"/>
      <c r="CE50" s="1250"/>
      <c r="CF50" s="1250" t="s">
        <v>525</v>
      </c>
      <c r="CG50" s="1250"/>
      <c r="CH50" s="1250"/>
      <c r="CI50" s="1250"/>
      <c r="CJ50" s="1250"/>
      <c r="CK50" s="1250"/>
      <c r="CL50" s="1250"/>
      <c r="CM50" s="1250"/>
      <c r="CN50" s="1250" t="s">
        <v>526</v>
      </c>
      <c r="CO50" s="1250"/>
      <c r="CP50" s="1250"/>
      <c r="CQ50" s="1250"/>
      <c r="CR50" s="1250"/>
      <c r="CS50" s="1250"/>
      <c r="CT50" s="1250"/>
      <c r="CU50" s="1250"/>
      <c r="CV50" s="1250" t="s">
        <v>527</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566</v>
      </c>
      <c r="AO51" s="1254"/>
      <c r="AP51" s="1254"/>
      <c r="AQ51" s="1254"/>
      <c r="AR51" s="1254"/>
      <c r="AS51" s="1254"/>
      <c r="AT51" s="1254"/>
      <c r="AU51" s="1254"/>
      <c r="AV51" s="1254"/>
      <c r="AW51" s="1254"/>
      <c r="AX51" s="1254"/>
      <c r="AY51" s="1254"/>
      <c r="AZ51" s="1254"/>
      <c r="BA51" s="1254"/>
      <c r="BB51" s="1254" t="s">
        <v>567</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6"/>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568</v>
      </c>
      <c r="BC53" s="1254"/>
      <c r="BD53" s="1254"/>
      <c r="BE53" s="1254"/>
      <c r="BF53" s="1254"/>
      <c r="BG53" s="1254"/>
      <c r="BH53" s="1254"/>
      <c r="BI53" s="1254"/>
      <c r="BJ53" s="1254"/>
      <c r="BK53" s="1254"/>
      <c r="BL53" s="1254"/>
      <c r="BM53" s="1254"/>
      <c r="BN53" s="1254"/>
      <c r="BO53" s="1254"/>
      <c r="BP53" s="1255">
        <v>61.1</v>
      </c>
      <c r="BQ53" s="1255"/>
      <c r="BR53" s="1255"/>
      <c r="BS53" s="1255"/>
      <c r="BT53" s="1255"/>
      <c r="BU53" s="1255"/>
      <c r="BV53" s="1255"/>
      <c r="BW53" s="1255"/>
      <c r="BX53" s="1255">
        <v>62.6</v>
      </c>
      <c r="BY53" s="1255"/>
      <c r="BZ53" s="1255"/>
      <c r="CA53" s="1255"/>
      <c r="CB53" s="1255"/>
      <c r="CC53" s="1255"/>
      <c r="CD53" s="1255"/>
      <c r="CE53" s="1255"/>
      <c r="CF53" s="1255">
        <v>64.900000000000006</v>
      </c>
      <c r="CG53" s="1255"/>
      <c r="CH53" s="1255"/>
      <c r="CI53" s="1255"/>
      <c r="CJ53" s="1255"/>
      <c r="CK53" s="1255"/>
      <c r="CL53" s="1255"/>
      <c r="CM53" s="1255"/>
      <c r="CN53" s="1255">
        <v>65.2</v>
      </c>
      <c r="CO53" s="1255"/>
      <c r="CP53" s="1255"/>
      <c r="CQ53" s="1255"/>
      <c r="CR53" s="1255"/>
      <c r="CS53" s="1255"/>
      <c r="CT53" s="1255"/>
      <c r="CU53" s="1255"/>
      <c r="CV53" s="1256"/>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569</v>
      </c>
      <c r="AO55" s="1250"/>
      <c r="AP55" s="1250"/>
      <c r="AQ55" s="1250"/>
      <c r="AR55" s="1250"/>
      <c r="AS55" s="1250"/>
      <c r="AT55" s="1250"/>
      <c r="AU55" s="1250"/>
      <c r="AV55" s="1250"/>
      <c r="AW55" s="1250"/>
      <c r="AX55" s="1250"/>
      <c r="AY55" s="1250"/>
      <c r="AZ55" s="1250"/>
      <c r="BA55" s="1250"/>
      <c r="BB55" s="1254" t="s">
        <v>567</v>
      </c>
      <c r="BC55" s="1254"/>
      <c r="BD55" s="1254"/>
      <c r="BE55" s="1254"/>
      <c r="BF55" s="1254"/>
      <c r="BG55" s="1254"/>
      <c r="BH55" s="1254"/>
      <c r="BI55" s="1254"/>
      <c r="BJ55" s="1254"/>
      <c r="BK55" s="1254"/>
      <c r="BL55" s="1254"/>
      <c r="BM55" s="1254"/>
      <c r="BN55" s="1254"/>
      <c r="BO55" s="1254"/>
      <c r="BP55" s="1255">
        <v>0</v>
      </c>
      <c r="BQ55" s="1255"/>
      <c r="BR55" s="1255"/>
      <c r="BS55" s="1255"/>
      <c r="BT55" s="1255"/>
      <c r="BU55" s="1255"/>
      <c r="BV55" s="1255"/>
      <c r="BW55" s="1255"/>
      <c r="BX55" s="1255">
        <v>0</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6"/>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7"/>
      <c r="G57" s="1244"/>
      <c r="H57" s="1244"/>
      <c r="I57" s="1258"/>
      <c r="J57" s="1258"/>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568</v>
      </c>
      <c r="BC57" s="1254"/>
      <c r="BD57" s="1254"/>
      <c r="BE57" s="1254"/>
      <c r="BF57" s="1254"/>
      <c r="BG57" s="1254"/>
      <c r="BH57" s="1254"/>
      <c r="BI57" s="1254"/>
      <c r="BJ57" s="1254"/>
      <c r="BK57" s="1254"/>
      <c r="BL57" s="1254"/>
      <c r="BM57" s="1254"/>
      <c r="BN57" s="1254"/>
      <c r="BO57" s="1254"/>
      <c r="BP57" s="1255">
        <v>60.2</v>
      </c>
      <c r="BQ57" s="1255"/>
      <c r="BR57" s="1255"/>
      <c r="BS57" s="1255"/>
      <c r="BT57" s="1255"/>
      <c r="BU57" s="1255"/>
      <c r="BV57" s="1255"/>
      <c r="BW57" s="1255"/>
      <c r="BX57" s="1255">
        <v>61</v>
      </c>
      <c r="BY57" s="1255"/>
      <c r="BZ57" s="1255"/>
      <c r="CA57" s="1255"/>
      <c r="CB57" s="1255"/>
      <c r="CC57" s="1255"/>
      <c r="CD57" s="1255"/>
      <c r="CE57" s="1255"/>
      <c r="CF57" s="1255">
        <v>62.9</v>
      </c>
      <c r="CG57" s="1255"/>
      <c r="CH57" s="1255"/>
      <c r="CI57" s="1255"/>
      <c r="CJ57" s="1255"/>
      <c r="CK57" s="1255"/>
      <c r="CL57" s="1255"/>
      <c r="CM57" s="1255"/>
      <c r="CN57" s="1255">
        <v>62.9</v>
      </c>
      <c r="CO57" s="1255"/>
      <c r="CP57" s="1255"/>
      <c r="CQ57" s="1255"/>
      <c r="CR57" s="1255"/>
      <c r="CS57" s="1255"/>
      <c r="CT57" s="1255"/>
      <c r="CU57" s="1255"/>
      <c r="CV57" s="1256"/>
      <c r="CW57" s="1255"/>
      <c r="CX57" s="1255"/>
      <c r="CY57" s="1255"/>
      <c r="CZ57" s="1255"/>
      <c r="DA57" s="1255"/>
      <c r="DB57" s="1255"/>
      <c r="DC57" s="1255"/>
      <c r="DD57" s="1259"/>
      <c r="DE57" s="1257"/>
    </row>
    <row r="58" spans="1:109" s="1233" customFormat="1" x14ac:dyDescent="0.15">
      <c r="A58" s="1219"/>
      <c r="B58" s="1257"/>
      <c r="G58" s="1244"/>
      <c r="H58" s="1244"/>
      <c r="I58" s="1258"/>
      <c r="J58" s="1258"/>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9"/>
      <c r="DE58" s="1257"/>
    </row>
    <row r="59" spans="1:109" s="1233" customFormat="1" x14ac:dyDescent="0.15">
      <c r="A59" s="1219"/>
      <c r="B59" s="1257"/>
      <c r="K59" s="1260"/>
      <c r="L59" s="1260"/>
      <c r="M59" s="1260"/>
      <c r="N59" s="1260"/>
      <c r="AQ59" s="1260"/>
      <c r="AR59" s="1260"/>
      <c r="AS59" s="1260"/>
      <c r="AT59" s="1260"/>
      <c r="BC59" s="1260"/>
      <c r="BD59" s="1260"/>
      <c r="BE59" s="1260"/>
      <c r="BF59" s="1260"/>
      <c r="BO59" s="1260"/>
      <c r="BP59" s="1260"/>
      <c r="BQ59" s="1260"/>
      <c r="BR59" s="1260"/>
      <c r="CA59" s="1260"/>
      <c r="CB59" s="1260"/>
      <c r="CC59" s="1260"/>
      <c r="CD59" s="1260"/>
      <c r="CM59" s="1260"/>
      <c r="CN59" s="1260"/>
      <c r="CO59" s="1260"/>
      <c r="CP59" s="1260"/>
      <c r="CY59" s="1260"/>
      <c r="CZ59" s="1260"/>
      <c r="DA59" s="1260"/>
      <c r="DB59" s="1260"/>
      <c r="DC59" s="1260"/>
      <c r="DD59" s="1259"/>
      <c r="DE59" s="1257"/>
    </row>
    <row r="60" spans="1:109" s="1233" customFormat="1" x14ac:dyDescent="0.15">
      <c r="A60" s="1219"/>
      <c r="B60" s="1257"/>
      <c r="K60" s="1260"/>
      <c r="L60" s="1260"/>
      <c r="M60" s="1260"/>
      <c r="N60" s="1260"/>
      <c r="AQ60" s="1260"/>
      <c r="AR60" s="1260"/>
      <c r="AS60" s="1260"/>
      <c r="AT60" s="1260"/>
      <c r="BC60" s="1260"/>
      <c r="BD60" s="1260"/>
      <c r="BE60" s="1260"/>
      <c r="BF60" s="1260"/>
      <c r="BO60" s="1260"/>
      <c r="BP60" s="1260"/>
      <c r="BQ60" s="1260"/>
      <c r="BR60" s="1260"/>
      <c r="CA60" s="1260"/>
      <c r="CB60" s="1260"/>
      <c r="CC60" s="1260"/>
      <c r="CD60" s="1260"/>
      <c r="CM60" s="1260"/>
      <c r="CN60" s="1260"/>
      <c r="CO60" s="1260"/>
      <c r="CP60" s="1260"/>
      <c r="CY60" s="1260"/>
      <c r="CZ60" s="1260"/>
      <c r="DA60" s="1260"/>
      <c r="DB60" s="1260"/>
      <c r="DC60" s="1260"/>
      <c r="DD60" s="1259"/>
      <c r="DE60" s="1257"/>
    </row>
    <row r="61" spans="1:109" s="1233" customFormat="1" x14ac:dyDescent="0.15">
      <c r="A61" s="1219"/>
      <c r="B61" s="1261"/>
      <c r="C61" s="1262"/>
      <c r="D61" s="1262"/>
      <c r="E61" s="1262"/>
      <c r="F61" s="1262"/>
      <c r="G61" s="1262"/>
      <c r="H61" s="1262"/>
      <c r="I61" s="1262"/>
      <c r="J61" s="1262"/>
      <c r="K61" s="1262"/>
      <c r="L61" s="1262"/>
      <c r="M61" s="1263"/>
      <c r="N61" s="1263"/>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3"/>
      <c r="AT61" s="1263"/>
      <c r="AU61" s="1262"/>
      <c r="AV61" s="1262"/>
      <c r="AW61" s="1262"/>
      <c r="AX61" s="1262"/>
      <c r="AY61" s="1262"/>
      <c r="AZ61" s="1262"/>
      <c r="BA61" s="1262"/>
      <c r="BB61" s="1262"/>
      <c r="BC61" s="1262"/>
      <c r="BD61" s="1262"/>
      <c r="BE61" s="1263"/>
      <c r="BF61" s="1263"/>
      <c r="BG61" s="1262"/>
      <c r="BH61" s="1262"/>
      <c r="BI61" s="1262"/>
      <c r="BJ61" s="1262"/>
      <c r="BK61" s="1262"/>
      <c r="BL61" s="1262"/>
      <c r="BM61" s="1262"/>
      <c r="BN61" s="1262"/>
      <c r="BO61" s="1262"/>
      <c r="BP61" s="1262"/>
      <c r="BQ61" s="1263"/>
      <c r="BR61" s="1263"/>
      <c r="BS61" s="1262"/>
      <c r="BT61" s="1262"/>
      <c r="BU61" s="1262"/>
      <c r="BV61" s="1262"/>
      <c r="BW61" s="1262"/>
      <c r="BX61" s="1262"/>
      <c r="BY61" s="1262"/>
      <c r="BZ61" s="1262"/>
      <c r="CA61" s="1262"/>
      <c r="CB61" s="1262"/>
      <c r="CC61" s="1263"/>
      <c r="CD61" s="1263"/>
      <c r="CE61" s="1262"/>
      <c r="CF61" s="1262"/>
      <c r="CG61" s="1262"/>
      <c r="CH61" s="1262"/>
      <c r="CI61" s="1262"/>
      <c r="CJ61" s="1262"/>
      <c r="CK61" s="1262"/>
      <c r="CL61" s="1262"/>
      <c r="CM61" s="1262"/>
      <c r="CN61" s="1262"/>
      <c r="CO61" s="1263"/>
      <c r="CP61" s="1263"/>
      <c r="CQ61" s="1262"/>
      <c r="CR61" s="1262"/>
      <c r="CS61" s="1262"/>
      <c r="CT61" s="1262"/>
      <c r="CU61" s="1262"/>
      <c r="CV61" s="1262"/>
      <c r="CW61" s="1262"/>
      <c r="CX61" s="1262"/>
      <c r="CY61" s="1262"/>
      <c r="CZ61" s="1262"/>
      <c r="DA61" s="1263"/>
      <c r="DB61" s="1263"/>
      <c r="DC61" s="1263"/>
      <c r="DD61" s="1264"/>
      <c r="DE61" s="1257"/>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5" t="s">
        <v>570</v>
      </c>
    </row>
    <row r="64" spans="1:109" x14ac:dyDescent="0.15">
      <c r="B64" s="1225"/>
      <c r="G64" s="1232"/>
      <c r="I64" s="1266"/>
      <c r="J64" s="1266"/>
      <c r="K64" s="1266"/>
      <c r="L64" s="1266"/>
      <c r="M64" s="1266"/>
      <c r="N64" s="1267"/>
      <c r="AM64" s="1232"/>
      <c r="AN64" s="1232" t="s">
        <v>563</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572</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8"/>
      <c r="I70" s="1268"/>
      <c r="J70" s="1269"/>
      <c r="K70" s="1269"/>
      <c r="L70" s="1270"/>
      <c r="M70" s="1269"/>
      <c r="N70" s="1270"/>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1"/>
      <c r="I71" s="1272"/>
      <c r="J71" s="1269"/>
      <c r="K71" s="1269"/>
      <c r="L71" s="1270"/>
      <c r="M71" s="1269"/>
      <c r="N71" s="1270"/>
      <c r="AM71" s="1271"/>
      <c r="AN71" s="1219" t="s">
        <v>565</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523</v>
      </c>
      <c r="BQ72" s="1250"/>
      <c r="BR72" s="1250"/>
      <c r="BS72" s="1250"/>
      <c r="BT72" s="1250"/>
      <c r="BU72" s="1250"/>
      <c r="BV72" s="1250"/>
      <c r="BW72" s="1250"/>
      <c r="BX72" s="1250" t="s">
        <v>524</v>
      </c>
      <c r="BY72" s="1250"/>
      <c r="BZ72" s="1250"/>
      <c r="CA72" s="1250"/>
      <c r="CB72" s="1250"/>
      <c r="CC72" s="1250"/>
      <c r="CD72" s="1250"/>
      <c r="CE72" s="1250"/>
      <c r="CF72" s="1250" t="s">
        <v>525</v>
      </c>
      <c r="CG72" s="1250"/>
      <c r="CH72" s="1250"/>
      <c r="CI72" s="1250"/>
      <c r="CJ72" s="1250"/>
      <c r="CK72" s="1250"/>
      <c r="CL72" s="1250"/>
      <c r="CM72" s="1250"/>
      <c r="CN72" s="1250" t="s">
        <v>526</v>
      </c>
      <c r="CO72" s="1250"/>
      <c r="CP72" s="1250"/>
      <c r="CQ72" s="1250"/>
      <c r="CR72" s="1250"/>
      <c r="CS72" s="1250"/>
      <c r="CT72" s="1250"/>
      <c r="CU72" s="1250"/>
      <c r="CV72" s="1250" t="s">
        <v>527</v>
      </c>
      <c r="CW72" s="1250"/>
      <c r="CX72" s="1250"/>
      <c r="CY72" s="1250"/>
      <c r="CZ72" s="1250"/>
      <c r="DA72" s="1250"/>
      <c r="DB72" s="1250"/>
      <c r="DC72" s="1250"/>
    </row>
    <row r="73" spans="2:107" x14ac:dyDescent="0.15">
      <c r="B73" s="1225"/>
      <c r="G73" s="1251"/>
      <c r="H73" s="1251"/>
      <c r="I73" s="1251"/>
      <c r="J73" s="1251"/>
      <c r="K73" s="1273"/>
      <c r="L73" s="1273"/>
      <c r="M73" s="1273"/>
      <c r="N73" s="1273"/>
      <c r="AM73" s="1243"/>
      <c r="AN73" s="1254" t="s">
        <v>566</v>
      </c>
      <c r="AO73" s="1254"/>
      <c r="AP73" s="1254"/>
      <c r="AQ73" s="1254"/>
      <c r="AR73" s="1254"/>
      <c r="AS73" s="1254"/>
      <c r="AT73" s="1254"/>
      <c r="AU73" s="1254"/>
      <c r="AV73" s="1254"/>
      <c r="AW73" s="1254"/>
      <c r="AX73" s="1254"/>
      <c r="AY73" s="1254"/>
      <c r="AZ73" s="1254"/>
      <c r="BA73" s="1254"/>
      <c r="BB73" s="1254" t="s">
        <v>567</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3"/>
      <c r="L74" s="1273"/>
      <c r="M74" s="1273"/>
      <c r="N74" s="1273"/>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571</v>
      </c>
      <c r="BC75" s="1254"/>
      <c r="BD75" s="1254"/>
      <c r="BE75" s="1254"/>
      <c r="BF75" s="1254"/>
      <c r="BG75" s="1254"/>
      <c r="BH75" s="1254"/>
      <c r="BI75" s="1254"/>
      <c r="BJ75" s="1254"/>
      <c r="BK75" s="1254"/>
      <c r="BL75" s="1254"/>
      <c r="BM75" s="1254"/>
      <c r="BN75" s="1254"/>
      <c r="BO75" s="1254"/>
      <c r="BP75" s="1255">
        <v>10.7</v>
      </c>
      <c r="BQ75" s="1255"/>
      <c r="BR75" s="1255"/>
      <c r="BS75" s="1255"/>
      <c r="BT75" s="1255"/>
      <c r="BU75" s="1255"/>
      <c r="BV75" s="1255"/>
      <c r="BW75" s="1255"/>
      <c r="BX75" s="1255">
        <v>11.3</v>
      </c>
      <c r="BY75" s="1255"/>
      <c r="BZ75" s="1255"/>
      <c r="CA75" s="1255"/>
      <c r="CB75" s="1255"/>
      <c r="CC75" s="1255"/>
      <c r="CD75" s="1255"/>
      <c r="CE75" s="1255"/>
      <c r="CF75" s="1255">
        <v>10.9</v>
      </c>
      <c r="CG75" s="1255"/>
      <c r="CH75" s="1255"/>
      <c r="CI75" s="1255"/>
      <c r="CJ75" s="1255"/>
      <c r="CK75" s="1255"/>
      <c r="CL75" s="1255"/>
      <c r="CM75" s="1255"/>
      <c r="CN75" s="1255">
        <v>10</v>
      </c>
      <c r="CO75" s="1255"/>
      <c r="CP75" s="1255"/>
      <c r="CQ75" s="1255"/>
      <c r="CR75" s="1255"/>
      <c r="CS75" s="1255"/>
      <c r="CT75" s="1255"/>
      <c r="CU75" s="1255"/>
      <c r="CV75" s="1255">
        <v>9.3000000000000007</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3"/>
      <c r="L77" s="1273"/>
      <c r="M77" s="1273"/>
      <c r="N77" s="1273"/>
      <c r="AN77" s="1250" t="s">
        <v>569</v>
      </c>
      <c r="AO77" s="1250"/>
      <c r="AP77" s="1250"/>
      <c r="AQ77" s="1250"/>
      <c r="AR77" s="1250"/>
      <c r="AS77" s="1250"/>
      <c r="AT77" s="1250"/>
      <c r="AU77" s="1250"/>
      <c r="AV77" s="1250"/>
      <c r="AW77" s="1250"/>
      <c r="AX77" s="1250"/>
      <c r="AY77" s="1250"/>
      <c r="AZ77" s="1250"/>
      <c r="BA77" s="1250"/>
      <c r="BB77" s="1254" t="s">
        <v>567</v>
      </c>
      <c r="BC77" s="1254"/>
      <c r="BD77" s="1254"/>
      <c r="BE77" s="1254"/>
      <c r="BF77" s="1254"/>
      <c r="BG77" s="1254"/>
      <c r="BH77" s="1254"/>
      <c r="BI77" s="1254"/>
      <c r="BJ77" s="1254"/>
      <c r="BK77" s="1254"/>
      <c r="BL77" s="1254"/>
      <c r="BM77" s="1254"/>
      <c r="BN77" s="1254"/>
      <c r="BO77" s="1254"/>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3"/>
      <c r="L78" s="1273"/>
      <c r="M78" s="1273"/>
      <c r="N78" s="1273"/>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8"/>
      <c r="J79" s="1258"/>
      <c r="K79" s="1274"/>
      <c r="L79" s="1274"/>
      <c r="M79" s="1274"/>
      <c r="N79" s="1274"/>
      <c r="AN79" s="1250"/>
      <c r="AO79" s="1250"/>
      <c r="AP79" s="1250"/>
      <c r="AQ79" s="1250"/>
      <c r="AR79" s="1250"/>
      <c r="AS79" s="1250"/>
      <c r="AT79" s="1250"/>
      <c r="AU79" s="1250"/>
      <c r="AV79" s="1250"/>
      <c r="AW79" s="1250"/>
      <c r="AX79" s="1250"/>
      <c r="AY79" s="1250"/>
      <c r="AZ79" s="1250"/>
      <c r="BA79" s="1250"/>
      <c r="BB79" s="1254" t="s">
        <v>571</v>
      </c>
      <c r="BC79" s="1254"/>
      <c r="BD79" s="1254"/>
      <c r="BE79" s="1254"/>
      <c r="BF79" s="1254"/>
      <c r="BG79" s="1254"/>
      <c r="BH79" s="1254"/>
      <c r="BI79" s="1254"/>
      <c r="BJ79" s="1254"/>
      <c r="BK79" s="1254"/>
      <c r="BL79" s="1254"/>
      <c r="BM79" s="1254"/>
      <c r="BN79" s="1254"/>
      <c r="BO79" s="1254"/>
      <c r="BP79" s="1255">
        <v>7.3</v>
      </c>
      <c r="BQ79" s="1255"/>
      <c r="BR79" s="1255"/>
      <c r="BS79" s="1255"/>
      <c r="BT79" s="1255"/>
      <c r="BU79" s="1255"/>
      <c r="BV79" s="1255"/>
      <c r="BW79" s="1255"/>
      <c r="BX79" s="1255">
        <v>7.4</v>
      </c>
      <c r="BY79" s="1255"/>
      <c r="BZ79" s="1255"/>
      <c r="CA79" s="1255"/>
      <c r="CB79" s="1255"/>
      <c r="CC79" s="1255"/>
      <c r="CD79" s="1255"/>
      <c r="CE79" s="1255"/>
      <c r="CF79" s="1255">
        <v>6.1</v>
      </c>
      <c r="CG79" s="1255"/>
      <c r="CH79" s="1255"/>
      <c r="CI79" s="1255"/>
      <c r="CJ79" s="1255"/>
      <c r="CK79" s="1255"/>
      <c r="CL79" s="1255"/>
      <c r="CM79" s="1255"/>
      <c r="CN79" s="1255">
        <v>6.4</v>
      </c>
      <c r="CO79" s="1255"/>
      <c r="CP79" s="1255"/>
      <c r="CQ79" s="1255"/>
      <c r="CR79" s="1255"/>
      <c r="CS79" s="1255"/>
      <c r="CT79" s="1255"/>
      <c r="CU79" s="1255"/>
      <c r="CV79" s="1255">
        <v>6.7</v>
      </c>
      <c r="CW79" s="1255"/>
      <c r="CX79" s="1255"/>
      <c r="CY79" s="1255"/>
      <c r="CZ79" s="1255"/>
      <c r="DA79" s="1255"/>
      <c r="DB79" s="1255"/>
      <c r="DC79" s="1255"/>
    </row>
    <row r="80" spans="2:107" x14ac:dyDescent="0.15">
      <c r="B80" s="1225"/>
      <c r="G80" s="1244"/>
      <c r="H80" s="1244"/>
      <c r="I80" s="1258"/>
      <c r="J80" s="1258"/>
      <c r="K80" s="1274"/>
      <c r="L80" s="1274"/>
      <c r="M80" s="1274"/>
      <c r="N80" s="1274"/>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5"/>
      <c r="L82" s="1275"/>
      <c r="M82" s="1275"/>
      <c r="N82" s="1275"/>
      <c r="AQ82" s="1275"/>
      <c r="AR82" s="1275"/>
      <c r="AS82" s="1275"/>
      <c r="AT82" s="1275"/>
      <c r="BC82" s="1275"/>
      <c r="BD82" s="1275"/>
      <c r="BE82" s="1275"/>
      <c r="BF82" s="1275"/>
      <c r="BO82" s="1275"/>
      <c r="BP82" s="1275"/>
      <c r="BQ82" s="1275"/>
      <c r="BR82" s="1275"/>
      <c r="CA82" s="1275"/>
      <c r="CB82" s="1275"/>
      <c r="CC82" s="1275"/>
      <c r="CD82" s="1275"/>
      <c r="CM82" s="1275"/>
      <c r="CN82" s="1275"/>
      <c r="CO82" s="1275"/>
      <c r="CP82" s="1275"/>
      <c r="CY82" s="1275"/>
      <c r="CZ82" s="1275"/>
      <c r="DA82" s="1275"/>
      <c r="DB82" s="1275"/>
      <c r="DC82" s="1275"/>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fhvQHtokn2F30JmEc4vKIl8AJzu5PaakFU7pB9sgOhApQ8iXnsg/orESsd2t/mQ8uhWaJkkE7ZrU6x5M+knWrg==" saltValue="ec8IYW/92bf96NNYbgxYC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3" zoomScale="85" zoomScaleNormal="85"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473</v>
      </c>
    </row>
  </sheetData>
  <sheetProtection algorithmName="SHA-512" hashValue="/HFfqlqMl+0Lj+5w8OniXk7eGbuUgBAPN/8beoptZWVDt4JlaHtRVmbK3iIQGlgJfHzKQjzAerqAPW8Irlz9rQ==" saltValue="lBdEcuv8ATZEe1eXHqBWb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9"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473</v>
      </c>
    </row>
  </sheetData>
  <sheetProtection algorithmName="SHA-512" hashValue="J2FBv5MxMJT7OKNnH4fqsebzzCu20qlFwwvhWQTnXz7edHMbfI80/opEe/RVufEGydlKpChxxFHSCRRaeeogZg==" saltValue="vcGmhh1g9Ij7LdFTpN8t8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522</v>
      </c>
      <c r="G2" s="151"/>
      <c r="H2" s="152"/>
    </row>
    <row r="3" spans="1:8" x14ac:dyDescent="0.15">
      <c r="A3" s="148" t="s">
        <v>515</v>
      </c>
      <c r="B3" s="153"/>
      <c r="C3" s="154"/>
      <c r="D3" s="155">
        <v>129646</v>
      </c>
      <c r="E3" s="156"/>
      <c r="F3" s="157">
        <v>268375</v>
      </c>
      <c r="G3" s="158"/>
      <c r="H3" s="159"/>
    </row>
    <row r="4" spans="1:8" x14ac:dyDescent="0.15">
      <c r="A4" s="160"/>
      <c r="B4" s="161"/>
      <c r="C4" s="162"/>
      <c r="D4" s="163">
        <v>35657</v>
      </c>
      <c r="E4" s="164"/>
      <c r="F4" s="165">
        <v>119602</v>
      </c>
      <c r="G4" s="166"/>
      <c r="H4" s="167"/>
    </row>
    <row r="5" spans="1:8" x14ac:dyDescent="0.15">
      <c r="A5" s="148" t="s">
        <v>517</v>
      </c>
      <c r="B5" s="153"/>
      <c r="C5" s="154"/>
      <c r="D5" s="155">
        <v>105793</v>
      </c>
      <c r="E5" s="156"/>
      <c r="F5" s="157">
        <v>301035</v>
      </c>
      <c r="G5" s="158"/>
      <c r="H5" s="159"/>
    </row>
    <row r="6" spans="1:8" x14ac:dyDescent="0.15">
      <c r="A6" s="160"/>
      <c r="B6" s="161"/>
      <c r="C6" s="162"/>
      <c r="D6" s="163">
        <v>8626</v>
      </c>
      <c r="E6" s="164"/>
      <c r="F6" s="165">
        <v>154376</v>
      </c>
      <c r="G6" s="166"/>
      <c r="H6" s="167"/>
    </row>
    <row r="7" spans="1:8" x14ac:dyDescent="0.15">
      <c r="A7" s="148" t="s">
        <v>518</v>
      </c>
      <c r="B7" s="153"/>
      <c r="C7" s="154"/>
      <c r="D7" s="155">
        <v>48128</v>
      </c>
      <c r="E7" s="156"/>
      <c r="F7" s="157">
        <v>330026</v>
      </c>
      <c r="G7" s="158"/>
      <c r="H7" s="159"/>
    </row>
    <row r="8" spans="1:8" x14ac:dyDescent="0.15">
      <c r="A8" s="160"/>
      <c r="B8" s="161"/>
      <c r="C8" s="162"/>
      <c r="D8" s="163">
        <v>33494</v>
      </c>
      <c r="E8" s="164"/>
      <c r="F8" s="165">
        <v>141075</v>
      </c>
      <c r="G8" s="166"/>
      <c r="H8" s="167"/>
    </row>
    <row r="9" spans="1:8" x14ac:dyDescent="0.15">
      <c r="A9" s="148" t="s">
        <v>519</v>
      </c>
      <c r="B9" s="153"/>
      <c r="C9" s="154"/>
      <c r="D9" s="155">
        <v>166575</v>
      </c>
      <c r="E9" s="156"/>
      <c r="F9" s="157">
        <v>278179</v>
      </c>
      <c r="G9" s="158"/>
      <c r="H9" s="159"/>
    </row>
    <row r="10" spans="1:8" x14ac:dyDescent="0.15">
      <c r="A10" s="160"/>
      <c r="B10" s="161"/>
      <c r="C10" s="162"/>
      <c r="D10" s="163">
        <v>89206</v>
      </c>
      <c r="E10" s="164"/>
      <c r="F10" s="165">
        <v>122182</v>
      </c>
      <c r="G10" s="166"/>
      <c r="H10" s="167"/>
    </row>
    <row r="11" spans="1:8" x14ac:dyDescent="0.15">
      <c r="A11" s="148" t="s">
        <v>520</v>
      </c>
      <c r="B11" s="153"/>
      <c r="C11" s="154"/>
      <c r="D11" s="155">
        <v>120864</v>
      </c>
      <c r="E11" s="156"/>
      <c r="F11" s="157">
        <v>283153</v>
      </c>
      <c r="G11" s="158"/>
      <c r="H11" s="159"/>
    </row>
    <row r="12" spans="1:8" x14ac:dyDescent="0.15">
      <c r="A12" s="160"/>
      <c r="B12" s="161"/>
      <c r="C12" s="168"/>
      <c r="D12" s="163">
        <v>62791</v>
      </c>
      <c r="E12" s="164"/>
      <c r="F12" s="165">
        <v>127593</v>
      </c>
      <c r="G12" s="166"/>
      <c r="H12" s="167"/>
    </row>
    <row r="13" spans="1:8" x14ac:dyDescent="0.15">
      <c r="A13" s="148"/>
      <c r="B13" s="153"/>
      <c r="C13" s="169"/>
      <c r="D13" s="170">
        <v>114201</v>
      </c>
      <c r="E13" s="171"/>
      <c r="F13" s="172">
        <v>292154</v>
      </c>
      <c r="G13" s="173"/>
      <c r="H13" s="159"/>
    </row>
    <row r="14" spans="1:8" x14ac:dyDescent="0.15">
      <c r="A14" s="160"/>
      <c r="B14" s="161"/>
      <c r="C14" s="162"/>
      <c r="D14" s="163">
        <v>45955</v>
      </c>
      <c r="E14" s="164"/>
      <c r="F14" s="165">
        <v>132966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17.34</v>
      </c>
      <c r="C19" s="174">
        <f>ROUND(VALUE(SUBSTITUTE(実質収支比率等に係る経年分析!G$48,"▲","-")),2)</f>
        <v>31.89</v>
      </c>
      <c r="D19" s="174">
        <f>ROUND(VALUE(SUBSTITUTE(実質収支比率等に係る経年分析!H$48,"▲","-")),2)</f>
        <v>31.1</v>
      </c>
      <c r="E19" s="174">
        <f>ROUND(VALUE(SUBSTITUTE(実質収支比率等に係る経年分析!I$48,"▲","-")),2)</f>
        <v>32.700000000000003</v>
      </c>
      <c r="F19" s="174">
        <f>ROUND(VALUE(SUBSTITUTE(実質収支比率等に係る経年分析!J$48,"▲","-")),2)</f>
        <v>31.91</v>
      </c>
    </row>
    <row r="20" spans="1:11" x14ac:dyDescent="0.15">
      <c r="A20" s="174" t="s">
        <v>53</v>
      </c>
      <c r="B20" s="174">
        <f>ROUND(VALUE(SUBSTITUTE(実質収支比率等に係る経年分析!F$47,"▲","-")),2)</f>
        <v>43.95</v>
      </c>
      <c r="C20" s="174">
        <f>ROUND(VALUE(SUBSTITUTE(実質収支比率等に係る経年分析!G$47,"▲","-")),2)</f>
        <v>39.89</v>
      </c>
      <c r="D20" s="174">
        <f>ROUND(VALUE(SUBSTITUTE(実質収支比率等に係る経年分析!H$47,"▲","-")),2)</f>
        <v>42.5</v>
      </c>
      <c r="E20" s="174">
        <f>ROUND(VALUE(SUBSTITUTE(実質収支比率等に係る経年分析!I$47,"▲","-")),2)</f>
        <v>49.64</v>
      </c>
      <c r="F20" s="174">
        <f>ROUND(VALUE(SUBSTITUTE(実質収支比率等に係る経年分析!J$47,"▲","-")),2)</f>
        <v>47.48</v>
      </c>
    </row>
    <row r="21" spans="1:11" x14ac:dyDescent="0.15">
      <c r="A21" s="174" t="s">
        <v>54</v>
      </c>
      <c r="B21" s="174">
        <f>IF(ISNUMBER(VALUE(SUBSTITUTE(実質収支比率等に係る経年分析!F$49,"▲","-"))),ROUND(VALUE(SUBSTITUTE(実質収支比率等に係る経年分析!F$49,"▲","-")),2),NA())</f>
        <v>1.43</v>
      </c>
      <c r="C21" s="174">
        <f>IF(ISNUMBER(VALUE(SUBSTITUTE(実質収支比率等に係る経年分析!G$49,"▲","-"))),ROUND(VALUE(SUBSTITUTE(実質収支比率等に係る経年分析!G$49,"▲","-")),2),NA())</f>
        <v>13.41</v>
      </c>
      <c r="D21" s="174">
        <f>IF(ISNUMBER(VALUE(SUBSTITUTE(実質収支比率等に係る経年分析!H$49,"▲","-"))),ROUND(VALUE(SUBSTITUTE(実質収支比率等に係る経年分析!H$49,"▲","-")),2),NA())</f>
        <v>8.1999999999999993</v>
      </c>
      <c r="E21" s="174">
        <f>IF(ISNUMBER(VALUE(SUBSTITUTE(実質収支比率等に係る経年分析!I$49,"▲","-"))),ROUND(VALUE(SUBSTITUTE(実質収支比率等に係る経年分析!I$49,"▲","-")),2),NA())</f>
        <v>4.63</v>
      </c>
      <c r="F21" s="174">
        <f>IF(ISNUMBER(VALUE(SUBSTITUTE(実質収支比率等に係る経年分析!J$49,"▲","-"))),ROUND(VALUE(SUBSTITUTE(実質収支比率等に係る経年分析!J$49,"▲","-")),2),NA())</f>
        <v>-1.88</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国民健康保険事業</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3.18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2.4900000000000002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1.42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1.23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0.93</v>
      </c>
    </row>
    <row r="32" spans="1:11" x14ac:dyDescent="0.15">
      <c r="A32" s="175" t="str">
        <f>IF(連結実質赤字比率に係る赤字・黒字の構成分析!C$38="",NA(),連結実質赤字比率に係る赤字・黒字の構成分析!C$38)</f>
        <v>簡易水道事業</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7.0000000000000007E-2</v>
      </c>
      <c r="D32" s="175">
        <f>IF(ROUND(VALUE(SUBSTITUTE(連結実質赤字比率に係る赤字・黒字の構成分析!G$38,"▲", "-")), 2) &lt; 0, ABS(ROUND(VALUE(SUBSTITUTE(連結実質赤字比率に係る赤字・黒字の構成分析!G$38,"▲", "-")), 2)), NA())</f>
        <v>0.39</v>
      </c>
      <c r="E32" s="175" t="e">
        <f>IF(ROUND(VALUE(SUBSTITUTE(連結実質赤字比率に係る赤字・黒字の構成分析!G$38,"▲", "-")), 2) &gt;= 0, ABS(ROUND(VALUE(SUBSTITUTE(連結実質赤字比率に係る赤字・黒字の構成分析!G$38,"▲", "-")), 2)), NA())</f>
        <v>#N/A</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0.94</v>
      </c>
    </row>
    <row r="33" spans="1:16" x14ac:dyDescent="0.15">
      <c r="A33" s="175" t="str">
        <f>IF(連結実質赤字比率に係る赤字・黒字の構成分析!C$37="",NA(),連結実質赤字比率に係る赤字・黒字の構成分析!C$37)</f>
        <v>農業集落排水事業</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0.37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0.28999999999999998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0.25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1.9</v>
      </c>
    </row>
    <row r="34" spans="1:16" x14ac:dyDescent="0.15">
      <c r="A34" s="175" t="str">
        <f>IF(連結実質赤字比率に係る赤字・黒字の構成分析!C$36="",NA(),連結実質赤字比率に係る赤字・黒字の構成分析!C$36)</f>
        <v>介護保険事業</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2.11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2.29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1.78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2.2200000000000002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3.47</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17.329999999999998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31.88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31.1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32.700000000000003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31.9</v>
      </c>
    </row>
    <row r="36" spans="1:16" x14ac:dyDescent="0.15">
      <c r="A36" s="175" t="str">
        <f>IF(連結実質赤字比率に係る赤字・黒字の構成分析!C$34="",NA(),連結実質赤字比率に係る赤字・黒字の構成分析!C$34)</f>
        <v>後期高齢者医療事業</v>
      </c>
      <c r="B36" s="175">
        <f>IF(ROUND(VALUE(SUBSTITUTE(連結実質赤字比率に係る赤字・黒字の構成分析!F$34,"▲", "-")), 2) &lt; 0, ABS(ROUND(VALUE(SUBSTITUTE(連結実質赤字比率に係る赤字・黒字の構成分析!F$34,"▲", "-")), 2)), NA())</f>
        <v>0.21</v>
      </c>
      <c r="C36" s="175" t="e">
        <f>IF(ROUND(VALUE(SUBSTITUTE(連結実質赤字比率に係る赤字・黒字の構成分析!F$34,"▲", "-")), 2) &gt;= 0, ABS(ROUND(VALUE(SUBSTITUTE(連結実質赤字比率に係る赤字・黒字の構成分析!F$34,"▲", "-")), 2)), NA())</f>
        <v>#N/A</v>
      </c>
      <c r="D36" s="175">
        <f>IF(ROUND(VALUE(SUBSTITUTE(連結実質赤字比率に係る赤字・黒字の構成分析!G$34,"▲", "-")), 2) &lt; 0, ABS(ROUND(VALUE(SUBSTITUTE(連結実質赤字比率に係る赤字・黒字の構成分析!G$34,"▲", "-")), 2)), NA())</f>
        <v>0.21</v>
      </c>
      <c r="E36" s="175" t="e">
        <f>IF(ROUND(VALUE(SUBSTITUTE(連結実質赤字比率に係る赤字・黒字の構成分析!G$34,"▲", "-")), 2) &gt;= 0, ABS(ROUND(VALUE(SUBSTITUTE(連結実質赤字比率に係る赤字・黒字の構成分析!G$34,"▲", "-")), 2)), NA())</f>
        <v>#N/A</v>
      </c>
      <c r="F36" s="175">
        <f>IF(ROUND(VALUE(SUBSTITUTE(連結実質赤字比率に係る赤字・黒字の構成分析!H$34,"▲", "-")), 2) &lt; 0, ABS(ROUND(VALUE(SUBSTITUTE(連結実質赤字比率に係る赤字・黒字の構成分析!H$34,"▲", "-")), 2)), NA())</f>
        <v>0.25</v>
      </c>
      <c r="G36" s="175" t="e">
        <f>IF(ROUND(VALUE(SUBSTITUTE(連結実質赤字比率に係る赤字・黒字の構成分析!H$34,"▲", "-")), 2) &gt;= 0, ABS(ROUND(VALUE(SUBSTITUTE(連結実質赤字比率に係る赤字・黒字の構成分析!H$34,"▲", "-")), 2)), NA())</f>
        <v>#N/A</v>
      </c>
      <c r="H36" s="175">
        <f>IF(ROUND(VALUE(SUBSTITUTE(連結実質赤字比率に係る赤字・黒字の構成分析!I$34,"▲", "-")), 2) &lt; 0, ABS(ROUND(VALUE(SUBSTITUTE(連結実質赤字比率に係る赤字・黒字の構成分析!I$34,"▲", "-")), 2)), NA())</f>
        <v>0.18</v>
      </c>
      <c r="I36" s="175" t="e">
        <f>IF(ROUND(VALUE(SUBSTITUTE(連結実質赤字比率に係る赤字・黒字の構成分析!I$34,"▲", "-")), 2) &gt;= 0, ABS(ROUND(VALUE(SUBSTITUTE(連結実質赤字比率に係る赤字・黒字の構成分析!I$34,"▲", "-")), 2)), NA())</f>
        <v>#N/A</v>
      </c>
      <c r="J36" s="175">
        <f>IF(ROUND(VALUE(SUBSTITUTE(連結実質赤字比率に係る赤字・黒字の構成分析!J$34,"▲", "-")), 2) &lt; 0, ABS(ROUND(VALUE(SUBSTITUTE(連結実質赤字比率に係る赤字・黒字の構成分析!J$34,"▲", "-")), 2)), NA())</f>
        <v>0.12</v>
      </c>
      <c r="K36" s="175" t="e">
        <f>IF(ROUND(VALUE(SUBSTITUTE(連結実質赤字比率に係る赤字・黒字の構成分析!J$34,"▲", "-")), 2) &gt;= 0, ABS(ROUND(VALUE(SUBSTITUTE(連結実質赤字比率に係る赤字・黒字の構成分析!J$34,"▲", "-")), 2)), NA())</f>
        <v>#N/A</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356</v>
      </c>
      <c r="E42" s="176"/>
      <c r="F42" s="176"/>
      <c r="G42" s="176">
        <f>'実質公債費比率（分子）の構造'!L$52</f>
        <v>347</v>
      </c>
      <c r="H42" s="176"/>
      <c r="I42" s="176"/>
      <c r="J42" s="176">
        <f>'実質公債費比率（分子）の構造'!M$52</f>
        <v>349</v>
      </c>
      <c r="K42" s="176"/>
      <c r="L42" s="176"/>
      <c r="M42" s="176">
        <f>'実質公債費比率（分子）の構造'!N$52</f>
        <v>303</v>
      </c>
      <c r="N42" s="176"/>
      <c r="O42" s="176"/>
      <c r="P42" s="176">
        <f>'実質公債費比率（分子）の構造'!O$52</f>
        <v>303</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f>'実質公債費比率（分子）の構造'!L$50</f>
        <v>0</v>
      </c>
      <c r="F44" s="176"/>
      <c r="G44" s="176"/>
      <c r="H44" s="176" t="str">
        <f>'実質公債費比率（分子）の構造'!M$50</f>
        <v>-</v>
      </c>
      <c r="I44" s="176"/>
      <c r="J44" s="176"/>
      <c r="K44" s="176">
        <f>'実質公債費比率（分子）の構造'!N$50</f>
        <v>0</v>
      </c>
      <c r="L44" s="176"/>
      <c r="M44" s="176"/>
      <c r="N44" s="176">
        <f>'実質公債費比率（分子）の構造'!O$50</f>
        <v>0</v>
      </c>
      <c r="O44" s="176"/>
      <c r="P44" s="176"/>
    </row>
    <row r="45" spans="1:16" x14ac:dyDescent="0.15">
      <c r="A45" s="176" t="s">
        <v>63</v>
      </c>
      <c r="B45" s="176">
        <f>'実質公債費比率（分子）の構造'!K$49</f>
        <v>9</v>
      </c>
      <c r="C45" s="176"/>
      <c r="D45" s="176"/>
      <c r="E45" s="176">
        <f>'実質公債費比率（分子）の構造'!L$49</f>
        <v>9</v>
      </c>
      <c r="F45" s="176"/>
      <c r="G45" s="176"/>
      <c r="H45" s="176">
        <f>'実質公債費比率（分子）の構造'!M$49</f>
        <v>9</v>
      </c>
      <c r="I45" s="176"/>
      <c r="J45" s="176"/>
      <c r="K45" s="176">
        <f>'実質公債費比率（分子）の構造'!N$49</f>
        <v>5</v>
      </c>
      <c r="L45" s="176"/>
      <c r="M45" s="176"/>
      <c r="N45" s="176">
        <f>'実質公債費比率（分子）の構造'!O$49</f>
        <v>5</v>
      </c>
      <c r="O45" s="176"/>
      <c r="P45" s="176"/>
    </row>
    <row r="46" spans="1:16" x14ac:dyDescent="0.15">
      <c r="A46" s="176" t="s">
        <v>64</v>
      </c>
      <c r="B46" s="176">
        <f>'実質公債費比率（分子）の構造'!K$48</f>
        <v>156</v>
      </c>
      <c r="C46" s="176"/>
      <c r="D46" s="176"/>
      <c r="E46" s="176">
        <f>'実質公債費比率（分子）の構造'!L$48</f>
        <v>159</v>
      </c>
      <c r="F46" s="176"/>
      <c r="G46" s="176"/>
      <c r="H46" s="176">
        <f>'実質公債費比率（分子）の構造'!M$48</f>
        <v>154</v>
      </c>
      <c r="I46" s="176"/>
      <c r="J46" s="176"/>
      <c r="K46" s="176">
        <f>'実質公債費比率（分子）の構造'!N$48</f>
        <v>120</v>
      </c>
      <c r="L46" s="176"/>
      <c r="M46" s="176"/>
      <c r="N46" s="176">
        <f>'実質公債費比率（分子）の構造'!O$48</f>
        <v>109</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368</v>
      </c>
      <c r="C49" s="176"/>
      <c r="D49" s="176"/>
      <c r="E49" s="176">
        <f>'実質公債費比率（分子）の構造'!L$45</f>
        <v>357</v>
      </c>
      <c r="F49" s="176"/>
      <c r="G49" s="176"/>
      <c r="H49" s="176">
        <f>'実質公債費比率（分子）の構造'!M$45</f>
        <v>374</v>
      </c>
      <c r="I49" s="176"/>
      <c r="J49" s="176"/>
      <c r="K49" s="176">
        <f>'実質公債費比率（分子）の構造'!N$45</f>
        <v>329</v>
      </c>
      <c r="L49" s="176"/>
      <c r="M49" s="176"/>
      <c r="N49" s="176">
        <f>'実質公債費比率（分子）の構造'!O$45</f>
        <v>345</v>
      </c>
      <c r="O49" s="176"/>
      <c r="P49" s="176"/>
    </row>
    <row r="50" spans="1:16" x14ac:dyDescent="0.15">
      <c r="A50" s="176" t="s">
        <v>67</v>
      </c>
      <c r="B50" s="176" t="e">
        <f>NA()</f>
        <v>#N/A</v>
      </c>
      <c r="C50" s="176">
        <f>IF(ISNUMBER('実質公債費比率（分子）の構造'!K$53),'実質公債費比率（分子）の構造'!K$53,NA())</f>
        <v>177</v>
      </c>
      <c r="D50" s="176" t="e">
        <f>NA()</f>
        <v>#N/A</v>
      </c>
      <c r="E50" s="176" t="e">
        <f>NA()</f>
        <v>#N/A</v>
      </c>
      <c r="F50" s="176">
        <f>IF(ISNUMBER('実質公債費比率（分子）の構造'!L$53),'実質公債費比率（分子）の構造'!L$53,NA())</f>
        <v>178</v>
      </c>
      <c r="G50" s="176" t="e">
        <f>NA()</f>
        <v>#N/A</v>
      </c>
      <c r="H50" s="176" t="e">
        <f>NA()</f>
        <v>#N/A</v>
      </c>
      <c r="I50" s="176">
        <f>IF(ISNUMBER('実質公債費比率（分子）の構造'!M$53),'実質公債費比率（分子）の構造'!M$53,NA())</f>
        <v>188</v>
      </c>
      <c r="J50" s="176" t="e">
        <f>NA()</f>
        <v>#N/A</v>
      </c>
      <c r="K50" s="176" t="e">
        <f>NA()</f>
        <v>#N/A</v>
      </c>
      <c r="L50" s="176">
        <f>IF(ISNUMBER('実質公債費比率（分子）の構造'!N$53),'実質公債費比率（分子）の構造'!N$53,NA())</f>
        <v>151</v>
      </c>
      <c r="M50" s="176" t="e">
        <f>NA()</f>
        <v>#N/A</v>
      </c>
      <c r="N50" s="176" t="e">
        <f>NA()</f>
        <v>#N/A</v>
      </c>
      <c r="O50" s="176">
        <f>IF(ISNUMBER('実質公債費比率（分子）の構造'!O$53),'実質公債費比率（分子）の構造'!O$53,NA())</f>
        <v>156</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2726</v>
      </c>
      <c r="E56" s="175"/>
      <c r="F56" s="175"/>
      <c r="G56" s="175">
        <f>'将来負担比率（分子）の構造'!J$52</f>
        <v>2600</v>
      </c>
      <c r="H56" s="175"/>
      <c r="I56" s="175"/>
      <c r="J56" s="175">
        <f>'将来負担比率（分子）の構造'!K$52</f>
        <v>2477</v>
      </c>
      <c r="K56" s="175"/>
      <c r="L56" s="175"/>
      <c r="M56" s="175">
        <f>'将来負担比率（分子）の構造'!L$52</f>
        <v>2551</v>
      </c>
      <c r="N56" s="175"/>
      <c r="O56" s="175"/>
      <c r="P56" s="175">
        <f>'将来負担比率（分子）の構造'!M$52</f>
        <v>2758</v>
      </c>
    </row>
    <row r="57" spans="1:16" x14ac:dyDescent="0.15">
      <c r="A57" s="175" t="s">
        <v>42</v>
      </c>
      <c r="B57" s="175"/>
      <c r="C57" s="175"/>
      <c r="D57" s="175">
        <f>'将来負担比率（分子）の構造'!I$51</f>
        <v>292</v>
      </c>
      <c r="E57" s="175"/>
      <c r="F57" s="175"/>
      <c r="G57" s="175">
        <f>'将来負担比率（分子）の構造'!J$51</f>
        <v>276</v>
      </c>
      <c r="H57" s="175"/>
      <c r="I57" s="175"/>
      <c r="J57" s="175">
        <f>'将来負担比率（分子）の構造'!K$51</f>
        <v>253</v>
      </c>
      <c r="K57" s="175"/>
      <c r="L57" s="175"/>
      <c r="M57" s="175">
        <f>'将来負担比率（分子）の構造'!L$51</f>
        <v>233</v>
      </c>
      <c r="N57" s="175"/>
      <c r="O57" s="175"/>
      <c r="P57" s="175">
        <f>'将来負担比率（分子）の構造'!M$51</f>
        <v>215</v>
      </c>
    </row>
    <row r="58" spans="1:16" x14ac:dyDescent="0.15">
      <c r="A58" s="175" t="s">
        <v>41</v>
      </c>
      <c r="B58" s="175"/>
      <c r="C58" s="175"/>
      <c r="D58" s="175">
        <f>'将来負担比率（分子）の構造'!I$50</f>
        <v>2212</v>
      </c>
      <c r="E58" s="175"/>
      <c r="F58" s="175"/>
      <c r="G58" s="175">
        <f>'将来負担比率（分子）の構造'!J$50</f>
        <v>2338</v>
      </c>
      <c r="H58" s="175"/>
      <c r="I58" s="175"/>
      <c r="J58" s="175">
        <f>'将来負担比率（分子）の構造'!K$50</f>
        <v>2578</v>
      </c>
      <c r="K58" s="175"/>
      <c r="L58" s="175"/>
      <c r="M58" s="175">
        <f>'将来負担比率（分子）の構造'!L$50</f>
        <v>2648</v>
      </c>
      <c r="N58" s="175"/>
      <c r="O58" s="175"/>
      <c r="P58" s="175">
        <f>'将来負担比率（分子）の構造'!M$50</f>
        <v>2870</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400</v>
      </c>
      <c r="C62" s="175"/>
      <c r="D62" s="175"/>
      <c r="E62" s="175">
        <f>'将来負担比率（分子）の構造'!J$45</f>
        <v>384</v>
      </c>
      <c r="F62" s="175"/>
      <c r="G62" s="175"/>
      <c r="H62" s="175">
        <f>'将来負担比率（分子）の構造'!K$45</f>
        <v>362</v>
      </c>
      <c r="I62" s="175"/>
      <c r="J62" s="175"/>
      <c r="K62" s="175">
        <f>'将来負担比率（分子）の構造'!L$45</f>
        <v>334</v>
      </c>
      <c r="L62" s="175"/>
      <c r="M62" s="175"/>
      <c r="N62" s="175">
        <f>'将来負担比率（分子）の構造'!M$45</f>
        <v>338</v>
      </c>
      <c r="O62" s="175"/>
      <c r="P62" s="175"/>
    </row>
    <row r="63" spans="1:16" x14ac:dyDescent="0.15">
      <c r="A63" s="175" t="s">
        <v>34</v>
      </c>
      <c r="B63" s="175">
        <f>'将来負担比率（分子）の構造'!I$44</f>
        <v>32</v>
      </c>
      <c r="C63" s="175"/>
      <c r="D63" s="175"/>
      <c r="E63" s="175">
        <f>'将来負担比率（分子）の構造'!J$44</f>
        <v>25</v>
      </c>
      <c r="F63" s="175"/>
      <c r="G63" s="175"/>
      <c r="H63" s="175">
        <f>'将来負担比率（分子）の構造'!K$44</f>
        <v>21</v>
      </c>
      <c r="I63" s="175"/>
      <c r="J63" s="175"/>
      <c r="K63" s="175">
        <f>'将来負担比率（分子）の構造'!L$44</f>
        <v>35</v>
      </c>
      <c r="L63" s="175"/>
      <c r="M63" s="175"/>
      <c r="N63" s="175">
        <f>'将来負担比率（分子）の構造'!M$44</f>
        <v>52</v>
      </c>
      <c r="O63" s="175"/>
      <c r="P63" s="175"/>
    </row>
    <row r="64" spans="1:16" x14ac:dyDescent="0.15">
      <c r="A64" s="175" t="s">
        <v>33</v>
      </c>
      <c r="B64" s="175">
        <f>'将来負担比率（分子）の構造'!I$43</f>
        <v>1011</v>
      </c>
      <c r="C64" s="175"/>
      <c r="D64" s="175"/>
      <c r="E64" s="175">
        <f>'将来負担比率（分子）の構造'!J$43</f>
        <v>1006</v>
      </c>
      <c r="F64" s="175"/>
      <c r="G64" s="175"/>
      <c r="H64" s="175">
        <f>'将来負担比率（分子）の構造'!K$43</f>
        <v>891</v>
      </c>
      <c r="I64" s="175"/>
      <c r="J64" s="175"/>
      <c r="K64" s="175">
        <f>'将来負担比率（分子）の構造'!L$43</f>
        <v>843</v>
      </c>
      <c r="L64" s="175"/>
      <c r="M64" s="175"/>
      <c r="N64" s="175">
        <f>'将来負担比率（分子）の構造'!M$43</f>
        <v>734</v>
      </c>
      <c r="O64" s="175"/>
      <c r="P64" s="175"/>
    </row>
    <row r="65" spans="1:16" x14ac:dyDescent="0.15">
      <c r="A65" s="175" t="s">
        <v>32</v>
      </c>
      <c r="B65" s="175" t="str">
        <f>'将来負担比率（分子）の構造'!I$42</f>
        <v>-</v>
      </c>
      <c r="C65" s="175"/>
      <c r="D65" s="175"/>
      <c r="E65" s="175">
        <f>'将来負担比率（分子）の構造'!J$42</f>
        <v>3</v>
      </c>
      <c r="F65" s="175"/>
      <c r="G65" s="175"/>
      <c r="H65" s="175" t="str">
        <f>'将来負担比率（分子）の構造'!K$42</f>
        <v>-</v>
      </c>
      <c r="I65" s="175"/>
      <c r="J65" s="175"/>
      <c r="K65" s="175">
        <f>'将来負担比率（分子）の構造'!L$42</f>
        <v>3</v>
      </c>
      <c r="L65" s="175"/>
      <c r="M65" s="175"/>
      <c r="N65" s="175">
        <f>'将来負担比率（分子）の構造'!M$42</f>
        <v>2</v>
      </c>
      <c r="O65" s="175"/>
      <c r="P65" s="175"/>
    </row>
    <row r="66" spans="1:16" x14ac:dyDescent="0.15">
      <c r="A66" s="175" t="s">
        <v>31</v>
      </c>
      <c r="B66" s="175">
        <f>'将来負担比率（分子）の構造'!I$41</f>
        <v>3437</v>
      </c>
      <c r="C66" s="175"/>
      <c r="D66" s="175"/>
      <c r="E66" s="175">
        <f>'将来負担比率（分子）の構造'!J$41</f>
        <v>3405</v>
      </c>
      <c r="F66" s="175"/>
      <c r="G66" s="175"/>
      <c r="H66" s="175">
        <f>'将来負担比率（分子）の構造'!K$41</f>
        <v>3246</v>
      </c>
      <c r="I66" s="175"/>
      <c r="J66" s="175"/>
      <c r="K66" s="175">
        <f>'将来負担比率（分子）の構造'!L$41</f>
        <v>3357</v>
      </c>
      <c r="L66" s="175"/>
      <c r="M66" s="175"/>
      <c r="N66" s="175">
        <f>'将来負担比率（分子）の構造'!M$41</f>
        <v>3367</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909</v>
      </c>
      <c r="C72" s="179">
        <f>基金残高に係る経年分析!G55</f>
        <v>1006</v>
      </c>
      <c r="D72" s="179">
        <f>基金残高に係る経年分析!H55</f>
        <v>974</v>
      </c>
    </row>
    <row r="73" spans="1:16" x14ac:dyDescent="0.15">
      <c r="A73" s="178" t="s">
        <v>74</v>
      </c>
      <c r="B73" s="179">
        <f>基金残高に係る経年分析!F56</f>
        <v>314</v>
      </c>
      <c r="C73" s="179">
        <f>基金残高に係る経年分析!G56</f>
        <v>304</v>
      </c>
      <c r="D73" s="179">
        <f>基金残高に係る経年分析!H56</f>
        <v>312</v>
      </c>
    </row>
    <row r="74" spans="1:16" x14ac:dyDescent="0.15">
      <c r="A74" s="178" t="s">
        <v>75</v>
      </c>
      <c r="B74" s="179">
        <f>基金残高に係る経年分析!F57</f>
        <v>1161</v>
      </c>
      <c r="C74" s="179">
        <f>基金残高に係る経年分析!G57</f>
        <v>1144</v>
      </c>
      <c r="D74" s="179">
        <f>基金残高に係る経年分析!H57</f>
        <v>1410</v>
      </c>
    </row>
  </sheetData>
  <sheetProtection algorithmName="SHA-512" hashValue="ICxjqpV1KjQV5ypUSVzHWajaTNAMlGSnpHuwsvcjeLky223FMPxOqmLeByRf3lwAg5/ZsRH3pCuftMGqmmmXwA==" saltValue="RFzFrcNA0OMFUIdTOI28Z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201</v>
      </c>
      <c r="DI1" s="718"/>
      <c r="DJ1" s="718"/>
      <c r="DK1" s="718"/>
      <c r="DL1" s="718"/>
      <c r="DM1" s="718"/>
      <c r="DN1" s="719"/>
      <c r="DO1" s="214"/>
      <c r="DP1" s="717" t="s">
        <v>202</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9" t="s">
        <v>204</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205</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206</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207</v>
      </c>
      <c r="S4" s="680"/>
      <c r="T4" s="680"/>
      <c r="U4" s="680"/>
      <c r="V4" s="680"/>
      <c r="W4" s="680"/>
      <c r="X4" s="680"/>
      <c r="Y4" s="681"/>
      <c r="Z4" s="679" t="s">
        <v>208</v>
      </c>
      <c r="AA4" s="680"/>
      <c r="AB4" s="680"/>
      <c r="AC4" s="681"/>
      <c r="AD4" s="679" t="s">
        <v>209</v>
      </c>
      <c r="AE4" s="680"/>
      <c r="AF4" s="680"/>
      <c r="AG4" s="680"/>
      <c r="AH4" s="680"/>
      <c r="AI4" s="680"/>
      <c r="AJ4" s="680"/>
      <c r="AK4" s="681"/>
      <c r="AL4" s="679" t="s">
        <v>208</v>
      </c>
      <c r="AM4" s="680"/>
      <c r="AN4" s="680"/>
      <c r="AO4" s="681"/>
      <c r="AP4" s="720" t="s">
        <v>210</v>
      </c>
      <c r="AQ4" s="720"/>
      <c r="AR4" s="720"/>
      <c r="AS4" s="720"/>
      <c r="AT4" s="720"/>
      <c r="AU4" s="720"/>
      <c r="AV4" s="720"/>
      <c r="AW4" s="720"/>
      <c r="AX4" s="720"/>
      <c r="AY4" s="720"/>
      <c r="AZ4" s="720"/>
      <c r="BA4" s="720"/>
      <c r="BB4" s="720"/>
      <c r="BC4" s="720"/>
      <c r="BD4" s="720"/>
      <c r="BE4" s="720"/>
      <c r="BF4" s="720"/>
      <c r="BG4" s="720" t="s">
        <v>211</v>
      </c>
      <c r="BH4" s="720"/>
      <c r="BI4" s="720"/>
      <c r="BJ4" s="720"/>
      <c r="BK4" s="720"/>
      <c r="BL4" s="720"/>
      <c r="BM4" s="720"/>
      <c r="BN4" s="720"/>
      <c r="BO4" s="720" t="s">
        <v>208</v>
      </c>
      <c r="BP4" s="720"/>
      <c r="BQ4" s="720"/>
      <c r="BR4" s="720"/>
      <c r="BS4" s="720" t="s">
        <v>212</v>
      </c>
      <c r="BT4" s="720"/>
      <c r="BU4" s="720"/>
      <c r="BV4" s="720"/>
      <c r="BW4" s="720"/>
      <c r="BX4" s="720"/>
      <c r="BY4" s="720"/>
      <c r="BZ4" s="720"/>
      <c r="CA4" s="720"/>
      <c r="CB4" s="720"/>
      <c r="CD4" s="679" t="s">
        <v>213</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214</v>
      </c>
      <c r="C5" s="677"/>
      <c r="D5" s="677"/>
      <c r="E5" s="677"/>
      <c r="F5" s="677"/>
      <c r="G5" s="677"/>
      <c r="H5" s="677"/>
      <c r="I5" s="677"/>
      <c r="J5" s="677"/>
      <c r="K5" s="677"/>
      <c r="L5" s="677"/>
      <c r="M5" s="677"/>
      <c r="N5" s="677"/>
      <c r="O5" s="677"/>
      <c r="P5" s="677"/>
      <c r="Q5" s="678"/>
      <c r="R5" s="673">
        <v>243420</v>
      </c>
      <c r="S5" s="674"/>
      <c r="T5" s="674"/>
      <c r="U5" s="674"/>
      <c r="V5" s="674"/>
      <c r="W5" s="674"/>
      <c r="X5" s="674"/>
      <c r="Y5" s="702"/>
      <c r="Z5" s="715">
        <v>4.5999999999999996</v>
      </c>
      <c r="AA5" s="715"/>
      <c r="AB5" s="715"/>
      <c r="AC5" s="715"/>
      <c r="AD5" s="716">
        <v>243420</v>
      </c>
      <c r="AE5" s="716"/>
      <c r="AF5" s="716"/>
      <c r="AG5" s="716"/>
      <c r="AH5" s="716"/>
      <c r="AI5" s="716"/>
      <c r="AJ5" s="716"/>
      <c r="AK5" s="716"/>
      <c r="AL5" s="703">
        <v>11.9</v>
      </c>
      <c r="AM5" s="686"/>
      <c r="AN5" s="686"/>
      <c r="AO5" s="704"/>
      <c r="AP5" s="676" t="s">
        <v>215</v>
      </c>
      <c r="AQ5" s="677"/>
      <c r="AR5" s="677"/>
      <c r="AS5" s="677"/>
      <c r="AT5" s="677"/>
      <c r="AU5" s="677"/>
      <c r="AV5" s="677"/>
      <c r="AW5" s="677"/>
      <c r="AX5" s="677"/>
      <c r="AY5" s="677"/>
      <c r="AZ5" s="677"/>
      <c r="BA5" s="677"/>
      <c r="BB5" s="677"/>
      <c r="BC5" s="677"/>
      <c r="BD5" s="677"/>
      <c r="BE5" s="677"/>
      <c r="BF5" s="678"/>
      <c r="BG5" s="627">
        <v>242724</v>
      </c>
      <c r="BH5" s="628"/>
      <c r="BI5" s="628"/>
      <c r="BJ5" s="628"/>
      <c r="BK5" s="628"/>
      <c r="BL5" s="628"/>
      <c r="BM5" s="628"/>
      <c r="BN5" s="629"/>
      <c r="BO5" s="663">
        <v>99.7</v>
      </c>
      <c r="BP5" s="663"/>
      <c r="BQ5" s="663"/>
      <c r="BR5" s="663"/>
      <c r="BS5" s="664" t="s">
        <v>122</v>
      </c>
      <c r="BT5" s="664"/>
      <c r="BU5" s="664"/>
      <c r="BV5" s="664"/>
      <c r="BW5" s="664"/>
      <c r="BX5" s="664"/>
      <c r="BY5" s="664"/>
      <c r="BZ5" s="664"/>
      <c r="CA5" s="664"/>
      <c r="CB5" s="695"/>
      <c r="CD5" s="679" t="s">
        <v>210</v>
      </c>
      <c r="CE5" s="680"/>
      <c r="CF5" s="680"/>
      <c r="CG5" s="680"/>
      <c r="CH5" s="680"/>
      <c r="CI5" s="680"/>
      <c r="CJ5" s="680"/>
      <c r="CK5" s="680"/>
      <c r="CL5" s="680"/>
      <c r="CM5" s="680"/>
      <c r="CN5" s="680"/>
      <c r="CO5" s="680"/>
      <c r="CP5" s="680"/>
      <c r="CQ5" s="681"/>
      <c r="CR5" s="679" t="s">
        <v>216</v>
      </c>
      <c r="CS5" s="680"/>
      <c r="CT5" s="680"/>
      <c r="CU5" s="680"/>
      <c r="CV5" s="680"/>
      <c r="CW5" s="680"/>
      <c r="CX5" s="680"/>
      <c r="CY5" s="681"/>
      <c r="CZ5" s="679" t="s">
        <v>208</v>
      </c>
      <c r="DA5" s="680"/>
      <c r="DB5" s="680"/>
      <c r="DC5" s="681"/>
      <c r="DD5" s="679" t="s">
        <v>217</v>
      </c>
      <c r="DE5" s="680"/>
      <c r="DF5" s="680"/>
      <c r="DG5" s="680"/>
      <c r="DH5" s="680"/>
      <c r="DI5" s="680"/>
      <c r="DJ5" s="680"/>
      <c r="DK5" s="680"/>
      <c r="DL5" s="680"/>
      <c r="DM5" s="680"/>
      <c r="DN5" s="680"/>
      <c r="DO5" s="680"/>
      <c r="DP5" s="681"/>
      <c r="DQ5" s="679" t="s">
        <v>218</v>
      </c>
      <c r="DR5" s="680"/>
      <c r="DS5" s="680"/>
      <c r="DT5" s="680"/>
      <c r="DU5" s="680"/>
      <c r="DV5" s="680"/>
      <c r="DW5" s="680"/>
      <c r="DX5" s="680"/>
      <c r="DY5" s="680"/>
      <c r="DZ5" s="680"/>
      <c r="EA5" s="680"/>
      <c r="EB5" s="680"/>
      <c r="EC5" s="681"/>
    </row>
    <row r="6" spans="2:143" ht="11.25" customHeight="1" x14ac:dyDescent="0.15">
      <c r="B6" s="624" t="s">
        <v>219</v>
      </c>
      <c r="C6" s="625"/>
      <c r="D6" s="625"/>
      <c r="E6" s="625"/>
      <c r="F6" s="625"/>
      <c r="G6" s="625"/>
      <c r="H6" s="625"/>
      <c r="I6" s="625"/>
      <c r="J6" s="625"/>
      <c r="K6" s="625"/>
      <c r="L6" s="625"/>
      <c r="M6" s="625"/>
      <c r="N6" s="625"/>
      <c r="O6" s="625"/>
      <c r="P6" s="625"/>
      <c r="Q6" s="626"/>
      <c r="R6" s="627">
        <v>52872</v>
      </c>
      <c r="S6" s="628"/>
      <c r="T6" s="628"/>
      <c r="U6" s="628"/>
      <c r="V6" s="628"/>
      <c r="W6" s="628"/>
      <c r="X6" s="628"/>
      <c r="Y6" s="629"/>
      <c r="Z6" s="663">
        <v>1</v>
      </c>
      <c r="AA6" s="663"/>
      <c r="AB6" s="663"/>
      <c r="AC6" s="663"/>
      <c r="AD6" s="664">
        <v>52872</v>
      </c>
      <c r="AE6" s="664"/>
      <c r="AF6" s="664"/>
      <c r="AG6" s="664"/>
      <c r="AH6" s="664"/>
      <c r="AI6" s="664"/>
      <c r="AJ6" s="664"/>
      <c r="AK6" s="664"/>
      <c r="AL6" s="630">
        <v>2.6</v>
      </c>
      <c r="AM6" s="631"/>
      <c r="AN6" s="631"/>
      <c r="AO6" s="665"/>
      <c r="AP6" s="624" t="s">
        <v>220</v>
      </c>
      <c r="AQ6" s="625"/>
      <c r="AR6" s="625"/>
      <c r="AS6" s="625"/>
      <c r="AT6" s="625"/>
      <c r="AU6" s="625"/>
      <c r="AV6" s="625"/>
      <c r="AW6" s="625"/>
      <c r="AX6" s="625"/>
      <c r="AY6" s="625"/>
      <c r="AZ6" s="625"/>
      <c r="BA6" s="625"/>
      <c r="BB6" s="625"/>
      <c r="BC6" s="625"/>
      <c r="BD6" s="625"/>
      <c r="BE6" s="625"/>
      <c r="BF6" s="626"/>
      <c r="BG6" s="627">
        <v>242724</v>
      </c>
      <c r="BH6" s="628"/>
      <c r="BI6" s="628"/>
      <c r="BJ6" s="628"/>
      <c r="BK6" s="628"/>
      <c r="BL6" s="628"/>
      <c r="BM6" s="628"/>
      <c r="BN6" s="629"/>
      <c r="BO6" s="663">
        <v>99.7</v>
      </c>
      <c r="BP6" s="663"/>
      <c r="BQ6" s="663"/>
      <c r="BR6" s="663"/>
      <c r="BS6" s="664" t="s">
        <v>122</v>
      </c>
      <c r="BT6" s="664"/>
      <c r="BU6" s="664"/>
      <c r="BV6" s="664"/>
      <c r="BW6" s="664"/>
      <c r="BX6" s="664"/>
      <c r="BY6" s="664"/>
      <c r="BZ6" s="664"/>
      <c r="CA6" s="664"/>
      <c r="CB6" s="695"/>
      <c r="CD6" s="676" t="s">
        <v>221</v>
      </c>
      <c r="CE6" s="677"/>
      <c r="CF6" s="677"/>
      <c r="CG6" s="677"/>
      <c r="CH6" s="677"/>
      <c r="CI6" s="677"/>
      <c r="CJ6" s="677"/>
      <c r="CK6" s="677"/>
      <c r="CL6" s="677"/>
      <c r="CM6" s="677"/>
      <c r="CN6" s="677"/>
      <c r="CO6" s="677"/>
      <c r="CP6" s="677"/>
      <c r="CQ6" s="678"/>
      <c r="CR6" s="627">
        <v>56786</v>
      </c>
      <c r="CS6" s="628"/>
      <c r="CT6" s="628"/>
      <c r="CU6" s="628"/>
      <c r="CV6" s="628"/>
      <c r="CW6" s="628"/>
      <c r="CX6" s="628"/>
      <c r="CY6" s="629"/>
      <c r="CZ6" s="703">
        <v>1.2</v>
      </c>
      <c r="DA6" s="686"/>
      <c r="DB6" s="686"/>
      <c r="DC6" s="705"/>
      <c r="DD6" s="633" t="s">
        <v>122</v>
      </c>
      <c r="DE6" s="628"/>
      <c r="DF6" s="628"/>
      <c r="DG6" s="628"/>
      <c r="DH6" s="628"/>
      <c r="DI6" s="628"/>
      <c r="DJ6" s="628"/>
      <c r="DK6" s="628"/>
      <c r="DL6" s="628"/>
      <c r="DM6" s="628"/>
      <c r="DN6" s="628"/>
      <c r="DO6" s="628"/>
      <c r="DP6" s="629"/>
      <c r="DQ6" s="633">
        <v>56786</v>
      </c>
      <c r="DR6" s="628"/>
      <c r="DS6" s="628"/>
      <c r="DT6" s="628"/>
      <c r="DU6" s="628"/>
      <c r="DV6" s="628"/>
      <c r="DW6" s="628"/>
      <c r="DX6" s="628"/>
      <c r="DY6" s="628"/>
      <c r="DZ6" s="628"/>
      <c r="EA6" s="628"/>
      <c r="EB6" s="628"/>
      <c r="EC6" s="662"/>
    </row>
    <row r="7" spans="2:143" ht="11.25" customHeight="1" x14ac:dyDescent="0.15">
      <c r="B7" s="624" t="s">
        <v>222</v>
      </c>
      <c r="C7" s="625"/>
      <c r="D7" s="625"/>
      <c r="E7" s="625"/>
      <c r="F7" s="625"/>
      <c r="G7" s="625"/>
      <c r="H7" s="625"/>
      <c r="I7" s="625"/>
      <c r="J7" s="625"/>
      <c r="K7" s="625"/>
      <c r="L7" s="625"/>
      <c r="M7" s="625"/>
      <c r="N7" s="625"/>
      <c r="O7" s="625"/>
      <c r="P7" s="625"/>
      <c r="Q7" s="626"/>
      <c r="R7" s="627">
        <v>50</v>
      </c>
      <c r="S7" s="628"/>
      <c r="T7" s="628"/>
      <c r="U7" s="628"/>
      <c r="V7" s="628"/>
      <c r="W7" s="628"/>
      <c r="X7" s="628"/>
      <c r="Y7" s="629"/>
      <c r="Z7" s="663">
        <v>0</v>
      </c>
      <c r="AA7" s="663"/>
      <c r="AB7" s="663"/>
      <c r="AC7" s="663"/>
      <c r="AD7" s="664">
        <v>50</v>
      </c>
      <c r="AE7" s="664"/>
      <c r="AF7" s="664"/>
      <c r="AG7" s="664"/>
      <c r="AH7" s="664"/>
      <c r="AI7" s="664"/>
      <c r="AJ7" s="664"/>
      <c r="AK7" s="664"/>
      <c r="AL7" s="630">
        <v>0</v>
      </c>
      <c r="AM7" s="631"/>
      <c r="AN7" s="631"/>
      <c r="AO7" s="665"/>
      <c r="AP7" s="624" t="s">
        <v>223</v>
      </c>
      <c r="AQ7" s="625"/>
      <c r="AR7" s="625"/>
      <c r="AS7" s="625"/>
      <c r="AT7" s="625"/>
      <c r="AU7" s="625"/>
      <c r="AV7" s="625"/>
      <c r="AW7" s="625"/>
      <c r="AX7" s="625"/>
      <c r="AY7" s="625"/>
      <c r="AZ7" s="625"/>
      <c r="BA7" s="625"/>
      <c r="BB7" s="625"/>
      <c r="BC7" s="625"/>
      <c r="BD7" s="625"/>
      <c r="BE7" s="625"/>
      <c r="BF7" s="626"/>
      <c r="BG7" s="627">
        <v>107451</v>
      </c>
      <c r="BH7" s="628"/>
      <c r="BI7" s="628"/>
      <c r="BJ7" s="628"/>
      <c r="BK7" s="628"/>
      <c r="BL7" s="628"/>
      <c r="BM7" s="628"/>
      <c r="BN7" s="629"/>
      <c r="BO7" s="663">
        <v>44.1</v>
      </c>
      <c r="BP7" s="663"/>
      <c r="BQ7" s="663"/>
      <c r="BR7" s="663"/>
      <c r="BS7" s="664" t="s">
        <v>122</v>
      </c>
      <c r="BT7" s="664"/>
      <c r="BU7" s="664"/>
      <c r="BV7" s="664"/>
      <c r="BW7" s="664"/>
      <c r="BX7" s="664"/>
      <c r="BY7" s="664"/>
      <c r="BZ7" s="664"/>
      <c r="CA7" s="664"/>
      <c r="CB7" s="695"/>
      <c r="CD7" s="624" t="s">
        <v>224</v>
      </c>
      <c r="CE7" s="625"/>
      <c r="CF7" s="625"/>
      <c r="CG7" s="625"/>
      <c r="CH7" s="625"/>
      <c r="CI7" s="625"/>
      <c r="CJ7" s="625"/>
      <c r="CK7" s="625"/>
      <c r="CL7" s="625"/>
      <c r="CM7" s="625"/>
      <c r="CN7" s="625"/>
      <c r="CO7" s="625"/>
      <c r="CP7" s="625"/>
      <c r="CQ7" s="626"/>
      <c r="CR7" s="627">
        <v>935842</v>
      </c>
      <c r="CS7" s="628"/>
      <c r="CT7" s="628"/>
      <c r="CU7" s="628"/>
      <c r="CV7" s="628"/>
      <c r="CW7" s="628"/>
      <c r="CX7" s="628"/>
      <c r="CY7" s="629"/>
      <c r="CZ7" s="663">
        <v>20.6</v>
      </c>
      <c r="DA7" s="663"/>
      <c r="DB7" s="663"/>
      <c r="DC7" s="663"/>
      <c r="DD7" s="633">
        <v>7825</v>
      </c>
      <c r="DE7" s="628"/>
      <c r="DF7" s="628"/>
      <c r="DG7" s="628"/>
      <c r="DH7" s="628"/>
      <c r="DI7" s="628"/>
      <c r="DJ7" s="628"/>
      <c r="DK7" s="628"/>
      <c r="DL7" s="628"/>
      <c r="DM7" s="628"/>
      <c r="DN7" s="628"/>
      <c r="DO7" s="628"/>
      <c r="DP7" s="629"/>
      <c r="DQ7" s="633">
        <v>735466</v>
      </c>
      <c r="DR7" s="628"/>
      <c r="DS7" s="628"/>
      <c r="DT7" s="628"/>
      <c r="DU7" s="628"/>
      <c r="DV7" s="628"/>
      <c r="DW7" s="628"/>
      <c r="DX7" s="628"/>
      <c r="DY7" s="628"/>
      <c r="DZ7" s="628"/>
      <c r="EA7" s="628"/>
      <c r="EB7" s="628"/>
      <c r="EC7" s="662"/>
    </row>
    <row r="8" spans="2:143" ht="11.25" customHeight="1" x14ac:dyDescent="0.15">
      <c r="B8" s="624" t="s">
        <v>225</v>
      </c>
      <c r="C8" s="625"/>
      <c r="D8" s="625"/>
      <c r="E8" s="625"/>
      <c r="F8" s="625"/>
      <c r="G8" s="625"/>
      <c r="H8" s="625"/>
      <c r="I8" s="625"/>
      <c r="J8" s="625"/>
      <c r="K8" s="625"/>
      <c r="L8" s="625"/>
      <c r="M8" s="625"/>
      <c r="N8" s="625"/>
      <c r="O8" s="625"/>
      <c r="P8" s="625"/>
      <c r="Q8" s="626"/>
      <c r="R8" s="627">
        <v>789</v>
      </c>
      <c r="S8" s="628"/>
      <c r="T8" s="628"/>
      <c r="U8" s="628"/>
      <c r="V8" s="628"/>
      <c r="W8" s="628"/>
      <c r="X8" s="628"/>
      <c r="Y8" s="629"/>
      <c r="Z8" s="663">
        <v>0</v>
      </c>
      <c r="AA8" s="663"/>
      <c r="AB8" s="663"/>
      <c r="AC8" s="663"/>
      <c r="AD8" s="664">
        <v>789</v>
      </c>
      <c r="AE8" s="664"/>
      <c r="AF8" s="664"/>
      <c r="AG8" s="664"/>
      <c r="AH8" s="664"/>
      <c r="AI8" s="664"/>
      <c r="AJ8" s="664"/>
      <c r="AK8" s="664"/>
      <c r="AL8" s="630">
        <v>0</v>
      </c>
      <c r="AM8" s="631"/>
      <c r="AN8" s="631"/>
      <c r="AO8" s="665"/>
      <c r="AP8" s="624" t="s">
        <v>226</v>
      </c>
      <c r="AQ8" s="625"/>
      <c r="AR8" s="625"/>
      <c r="AS8" s="625"/>
      <c r="AT8" s="625"/>
      <c r="AU8" s="625"/>
      <c r="AV8" s="625"/>
      <c r="AW8" s="625"/>
      <c r="AX8" s="625"/>
      <c r="AY8" s="625"/>
      <c r="AZ8" s="625"/>
      <c r="BA8" s="625"/>
      <c r="BB8" s="625"/>
      <c r="BC8" s="625"/>
      <c r="BD8" s="625"/>
      <c r="BE8" s="625"/>
      <c r="BF8" s="626"/>
      <c r="BG8" s="627">
        <v>5124</v>
      </c>
      <c r="BH8" s="628"/>
      <c r="BI8" s="628"/>
      <c r="BJ8" s="628"/>
      <c r="BK8" s="628"/>
      <c r="BL8" s="628"/>
      <c r="BM8" s="628"/>
      <c r="BN8" s="629"/>
      <c r="BO8" s="663">
        <v>2.1</v>
      </c>
      <c r="BP8" s="663"/>
      <c r="BQ8" s="663"/>
      <c r="BR8" s="663"/>
      <c r="BS8" s="664" t="s">
        <v>122</v>
      </c>
      <c r="BT8" s="664"/>
      <c r="BU8" s="664"/>
      <c r="BV8" s="664"/>
      <c r="BW8" s="664"/>
      <c r="BX8" s="664"/>
      <c r="BY8" s="664"/>
      <c r="BZ8" s="664"/>
      <c r="CA8" s="664"/>
      <c r="CB8" s="695"/>
      <c r="CD8" s="624" t="s">
        <v>227</v>
      </c>
      <c r="CE8" s="625"/>
      <c r="CF8" s="625"/>
      <c r="CG8" s="625"/>
      <c r="CH8" s="625"/>
      <c r="CI8" s="625"/>
      <c r="CJ8" s="625"/>
      <c r="CK8" s="625"/>
      <c r="CL8" s="625"/>
      <c r="CM8" s="625"/>
      <c r="CN8" s="625"/>
      <c r="CO8" s="625"/>
      <c r="CP8" s="625"/>
      <c r="CQ8" s="626"/>
      <c r="CR8" s="627">
        <v>869824</v>
      </c>
      <c r="CS8" s="628"/>
      <c r="CT8" s="628"/>
      <c r="CU8" s="628"/>
      <c r="CV8" s="628"/>
      <c r="CW8" s="628"/>
      <c r="CX8" s="628"/>
      <c r="CY8" s="629"/>
      <c r="CZ8" s="663">
        <v>19.100000000000001</v>
      </c>
      <c r="DA8" s="663"/>
      <c r="DB8" s="663"/>
      <c r="DC8" s="663"/>
      <c r="DD8" s="633">
        <v>505</v>
      </c>
      <c r="DE8" s="628"/>
      <c r="DF8" s="628"/>
      <c r="DG8" s="628"/>
      <c r="DH8" s="628"/>
      <c r="DI8" s="628"/>
      <c r="DJ8" s="628"/>
      <c r="DK8" s="628"/>
      <c r="DL8" s="628"/>
      <c r="DM8" s="628"/>
      <c r="DN8" s="628"/>
      <c r="DO8" s="628"/>
      <c r="DP8" s="629"/>
      <c r="DQ8" s="633">
        <v>497996</v>
      </c>
      <c r="DR8" s="628"/>
      <c r="DS8" s="628"/>
      <c r="DT8" s="628"/>
      <c r="DU8" s="628"/>
      <c r="DV8" s="628"/>
      <c r="DW8" s="628"/>
      <c r="DX8" s="628"/>
      <c r="DY8" s="628"/>
      <c r="DZ8" s="628"/>
      <c r="EA8" s="628"/>
      <c r="EB8" s="628"/>
      <c r="EC8" s="662"/>
    </row>
    <row r="9" spans="2:143" ht="11.25" customHeight="1" x14ac:dyDescent="0.15">
      <c r="B9" s="624" t="s">
        <v>228</v>
      </c>
      <c r="C9" s="625"/>
      <c r="D9" s="625"/>
      <c r="E9" s="625"/>
      <c r="F9" s="625"/>
      <c r="G9" s="625"/>
      <c r="H9" s="625"/>
      <c r="I9" s="625"/>
      <c r="J9" s="625"/>
      <c r="K9" s="625"/>
      <c r="L9" s="625"/>
      <c r="M9" s="625"/>
      <c r="N9" s="625"/>
      <c r="O9" s="625"/>
      <c r="P9" s="625"/>
      <c r="Q9" s="626"/>
      <c r="R9" s="627">
        <v>817</v>
      </c>
      <c r="S9" s="628"/>
      <c r="T9" s="628"/>
      <c r="U9" s="628"/>
      <c r="V9" s="628"/>
      <c r="W9" s="628"/>
      <c r="X9" s="628"/>
      <c r="Y9" s="629"/>
      <c r="Z9" s="663">
        <v>0</v>
      </c>
      <c r="AA9" s="663"/>
      <c r="AB9" s="663"/>
      <c r="AC9" s="663"/>
      <c r="AD9" s="664">
        <v>817</v>
      </c>
      <c r="AE9" s="664"/>
      <c r="AF9" s="664"/>
      <c r="AG9" s="664"/>
      <c r="AH9" s="664"/>
      <c r="AI9" s="664"/>
      <c r="AJ9" s="664"/>
      <c r="AK9" s="664"/>
      <c r="AL9" s="630">
        <v>0</v>
      </c>
      <c r="AM9" s="631"/>
      <c r="AN9" s="631"/>
      <c r="AO9" s="665"/>
      <c r="AP9" s="624" t="s">
        <v>229</v>
      </c>
      <c r="AQ9" s="625"/>
      <c r="AR9" s="625"/>
      <c r="AS9" s="625"/>
      <c r="AT9" s="625"/>
      <c r="AU9" s="625"/>
      <c r="AV9" s="625"/>
      <c r="AW9" s="625"/>
      <c r="AX9" s="625"/>
      <c r="AY9" s="625"/>
      <c r="AZ9" s="625"/>
      <c r="BA9" s="625"/>
      <c r="BB9" s="625"/>
      <c r="BC9" s="625"/>
      <c r="BD9" s="625"/>
      <c r="BE9" s="625"/>
      <c r="BF9" s="626"/>
      <c r="BG9" s="627">
        <v>91556</v>
      </c>
      <c r="BH9" s="628"/>
      <c r="BI9" s="628"/>
      <c r="BJ9" s="628"/>
      <c r="BK9" s="628"/>
      <c r="BL9" s="628"/>
      <c r="BM9" s="628"/>
      <c r="BN9" s="629"/>
      <c r="BO9" s="663">
        <v>37.6</v>
      </c>
      <c r="BP9" s="663"/>
      <c r="BQ9" s="663"/>
      <c r="BR9" s="663"/>
      <c r="BS9" s="664" t="s">
        <v>122</v>
      </c>
      <c r="BT9" s="664"/>
      <c r="BU9" s="664"/>
      <c r="BV9" s="664"/>
      <c r="BW9" s="664"/>
      <c r="BX9" s="664"/>
      <c r="BY9" s="664"/>
      <c r="BZ9" s="664"/>
      <c r="CA9" s="664"/>
      <c r="CB9" s="695"/>
      <c r="CD9" s="624" t="s">
        <v>230</v>
      </c>
      <c r="CE9" s="625"/>
      <c r="CF9" s="625"/>
      <c r="CG9" s="625"/>
      <c r="CH9" s="625"/>
      <c r="CI9" s="625"/>
      <c r="CJ9" s="625"/>
      <c r="CK9" s="625"/>
      <c r="CL9" s="625"/>
      <c r="CM9" s="625"/>
      <c r="CN9" s="625"/>
      <c r="CO9" s="625"/>
      <c r="CP9" s="625"/>
      <c r="CQ9" s="626"/>
      <c r="CR9" s="627">
        <v>183066</v>
      </c>
      <c r="CS9" s="628"/>
      <c r="CT9" s="628"/>
      <c r="CU9" s="628"/>
      <c r="CV9" s="628"/>
      <c r="CW9" s="628"/>
      <c r="CX9" s="628"/>
      <c r="CY9" s="629"/>
      <c r="CZ9" s="663">
        <v>4</v>
      </c>
      <c r="DA9" s="663"/>
      <c r="DB9" s="663"/>
      <c r="DC9" s="663"/>
      <c r="DD9" s="633" t="s">
        <v>122</v>
      </c>
      <c r="DE9" s="628"/>
      <c r="DF9" s="628"/>
      <c r="DG9" s="628"/>
      <c r="DH9" s="628"/>
      <c r="DI9" s="628"/>
      <c r="DJ9" s="628"/>
      <c r="DK9" s="628"/>
      <c r="DL9" s="628"/>
      <c r="DM9" s="628"/>
      <c r="DN9" s="628"/>
      <c r="DO9" s="628"/>
      <c r="DP9" s="629"/>
      <c r="DQ9" s="633">
        <v>169785</v>
      </c>
      <c r="DR9" s="628"/>
      <c r="DS9" s="628"/>
      <c r="DT9" s="628"/>
      <c r="DU9" s="628"/>
      <c r="DV9" s="628"/>
      <c r="DW9" s="628"/>
      <c r="DX9" s="628"/>
      <c r="DY9" s="628"/>
      <c r="DZ9" s="628"/>
      <c r="EA9" s="628"/>
      <c r="EB9" s="628"/>
      <c r="EC9" s="662"/>
    </row>
    <row r="10" spans="2:143" ht="11.25" customHeight="1" x14ac:dyDescent="0.15">
      <c r="B10" s="624" t="s">
        <v>231</v>
      </c>
      <c r="C10" s="625"/>
      <c r="D10" s="625"/>
      <c r="E10" s="625"/>
      <c r="F10" s="625"/>
      <c r="G10" s="625"/>
      <c r="H10" s="625"/>
      <c r="I10" s="625"/>
      <c r="J10" s="625"/>
      <c r="K10" s="625"/>
      <c r="L10" s="625"/>
      <c r="M10" s="625"/>
      <c r="N10" s="625"/>
      <c r="O10" s="625"/>
      <c r="P10" s="625"/>
      <c r="Q10" s="626"/>
      <c r="R10" s="627" t="s">
        <v>122</v>
      </c>
      <c r="S10" s="628"/>
      <c r="T10" s="628"/>
      <c r="U10" s="628"/>
      <c r="V10" s="628"/>
      <c r="W10" s="628"/>
      <c r="X10" s="628"/>
      <c r="Y10" s="629"/>
      <c r="Z10" s="663" t="s">
        <v>122</v>
      </c>
      <c r="AA10" s="663"/>
      <c r="AB10" s="663"/>
      <c r="AC10" s="663"/>
      <c r="AD10" s="664" t="s">
        <v>122</v>
      </c>
      <c r="AE10" s="664"/>
      <c r="AF10" s="664"/>
      <c r="AG10" s="664"/>
      <c r="AH10" s="664"/>
      <c r="AI10" s="664"/>
      <c r="AJ10" s="664"/>
      <c r="AK10" s="664"/>
      <c r="AL10" s="630" t="s">
        <v>122</v>
      </c>
      <c r="AM10" s="631"/>
      <c r="AN10" s="631"/>
      <c r="AO10" s="665"/>
      <c r="AP10" s="624" t="s">
        <v>232</v>
      </c>
      <c r="AQ10" s="625"/>
      <c r="AR10" s="625"/>
      <c r="AS10" s="625"/>
      <c r="AT10" s="625"/>
      <c r="AU10" s="625"/>
      <c r="AV10" s="625"/>
      <c r="AW10" s="625"/>
      <c r="AX10" s="625"/>
      <c r="AY10" s="625"/>
      <c r="AZ10" s="625"/>
      <c r="BA10" s="625"/>
      <c r="BB10" s="625"/>
      <c r="BC10" s="625"/>
      <c r="BD10" s="625"/>
      <c r="BE10" s="625"/>
      <c r="BF10" s="626"/>
      <c r="BG10" s="627">
        <v>4611</v>
      </c>
      <c r="BH10" s="628"/>
      <c r="BI10" s="628"/>
      <c r="BJ10" s="628"/>
      <c r="BK10" s="628"/>
      <c r="BL10" s="628"/>
      <c r="BM10" s="628"/>
      <c r="BN10" s="629"/>
      <c r="BO10" s="663">
        <v>1.9</v>
      </c>
      <c r="BP10" s="663"/>
      <c r="BQ10" s="663"/>
      <c r="BR10" s="663"/>
      <c r="BS10" s="664" t="s">
        <v>122</v>
      </c>
      <c r="BT10" s="664"/>
      <c r="BU10" s="664"/>
      <c r="BV10" s="664"/>
      <c r="BW10" s="664"/>
      <c r="BX10" s="664"/>
      <c r="BY10" s="664"/>
      <c r="BZ10" s="664"/>
      <c r="CA10" s="664"/>
      <c r="CB10" s="695"/>
      <c r="CD10" s="624" t="s">
        <v>233</v>
      </c>
      <c r="CE10" s="625"/>
      <c r="CF10" s="625"/>
      <c r="CG10" s="625"/>
      <c r="CH10" s="625"/>
      <c r="CI10" s="625"/>
      <c r="CJ10" s="625"/>
      <c r="CK10" s="625"/>
      <c r="CL10" s="625"/>
      <c r="CM10" s="625"/>
      <c r="CN10" s="625"/>
      <c r="CO10" s="625"/>
      <c r="CP10" s="625"/>
      <c r="CQ10" s="626"/>
      <c r="CR10" s="627" t="s">
        <v>122</v>
      </c>
      <c r="CS10" s="628"/>
      <c r="CT10" s="628"/>
      <c r="CU10" s="628"/>
      <c r="CV10" s="628"/>
      <c r="CW10" s="628"/>
      <c r="CX10" s="628"/>
      <c r="CY10" s="629"/>
      <c r="CZ10" s="663" t="s">
        <v>122</v>
      </c>
      <c r="DA10" s="663"/>
      <c r="DB10" s="663"/>
      <c r="DC10" s="663"/>
      <c r="DD10" s="633" t="s">
        <v>122</v>
      </c>
      <c r="DE10" s="628"/>
      <c r="DF10" s="628"/>
      <c r="DG10" s="628"/>
      <c r="DH10" s="628"/>
      <c r="DI10" s="628"/>
      <c r="DJ10" s="628"/>
      <c r="DK10" s="628"/>
      <c r="DL10" s="628"/>
      <c r="DM10" s="628"/>
      <c r="DN10" s="628"/>
      <c r="DO10" s="628"/>
      <c r="DP10" s="629"/>
      <c r="DQ10" s="633" t="s">
        <v>122</v>
      </c>
      <c r="DR10" s="628"/>
      <c r="DS10" s="628"/>
      <c r="DT10" s="628"/>
      <c r="DU10" s="628"/>
      <c r="DV10" s="628"/>
      <c r="DW10" s="628"/>
      <c r="DX10" s="628"/>
      <c r="DY10" s="628"/>
      <c r="DZ10" s="628"/>
      <c r="EA10" s="628"/>
      <c r="EB10" s="628"/>
      <c r="EC10" s="662"/>
    </row>
    <row r="11" spans="2:143" ht="11.25" customHeight="1" x14ac:dyDescent="0.15">
      <c r="B11" s="624" t="s">
        <v>234</v>
      </c>
      <c r="C11" s="625"/>
      <c r="D11" s="625"/>
      <c r="E11" s="625"/>
      <c r="F11" s="625"/>
      <c r="G11" s="625"/>
      <c r="H11" s="625"/>
      <c r="I11" s="625"/>
      <c r="J11" s="625"/>
      <c r="K11" s="625"/>
      <c r="L11" s="625"/>
      <c r="M11" s="625"/>
      <c r="N11" s="625"/>
      <c r="O11" s="625"/>
      <c r="P11" s="625"/>
      <c r="Q11" s="626"/>
      <c r="R11" s="627">
        <v>71277</v>
      </c>
      <c r="S11" s="628"/>
      <c r="T11" s="628"/>
      <c r="U11" s="628"/>
      <c r="V11" s="628"/>
      <c r="W11" s="628"/>
      <c r="X11" s="628"/>
      <c r="Y11" s="629"/>
      <c r="Z11" s="630">
        <v>1.3</v>
      </c>
      <c r="AA11" s="631"/>
      <c r="AB11" s="631"/>
      <c r="AC11" s="632"/>
      <c r="AD11" s="633">
        <v>71277</v>
      </c>
      <c r="AE11" s="628"/>
      <c r="AF11" s="628"/>
      <c r="AG11" s="628"/>
      <c r="AH11" s="628"/>
      <c r="AI11" s="628"/>
      <c r="AJ11" s="628"/>
      <c r="AK11" s="629"/>
      <c r="AL11" s="630">
        <v>3.5</v>
      </c>
      <c r="AM11" s="631"/>
      <c r="AN11" s="631"/>
      <c r="AO11" s="665"/>
      <c r="AP11" s="624" t="s">
        <v>235</v>
      </c>
      <c r="AQ11" s="625"/>
      <c r="AR11" s="625"/>
      <c r="AS11" s="625"/>
      <c r="AT11" s="625"/>
      <c r="AU11" s="625"/>
      <c r="AV11" s="625"/>
      <c r="AW11" s="625"/>
      <c r="AX11" s="625"/>
      <c r="AY11" s="625"/>
      <c r="AZ11" s="625"/>
      <c r="BA11" s="625"/>
      <c r="BB11" s="625"/>
      <c r="BC11" s="625"/>
      <c r="BD11" s="625"/>
      <c r="BE11" s="625"/>
      <c r="BF11" s="626"/>
      <c r="BG11" s="627">
        <v>6160</v>
      </c>
      <c r="BH11" s="628"/>
      <c r="BI11" s="628"/>
      <c r="BJ11" s="628"/>
      <c r="BK11" s="628"/>
      <c r="BL11" s="628"/>
      <c r="BM11" s="628"/>
      <c r="BN11" s="629"/>
      <c r="BO11" s="663">
        <v>2.5</v>
      </c>
      <c r="BP11" s="663"/>
      <c r="BQ11" s="663"/>
      <c r="BR11" s="663"/>
      <c r="BS11" s="664" t="s">
        <v>122</v>
      </c>
      <c r="BT11" s="664"/>
      <c r="BU11" s="664"/>
      <c r="BV11" s="664"/>
      <c r="BW11" s="664"/>
      <c r="BX11" s="664"/>
      <c r="BY11" s="664"/>
      <c r="BZ11" s="664"/>
      <c r="CA11" s="664"/>
      <c r="CB11" s="695"/>
      <c r="CD11" s="624" t="s">
        <v>236</v>
      </c>
      <c r="CE11" s="625"/>
      <c r="CF11" s="625"/>
      <c r="CG11" s="625"/>
      <c r="CH11" s="625"/>
      <c r="CI11" s="625"/>
      <c r="CJ11" s="625"/>
      <c r="CK11" s="625"/>
      <c r="CL11" s="625"/>
      <c r="CM11" s="625"/>
      <c r="CN11" s="625"/>
      <c r="CO11" s="625"/>
      <c r="CP11" s="625"/>
      <c r="CQ11" s="626"/>
      <c r="CR11" s="627">
        <v>394964</v>
      </c>
      <c r="CS11" s="628"/>
      <c r="CT11" s="628"/>
      <c r="CU11" s="628"/>
      <c r="CV11" s="628"/>
      <c r="CW11" s="628"/>
      <c r="CX11" s="628"/>
      <c r="CY11" s="629"/>
      <c r="CZ11" s="663">
        <v>8.6999999999999993</v>
      </c>
      <c r="DA11" s="663"/>
      <c r="DB11" s="663"/>
      <c r="DC11" s="663"/>
      <c r="DD11" s="633">
        <v>136197</v>
      </c>
      <c r="DE11" s="628"/>
      <c r="DF11" s="628"/>
      <c r="DG11" s="628"/>
      <c r="DH11" s="628"/>
      <c r="DI11" s="628"/>
      <c r="DJ11" s="628"/>
      <c r="DK11" s="628"/>
      <c r="DL11" s="628"/>
      <c r="DM11" s="628"/>
      <c r="DN11" s="628"/>
      <c r="DO11" s="628"/>
      <c r="DP11" s="629"/>
      <c r="DQ11" s="633">
        <v>212538</v>
      </c>
      <c r="DR11" s="628"/>
      <c r="DS11" s="628"/>
      <c r="DT11" s="628"/>
      <c r="DU11" s="628"/>
      <c r="DV11" s="628"/>
      <c r="DW11" s="628"/>
      <c r="DX11" s="628"/>
      <c r="DY11" s="628"/>
      <c r="DZ11" s="628"/>
      <c r="EA11" s="628"/>
      <c r="EB11" s="628"/>
      <c r="EC11" s="662"/>
    </row>
    <row r="12" spans="2:143" ht="11.25" customHeight="1" x14ac:dyDescent="0.15">
      <c r="B12" s="624" t="s">
        <v>237</v>
      </c>
      <c r="C12" s="625"/>
      <c r="D12" s="625"/>
      <c r="E12" s="625"/>
      <c r="F12" s="625"/>
      <c r="G12" s="625"/>
      <c r="H12" s="625"/>
      <c r="I12" s="625"/>
      <c r="J12" s="625"/>
      <c r="K12" s="625"/>
      <c r="L12" s="625"/>
      <c r="M12" s="625"/>
      <c r="N12" s="625"/>
      <c r="O12" s="625"/>
      <c r="P12" s="625"/>
      <c r="Q12" s="626"/>
      <c r="R12" s="627" t="s">
        <v>122</v>
      </c>
      <c r="S12" s="628"/>
      <c r="T12" s="628"/>
      <c r="U12" s="628"/>
      <c r="V12" s="628"/>
      <c r="W12" s="628"/>
      <c r="X12" s="628"/>
      <c r="Y12" s="629"/>
      <c r="Z12" s="663" t="s">
        <v>122</v>
      </c>
      <c r="AA12" s="663"/>
      <c r="AB12" s="663"/>
      <c r="AC12" s="663"/>
      <c r="AD12" s="664" t="s">
        <v>122</v>
      </c>
      <c r="AE12" s="664"/>
      <c r="AF12" s="664"/>
      <c r="AG12" s="664"/>
      <c r="AH12" s="664"/>
      <c r="AI12" s="664"/>
      <c r="AJ12" s="664"/>
      <c r="AK12" s="664"/>
      <c r="AL12" s="630" t="s">
        <v>122</v>
      </c>
      <c r="AM12" s="631"/>
      <c r="AN12" s="631"/>
      <c r="AO12" s="665"/>
      <c r="AP12" s="624" t="s">
        <v>238</v>
      </c>
      <c r="AQ12" s="625"/>
      <c r="AR12" s="625"/>
      <c r="AS12" s="625"/>
      <c r="AT12" s="625"/>
      <c r="AU12" s="625"/>
      <c r="AV12" s="625"/>
      <c r="AW12" s="625"/>
      <c r="AX12" s="625"/>
      <c r="AY12" s="625"/>
      <c r="AZ12" s="625"/>
      <c r="BA12" s="625"/>
      <c r="BB12" s="625"/>
      <c r="BC12" s="625"/>
      <c r="BD12" s="625"/>
      <c r="BE12" s="625"/>
      <c r="BF12" s="626"/>
      <c r="BG12" s="627">
        <v>98301</v>
      </c>
      <c r="BH12" s="628"/>
      <c r="BI12" s="628"/>
      <c r="BJ12" s="628"/>
      <c r="BK12" s="628"/>
      <c r="BL12" s="628"/>
      <c r="BM12" s="628"/>
      <c r="BN12" s="629"/>
      <c r="BO12" s="663">
        <v>40.4</v>
      </c>
      <c r="BP12" s="663"/>
      <c r="BQ12" s="663"/>
      <c r="BR12" s="663"/>
      <c r="BS12" s="664" t="s">
        <v>122</v>
      </c>
      <c r="BT12" s="664"/>
      <c r="BU12" s="664"/>
      <c r="BV12" s="664"/>
      <c r="BW12" s="664"/>
      <c r="BX12" s="664"/>
      <c r="BY12" s="664"/>
      <c r="BZ12" s="664"/>
      <c r="CA12" s="664"/>
      <c r="CB12" s="695"/>
      <c r="CD12" s="624" t="s">
        <v>239</v>
      </c>
      <c r="CE12" s="625"/>
      <c r="CF12" s="625"/>
      <c r="CG12" s="625"/>
      <c r="CH12" s="625"/>
      <c r="CI12" s="625"/>
      <c r="CJ12" s="625"/>
      <c r="CK12" s="625"/>
      <c r="CL12" s="625"/>
      <c r="CM12" s="625"/>
      <c r="CN12" s="625"/>
      <c r="CO12" s="625"/>
      <c r="CP12" s="625"/>
      <c r="CQ12" s="626"/>
      <c r="CR12" s="627">
        <v>216522</v>
      </c>
      <c r="CS12" s="628"/>
      <c r="CT12" s="628"/>
      <c r="CU12" s="628"/>
      <c r="CV12" s="628"/>
      <c r="CW12" s="628"/>
      <c r="CX12" s="628"/>
      <c r="CY12" s="629"/>
      <c r="CZ12" s="663">
        <v>4.8</v>
      </c>
      <c r="DA12" s="663"/>
      <c r="DB12" s="663"/>
      <c r="DC12" s="663"/>
      <c r="DD12" s="633">
        <v>103288</v>
      </c>
      <c r="DE12" s="628"/>
      <c r="DF12" s="628"/>
      <c r="DG12" s="628"/>
      <c r="DH12" s="628"/>
      <c r="DI12" s="628"/>
      <c r="DJ12" s="628"/>
      <c r="DK12" s="628"/>
      <c r="DL12" s="628"/>
      <c r="DM12" s="628"/>
      <c r="DN12" s="628"/>
      <c r="DO12" s="628"/>
      <c r="DP12" s="629"/>
      <c r="DQ12" s="633">
        <v>106120</v>
      </c>
      <c r="DR12" s="628"/>
      <c r="DS12" s="628"/>
      <c r="DT12" s="628"/>
      <c r="DU12" s="628"/>
      <c r="DV12" s="628"/>
      <c r="DW12" s="628"/>
      <c r="DX12" s="628"/>
      <c r="DY12" s="628"/>
      <c r="DZ12" s="628"/>
      <c r="EA12" s="628"/>
      <c r="EB12" s="628"/>
      <c r="EC12" s="662"/>
    </row>
    <row r="13" spans="2:143" ht="11.25" customHeight="1" x14ac:dyDescent="0.15">
      <c r="B13" s="624" t="s">
        <v>240</v>
      </c>
      <c r="C13" s="625"/>
      <c r="D13" s="625"/>
      <c r="E13" s="625"/>
      <c r="F13" s="625"/>
      <c r="G13" s="625"/>
      <c r="H13" s="625"/>
      <c r="I13" s="625"/>
      <c r="J13" s="625"/>
      <c r="K13" s="625"/>
      <c r="L13" s="625"/>
      <c r="M13" s="625"/>
      <c r="N13" s="625"/>
      <c r="O13" s="625"/>
      <c r="P13" s="625"/>
      <c r="Q13" s="626"/>
      <c r="R13" s="627" t="s">
        <v>122</v>
      </c>
      <c r="S13" s="628"/>
      <c r="T13" s="628"/>
      <c r="U13" s="628"/>
      <c r="V13" s="628"/>
      <c r="W13" s="628"/>
      <c r="X13" s="628"/>
      <c r="Y13" s="629"/>
      <c r="Z13" s="663" t="s">
        <v>122</v>
      </c>
      <c r="AA13" s="663"/>
      <c r="AB13" s="663"/>
      <c r="AC13" s="663"/>
      <c r="AD13" s="664" t="s">
        <v>122</v>
      </c>
      <c r="AE13" s="664"/>
      <c r="AF13" s="664"/>
      <c r="AG13" s="664"/>
      <c r="AH13" s="664"/>
      <c r="AI13" s="664"/>
      <c r="AJ13" s="664"/>
      <c r="AK13" s="664"/>
      <c r="AL13" s="630" t="s">
        <v>122</v>
      </c>
      <c r="AM13" s="631"/>
      <c r="AN13" s="631"/>
      <c r="AO13" s="665"/>
      <c r="AP13" s="624" t="s">
        <v>241</v>
      </c>
      <c r="AQ13" s="625"/>
      <c r="AR13" s="625"/>
      <c r="AS13" s="625"/>
      <c r="AT13" s="625"/>
      <c r="AU13" s="625"/>
      <c r="AV13" s="625"/>
      <c r="AW13" s="625"/>
      <c r="AX13" s="625"/>
      <c r="AY13" s="625"/>
      <c r="AZ13" s="625"/>
      <c r="BA13" s="625"/>
      <c r="BB13" s="625"/>
      <c r="BC13" s="625"/>
      <c r="BD13" s="625"/>
      <c r="BE13" s="625"/>
      <c r="BF13" s="626"/>
      <c r="BG13" s="627">
        <v>97810</v>
      </c>
      <c r="BH13" s="628"/>
      <c r="BI13" s="628"/>
      <c r="BJ13" s="628"/>
      <c r="BK13" s="628"/>
      <c r="BL13" s="628"/>
      <c r="BM13" s="628"/>
      <c r="BN13" s="629"/>
      <c r="BO13" s="663">
        <v>40.200000000000003</v>
      </c>
      <c r="BP13" s="663"/>
      <c r="BQ13" s="663"/>
      <c r="BR13" s="663"/>
      <c r="BS13" s="664" t="s">
        <v>122</v>
      </c>
      <c r="BT13" s="664"/>
      <c r="BU13" s="664"/>
      <c r="BV13" s="664"/>
      <c r="BW13" s="664"/>
      <c r="BX13" s="664"/>
      <c r="BY13" s="664"/>
      <c r="BZ13" s="664"/>
      <c r="CA13" s="664"/>
      <c r="CB13" s="695"/>
      <c r="CD13" s="624" t="s">
        <v>242</v>
      </c>
      <c r="CE13" s="625"/>
      <c r="CF13" s="625"/>
      <c r="CG13" s="625"/>
      <c r="CH13" s="625"/>
      <c r="CI13" s="625"/>
      <c r="CJ13" s="625"/>
      <c r="CK13" s="625"/>
      <c r="CL13" s="625"/>
      <c r="CM13" s="625"/>
      <c r="CN13" s="625"/>
      <c r="CO13" s="625"/>
      <c r="CP13" s="625"/>
      <c r="CQ13" s="626"/>
      <c r="CR13" s="627">
        <v>210090</v>
      </c>
      <c r="CS13" s="628"/>
      <c r="CT13" s="628"/>
      <c r="CU13" s="628"/>
      <c r="CV13" s="628"/>
      <c r="CW13" s="628"/>
      <c r="CX13" s="628"/>
      <c r="CY13" s="629"/>
      <c r="CZ13" s="663">
        <v>4.5999999999999996</v>
      </c>
      <c r="DA13" s="663"/>
      <c r="DB13" s="663"/>
      <c r="DC13" s="663"/>
      <c r="DD13" s="633">
        <v>102317</v>
      </c>
      <c r="DE13" s="628"/>
      <c r="DF13" s="628"/>
      <c r="DG13" s="628"/>
      <c r="DH13" s="628"/>
      <c r="DI13" s="628"/>
      <c r="DJ13" s="628"/>
      <c r="DK13" s="628"/>
      <c r="DL13" s="628"/>
      <c r="DM13" s="628"/>
      <c r="DN13" s="628"/>
      <c r="DO13" s="628"/>
      <c r="DP13" s="629"/>
      <c r="DQ13" s="633">
        <v>65369</v>
      </c>
      <c r="DR13" s="628"/>
      <c r="DS13" s="628"/>
      <c r="DT13" s="628"/>
      <c r="DU13" s="628"/>
      <c r="DV13" s="628"/>
      <c r="DW13" s="628"/>
      <c r="DX13" s="628"/>
      <c r="DY13" s="628"/>
      <c r="DZ13" s="628"/>
      <c r="EA13" s="628"/>
      <c r="EB13" s="628"/>
      <c r="EC13" s="662"/>
    </row>
    <row r="14" spans="2:143" ht="11.25" customHeight="1" x14ac:dyDescent="0.15">
      <c r="B14" s="624" t="s">
        <v>243</v>
      </c>
      <c r="C14" s="625"/>
      <c r="D14" s="625"/>
      <c r="E14" s="625"/>
      <c r="F14" s="625"/>
      <c r="G14" s="625"/>
      <c r="H14" s="625"/>
      <c r="I14" s="625"/>
      <c r="J14" s="625"/>
      <c r="K14" s="625"/>
      <c r="L14" s="625"/>
      <c r="M14" s="625"/>
      <c r="N14" s="625"/>
      <c r="O14" s="625"/>
      <c r="P14" s="625"/>
      <c r="Q14" s="626"/>
      <c r="R14" s="627">
        <v>231</v>
      </c>
      <c r="S14" s="628"/>
      <c r="T14" s="628"/>
      <c r="U14" s="628"/>
      <c r="V14" s="628"/>
      <c r="W14" s="628"/>
      <c r="X14" s="628"/>
      <c r="Y14" s="629"/>
      <c r="Z14" s="663">
        <v>0</v>
      </c>
      <c r="AA14" s="663"/>
      <c r="AB14" s="663"/>
      <c r="AC14" s="663"/>
      <c r="AD14" s="664">
        <v>231</v>
      </c>
      <c r="AE14" s="664"/>
      <c r="AF14" s="664"/>
      <c r="AG14" s="664"/>
      <c r="AH14" s="664"/>
      <c r="AI14" s="664"/>
      <c r="AJ14" s="664"/>
      <c r="AK14" s="664"/>
      <c r="AL14" s="630">
        <v>0</v>
      </c>
      <c r="AM14" s="631"/>
      <c r="AN14" s="631"/>
      <c r="AO14" s="665"/>
      <c r="AP14" s="624" t="s">
        <v>244</v>
      </c>
      <c r="AQ14" s="625"/>
      <c r="AR14" s="625"/>
      <c r="AS14" s="625"/>
      <c r="AT14" s="625"/>
      <c r="AU14" s="625"/>
      <c r="AV14" s="625"/>
      <c r="AW14" s="625"/>
      <c r="AX14" s="625"/>
      <c r="AY14" s="625"/>
      <c r="AZ14" s="625"/>
      <c r="BA14" s="625"/>
      <c r="BB14" s="625"/>
      <c r="BC14" s="625"/>
      <c r="BD14" s="625"/>
      <c r="BE14" s="625"/>
      <c r="BF14" s="626"/>
      <c r="BG14" s="627">
        <v>15741</v>
      </c>
      <c r="BH14" s="628"/>
      <c r="BI14" s="628"/>
      <c r="BJ14" s="628"/>
      <c r="BK14" s="628"/>
      <c r="BL14" s="628"/>
      <c r="BM14" s="628"/>
      <c r="BN14" s="629"/>
      <c r="BO14" s="663">
        <v>6.5</v>
      </c>
      <c r="BP14" s="663"/>
      <c r="BQ14" s="663"/>
      <c r="BR14" s="663"/>
      <c r="BS14" s="664" t="s">
        <v>122</v>
      </c>
      <c r="BT14" s="664"/>
      <c r="BU14" s="664"/>
      <c r="BV14" s="664"/>
      <c r="BW14" s="664"/>
      <c r="BX14" s="664"/>
      <c r="BY14" s="664"/>
      <c r="BZ14" s="664"/>
      <c r="CA14" s="664"/>
      <c r="CB14" s="695"/>
      <c r="CD14" s="624" t="s">
        <v>245</v>
      </c>
      <c r="CE14" s="625"/>
      <c r="CF14" s="625"/>
      <c r="CG14" s="625"/>
      <c r="CH14" s="625"/>
      <c r="CI14" s="625"/>
      <c r="CJ14" s="625"/>
      <c r="CK14" s="625"/>
      <c r="CL14" s="625"/>
      <c r="CM14" s="625"/>
      <c r="CN14" s="625"/>
      <c r="CO14" s="625"/>
      <c r="CP14" s="625"/>
      <c r="CQ14" s="626"/>
      <c r="CR14" s="627">
        <v>147392</v>
      </c>
      <c r="CS14" s="628"/>
      <c r="CT14" s="628"/>
      <c r="CU14" s="628"/>
      <c r="CV14" s="628"/>
      <c r="CW14" s="628"/>
      <c r="CX14" s="628"/>
      <c r="CY14" s="629"/>
      <c r="CZ14" s="663">
        <v>3.2</v>
      </c>
      <c r="DA14" s="663"/>
      <c r="DB14" s="663"/>
      <c r="DC14" s="663"/>
      <c r="DD14" s="633">
        <v>18200</v>
      </c>
      <c r="DE14" s="628"/>
      <c r="DF14" s="628"/>
      <c r="DG14" s="628"/>
      <c r="DH14" s="628"/>
      <c r="DI14" s="628"/>
      <c r="DJ14" s="628"/>
      <c r="DK14" s="628"/>
      <c r="DL14" s="628"/>
      <c r="DM14" s="628"/>
      <c r="DN14" s="628"/>
      <c r="DO14" s="628"/>
      <c r="DP14" s="629"/>
      <c r="DQ14" s="633">
        <v>127132</v>
      </c>
      <c r="DR14" s="628"/>
      <c r="DS14" s="628"/>
      <c r="DT14" s="628"/>
      <c r="DU14" s="628"/>
      <c r="DV14" s="628"/>
      <c r="DW14" s="628"/>
      <c r="DX14" s="628"/>
      <c r="DY14" s="628"/>
      <c r="DZ14" s="628"/>
      <c r="EA14" s="628"/>
      <c r="EB14" s="628"/>
      <c r="EC14" s="662"/>
    </row>
    <row r="15" spans="2:143" ht="11.25" customHeight="1" x14ac:dyDescent="0.15">
      <c r="B15" s="624" t="s">
        <v>246</v>
      </c>
      <c r="C15" s="625"/>
      <c r="D15" s="625"/>
      <c r="E15" s="625"/>
      <c r="F15" s="625"/>
      <c r="G15" s="625"/>
      <c r="H15" s="625"/>
      <c r="I15" s="625"/>
      <c r="J15" s="625"/>
      <c r="K15" s="625"/>
      <c r="L15" s="625"/>
      <c r="M15" s="625"/>
      <c r="N15" s="625"/>
      <c r="O15" s="625"/>
      <c r="P15" s="625"/>
      <c r="Q15" s="626"/>
      <c r="R15" s="627" t="s">
        <v>122</v>
      </c>
      <c r="S15" s="628"/>
      <c r="T15" s="628"/>
      <c r="U15" s="628"/>
      <c r="V15" s="628"/>
      <c r="W15" s="628"/>
      <c r="X15" s="628"/>
      <c r="Y15" s="629"/>
      <c r="Z15" s="663" t="s">
        <v>122</v>
      </c>
      <c r="AA15" s="663"/>
      <c r="AB15" s="663"/>
      <c r="AC15" s="663"/>
      <c r="AD15" s="664" t="s">
        <v>122</v>
      </c>
      <c r="AE15" s="664"/>
      <c r="AF15" s="664"/>
      <c r="AG15" s="664"/>
      <c r="AH15" s="664"/>
      <c r="AI15" s="664"/>
      <c r="AJ15" s="664"/>
      <c r="AK15" s="664"/>
      <c r="AL15" s="630" t="s">
        <v>122</v>
      </c>
      <c r="AM15" s="631"/>
      <c r="AN15" s="631"/>
      <c r="AO15" s="665"/>
      <c r="AP15" s="624" t="s">
        <v>247</v>
      </c>
      <c r="AQ15" s="625"/>
      <c r="AR15" s="625"/>
      <c r="AS15" s="625"/>
      <c r="AT15" s="625"/>
      <c r="AU15" s="625"/>
      <c r="AV15" s="625"/>
      <c r="AW15" s="625"/>
      <c r="AX15" s="625"/>
      <c r="AY15" s="625"/>
      <c r="AZ15" s="625"/>
      <c r="BA15" s="625"/>
      <c r="BB15" s="625"/>
      <c r="BC15" s="625"/>
      <c r="BD15" s="625"/>
      <c r="BE15" s="625"/>
      <c r="BF15" s="626"/>
      <c r="BG15" s="627">
        <v>21231</v>
      </c>
      <c r="BH15" s="628"/>
      <c r="BI15" s="628"/>
      <c r="BJ15" s="628"/>
      <c r="BK15" s="628"/>
      <c r="BL15" s="628"/>
      <c r="BM15" s="628"/>
      <c r="BN15" s="629"/>
      <c r="BO15" s="663">
        <v>8.6999999999999993</v>
      </c>
      <c r="BP15" s="663"/>
      <c r="BQ15" s="663"/>
      <c r="BR15" s="663"/>
      <c r="BS15" s="664" t="s">
        <v>122</v>
      </c>
      <c r="BT15" s="664"/>
      <c r="BU15" s="664"/>
      <c r="BV15" s="664"/>
      <c r="BW15" s="664"/>
      <c r="BX15" s="664"/>
      <c r="BY15" s="664"/>
      <c r="BZ15" s="664"/>
      <c r="CA15" s="664"/>
      <c r="CB15" s="695"/>
      <c r="CD15" s="624" t="s">
        <v>248</v>
      </c>
      <c r="CE15" s="625"/>
      <c r="CF15" s="625"/>
      <c r="CG15" s="625"/>
      <c r="CH15" s="625"/>
      <c r="CI15" s="625"/>
      <c r="CJ15" s="625"/>
      <c r="CK15" s="625"/>
      <c r="CL15" s="625"/>
      <c r="CM15" s="625"/>
      <c r="CN15" s="625"/>
      <c r="CO15" s="625"/>
      <c r="CP15" s="625"/>
      <c r="CQ15" s="626"/>
      <c r="CR15" s="627">
        <v>343832</v>
      </c>
      <c r="CS15" s="628"/>
      <c r="CT15" s="628"/>
      <c r="CU15" s="628"/>
      <c r="CV15" s="628"/>
      <c r="CW15" s="628"/>
      <c r="CX15" s="628"/>
      <c r="CY15" s="629"/>
      <c r="CZ15" s="663">
        <v>7.6</v>
      </c>
      <c r="DA15" s="663"/>
      <c r="DB15" s="663"/>
      <c r="DC15" s="663"/>
      <c r="DD15" s="633">
        <v>20970</v>
      </c>
      <c r="DE15" s="628"/>
      <c r="DF15" s="628"/>
      <c r="DG15" s="628"/>
      <c r="DH15" s="628"/>
      <c r="DI15" s="628"/>
      <c r="DJ15" s="628"/>
      <c r="DK15" s="628"/>
      <c r="DL15" s="628"/>
      <c r="DM15" s="628"/>
      <c r="DN15" s="628"/>
      <c r="DO15" s="628"/>
      <c r="DP15" s="629"/>
      <c r="DQ15" s="633">
        <v>289636</v>
      </c>
      <c r="DR15" s="628"/>
      <c r="DS15" s="628"/>
      <c r="DT15" s="628"/>
      <c r="DU15" s="628"/>
      <c r="DV15" s="628"/>
      <c r="DW15" s="628"/>
      <c r="DX15" s="628"/>
      <c r="DY15" s="628"/>
      <c r="DZ15" s="628"/>
      <c r="EA15" s="628"/>
      <c r="EB15" s="628"/>
      <c r="EC15" s="662"/>
    </row>
    <row r="16" spans="2:143" ht="11.25" customHeight="1" x14ac:dyDescent="0.15">
      <c r="B16" s="624" t="s">
        <v>249</v>
      </c>
      <c r="C16" s="625"/>
      <c r="D16" s="625"/>
      <c r="E16" s="625"/>
      <c r="F16" s="625"/>
      <c r="G16" s="625"/>
      <c r="H16" s="625"/>
      <c r="I16" s="625"/>
      <c r="J16" s="625"/>
      <c r="K16" s="625"/>
      <c r="L16" s="625"/>
      <c r="M16" s="625"/>
      <c r="N16" s="625"/>
      <c r="O16" s="625"/>
      <c r="P16" s="625"/>
      <c r="Q16" s="626"/>
      <c r="R16" s="627">
        <v>3851</v>
      </c>
      <c r="S16" s="628"/>
      <c r="T16" s="628"/>
      <c r="U16" s="628"/>
      <c r="V16" s="628"/>
      <c r="W16" s="628"/>
      <c r="X16" s="628"/>
      <c r="Y16" s="629"/>
      <c r="Z16" s="663">
        <v>0.1</v>
      </c>
      <c r="AA16" s="663"/>
      <c r="AB16" s="663"/>
      <c r="AC16" s="663"/>
      <c r="AD16" s="664">
        <v>3851</v>
      </c>
      <c r="AE16" s="664"/>
      <c r="AF16" s="664"/>
      <c r="AG16" s="664"/>
      <c r="AH16" s="664"/>
      <c r="AI16" s="664"/>
      <c r="AJ16" s="664"/>
      <c r="AK16" s="664"/>
      <c r="AL16" s="630">
        <v>0.2</v>
      </c>
      <c r="AM16" s="631"/>
      <c r="AN16" s="631"/>
      <c r="AO16" s="665"/>
      <c r="AP16" s="624" t="s">
        <v>250</v>
      </c>
      <c r="AQ16" s="625"/>
      <c r="AR16" s="625"/>
      <c r="AS16" s="625"/>
      <c r="AT16" s="625"/>
      <c r="AU16" s="625"/>
      <c r="AV16" s="625"/>
      <c r="AW16" s="625"/>
      <c r="AX16" s="625"/>
      <c r="AY16" s="625"/>
      <c r="AZ16" s="625"/>
      <c r="BA16" s="625"/>
      <c r="BB16" s="625"/>
      <c r="BC16" s="625"/>
      <c r="BD16" s="625"/>
      <c r="BE16" s="625"/>
      <c r="BF16" s="626"/>
      <c r="BG16" s="627" t="s">
        <v>122</v>
      </c>
      <c r="BH16" s="628"/>
      <c r="BI16" s="628"/>
      <c r="BJ16" s="628"/>
      <c r="BK16" s="628"/>
      <c r="BL16" s="628"/>
      <c r="BM16" s="628"/>
      <c r="BN16" s="629"/>
      <c r="BO16" s="663" t="s">
        <v>122</v>
      </c>
      <c r="BP16" s="663"/>
      <c r="BQ16" s="663"/>
      <c r="BR16" s="663"/>
      <c r="BS16" s="664" t="s">
        <v>122</v>
      </c>
      <c r="BT16" s="664"/>
      <c r="BU16" s="664"/>
      <c r="BV16" s="664"/>
      <c r="BW16" s="664"/>
      <c r="BX16" s="664"/>
      <c r="BY16" s="664"/>
      <c r="BZ16" s="664"/>
      <c r="CA16" s="664"/>
      <c r="CB16" s="695"/>
      <c r="CD16" s="624" t="s">
        <v>251</v>
      </c>
      <c r="CE16" s="625"/>
      <c r="CF16" s="625"/>
      <c r="CG16" s="625"/>
      <c r="CH16" s="625"/>
      <c r="CI16" s="625"/>
      <c r="CJ16" s="625"/>
      <c r="CK16" s="625"/>
      <c r="CL16" s="625"/>
      <c r="CM16" s="625"/>
      <c r="CN16" s="625"/>
      <c r="CO16" s="625"/>
      <c r="CP16" s="625"/>
      <c r="CQ16" s="626"/>
      <c r="CR16" s="627">
        <v>841133</v>
      </c>
      <c r="CS16" s="628"/>
      <c r="CT16" s="628"/>
      <c r="CU16" s="628"/>
      <c r="CV16" s="628"/>
      <c r="CW16" s="628"/>
      <c r="CX16" s="628"/>
      <c r="CY16" s="629"/>
      <c r="CZ16" s="663">
        <v>18.5</v>
      </c>
      <c r="DA16" s="663"/>
      <c r="DB16" s="663"/>
      <c r="DC16" s="663"/>
      <c r="DD16" s="633" t="s">
        <v>122</v>
      </c>
      <c r="DE16" s="628"/>
      <c r="DF16" s="628"/>
      <c r="DG16" s="628"/>
      <c r="DH16" s="628"/>
      <c r="DI16" s="628"/>
      <c r="DJ16" s="628"/>
      <c r="DK16" s="628"/>
      <c r="DL16" s="628"/>
      <c r="DM16" s="628"/>
      <c r="DN16" s="628"/>
      <c r="DO16" s="628"/>
      <c r="DP16" s="629"/>
      <c r="DQ16" s="633">
        <v>30872</v>
      </c>
      <c r="DR16" s="628"/>
      <c r="DS16" s="628"/>
      <c r="DT16" s="628"/>
      <c r="DU16" s="628"/>
      <c r="DV16" s="628"/>
      <c r="DW16" s="628"/>
      <c r="DX16" s="628"/>
      <c r="DY16" s="628"/>
      <c r="DZ16" s="628"/>
      <c r="EA16" s="628"/>
      <c r="EB16" s="628"/>
      <c r="EC16" s="662"/>
    </row>
    <row r="17" spans="2:133" ht="11.25" customHeight="1" x14ac:dyDescent="0.15">
      <c r="B17" s="624" t="s">
        <v>252</v>
      </c>
      <c r="C17" s="625"/>
      <c r="D17" s="625"/>
      <c r="E17" s="625"/>
      <c r="F17" s="625"/>
      <c r="G17" s="625"/>
      <c r="H17" s="625"/>
      <c r="I17" s="625"/>
      <c r="J17" s="625"/>
      <c r="K17" s="625"/>
      <c r="L17" s="625"/>
      <c r="M17" s="625"/>
      <c r="N17" s="625"/>
      <c r="O17" s="625"/>
      <c r="P17" s="625"/>
      <c r="Q17" s="626"/>
      <c r="R17" s="627">
        <v>3108</v>
      </c>
      <c r="S17" s="628"/>
      <c r="T17" s="628"/>
      <c r="U17" s="628"/>
      <c r="V17" s="628"/>
      <c r="W17" s="628"/>
      <c r="X17" s="628"/>
      <c r="Y17" s="629"/>
      <c r="Z17" s="663">
        <v>0.1</v>
      </c>
      <c r="AA17" s="663"/>
      <c r="AB17" s="663"/>
      <c r="AC17" s="663"/>
      <c r="AD17" s="664">
        <v>3108</v>
      </c>
      <c r="AE17" s="664"/>
      <c r="AF17" s="664"/>
      <c r="AG17" s="664"/>
      <c r="AH17" s="664"/>
      <c r="AI17" s="664"/>
      <c r="AJ17" s="664"/>
      <c r="AK17" s="664"/>
      <c r="AL17" s="630">
        <v>0.2</v>
      </c>
      <c r="AM17" s="631"/>
      <c r="AN17" s="631"/>
      <c r="AO17" s="665"/>
      <c r="AP17" s="624" t="s">
        <v>253</v>
      </c>
      <c r="AQ17" s="625"/>
      <c r="AR17" s="625"/>
      <c r="AS17" s="625"/>
      <c r="AT17" s="625"/>
      <c r="AU17" s="625"/>
      <c r="AV17" s="625"/>
      <c r="AW17" s="625"/>
      <c r="AX17" s="625"/>
      <c r="AY17" s="625"/>
      <c r="AZ17" s="625"/>
      <c r="BA17" s="625"/>
      <c r="BB17" s="625"/>
      <c r="BC17" s="625"/>
      <c r="BD17" s="625"/>
      <c r="BE17" s="625"/>
      <c r="BF17" s="626"/>
      <c r="BG17" s="627" t="s">
        <v>122</v>
      </c>
      <c r="BH17" s="628"/>
      <c r="BI17" s="628"/>
      <c r="BJ17" s="628"/>
      <c r="BK17" s="628"/>
      <c r="BL17" s="628"/>
      <c r="BM17" s="628"/>
      <c r="BN17" s="629"/>
      <c r="BO17" s="663" t="s">
        <v>122</v>
      </c>
      <c r="BP17" s="663"/>
      <c r="BQ17" s="663"/>
      <c r="BR17" s="663"/>
      <c r="BS17" s="664" t="s">
        <v>122</v>
      </c>
      <c r="BT17" s="664"/>
      <c r="BU17" s="664"/>
      <c r="BV17" s="664"/>
      <c r="BW17" s="664"/>
      <c r="BX17" s="664"/>
      <c r="BY17" s="664"/>
      <c r="BZ17" s="664"/>
      <c r="CA17" s="664"/>
      <c r="CB17" s="695"/>
      <c r="CD17" s="624" t="s">
        <v>254</v>
      </c>
      <c r="CE17" s="625"/>
      <c r="CF17" s="625"/>
      <c r="CG17" s="625"/>
      <c r="CH17" s="625"/>
      <c r="CI17" s="625"/>
      <c r="CJ17" s="625"/>
      <c r="CK17" s="625"/>
      <c r="CL17" s="625"/>
      <c r="CM17" s="625"/>
      <c r="CN17" s="625"/>
      <c r="CO17" s="625"/>
      <c r="CP17" s="625"/>
      <c r="CQ17" s="626"/>
      <c r="CR17" s="627">
        <v>345006</v>
      </c>
      <c r="CS17" s="628"/>
      <c r="CT17" s="628"/>
      <c r="CU17" s="628"/>
      <c r="CV17" s="628"/>
      <c r="CW17" s="628"/>
      <c r="CX17" s="628"/>
      <c r="CY17" s="629"/>
      <c r="CZ17" s="663">
        <v>7.6</v>
      </c>
      <c r="DA17" s="663"/>
      <c r="DB17" s="663"/>
      <c r="DC17" s="663"/>
      <c r="DD17" s="633" t="s">
        <v>122</v>
      </c>
      <c r="DE17" s="628"/>
      <c r="DF17" s="628"/>
      <c r="DG17" s="628"/>
      <c r="DH17" s="628"/>
      <c r="DI17" s="628"/>
      <c r="DJ17" s="628"/>
      <c r="DK17" s="628"/>
      <c r="DL17" s="628"/>
      <c r="DM17" s="628"/>
      <c r="DN17" s="628"/>
      <c r="DO17" s="628"/>
      <c r="DP17" s="629"/>
      <c r="DQ17" s="633">
        <v>325511</v>
      </c>
      <c r="DR17" s="628"/>
      <c r="DS17" s="628"/>
      <c r="DT17" s="628"/>
      <c r="DU17" s="628"/>
      <c r="DV17" s="628"/>
      <c r="DW17" s="628"/>
      <c r="DX17" s="628"/>
      <c r="DY17" s="628"/>
      <c r="DZ17" s="628"/>
      <c r="EA17" s="628"/>
      <c r="EB17" s="628"/>
      <c r="EC17" s="662"/>
    </row>
    <row r="18" spans="2:133" ht="11.25" customHeight="1" x14ac:dyDescent="0.15">
      <c r="B18" s="624" t="s">
        <v>255</v>
      </c>
      <c r="C18" s="625"/>
      <c r="D18" s="625"/>
      <c r="E18" s="625"/>
      <c r="F18" s="625"/>
      <c r="G18" s="625"/>
      <c r="H18" s="625"/>
      <c r="I18" s="625"/>
      <c r="J18" s="625"/>
      <c r="K18" s="625"/>
      <c r="L18" s="625"/>
      <c r="M18" s="625"/>
      <c r="N18" s="625"/>
      <c r="O18" s="625"/>
      <c r="P18" s="625"/>
      <c r="Q18" s="626"/>
      <c r="R18" s="627">
        <v>2443</v>
      </c>
      <c r="S18" s="628"/>
      <c r="T18" s="628"/>
      <c r="U18" s="628"/>
      <c r="V18" s="628"/>
      <c r="W18" s="628"/>
      <c r="X18" s="628"/>
      <c r="Y18" s="629"/>
      <c r="Z18" s="663">
        <v>0</v>
      </c>
      <c r="AA18" s="663"/>
      <c r="AB18" s="663"/>
      <c r="AC18" s="663"/>
      <c r="AD18" s="664">
        <v>2443</v>
      </c>
      <c r="AE18" s="664"/>
      <c r="AF18" s="664"/>
      <c r="AG18" s="664"/>
      <c r="AH18" s="664"/>
      <c r="AI18" s="664"/>
      <c r="AJ18" s="664"/>
      <c r="AK18" s="664"/>
      <c r="AL18" s="630">
        <v>0.1</v>
      </c>
      <c r="AM18" s="631"/>
      <c r="AN18" s="631"/>
      <c r="AO18" s="665"/>
      <c r="AP18" s="624" t="s">
        <v>256</v>
      </c>
      <c r="AQ18" s="625"/>
      <c r="AR18" s="625"/>
      <c r="AS18" s="625"/>
      <c r="AT18" s="625"/>
      <c r="AU18" s="625"/>
      <c r="AV18" s="625"/>
      <c r="AW18" s="625"/>
      <c r="AX18" s="625"/>
      <c r="AY18" s="625"/>
      <c r="AZ18" s="625"/>
      <c r="BA18" s="625"/>
      <c r="BB18" s="625"/>
      <c r="BC18" s="625"/>
      <c r="BD18" s="625"/>
      <c r="BE18" s="625"/>
      <c r="BF18" s="626"/>
      <c r="BG18" s="627" t="s">
        <v>122</v>
      </c>
      <c r="BH18" s="628"/>
      <c r="BI18" s="628"/>
      <c r="BJ18" s="628"/>
      <c r="BK18" s="628"/>
      <c r="BL18" s="628"/>
      <c r="BM18" s="628"/>
      <c r="BN18" s="629"/>
      <c r="BO18" s="663" t="s">
        <v>122</v>
      </c>
      <c r="BP18" s="663"/>
      <c r="BQ18" s="663"/>
      <c r="BR18" s="663"/>
      <c r="BS18" s="664" t="s">
        <v>122</v>
      </c>
      <c r="BT18" s="664"/>
      <c r="BU18" s="664"/>
      <c r="BV18" s="664"/>
      <c r="BW18" s="664"/>
      <c r="BX18" s="664"/>
      <c r="BY18" s="664"/>
      <c r="BZ18" s="664"/>
      <c r="CA18" s="664"/>
      <c r="CB18" s="695"/>
      <c r="CD18" s="624" t="s">
        <v>257</v>
      </c>
      <c r="CE18" s="625"/>
      <c r="CF18" s="625"/>
      <c r="CG18" s="625"/>
      <c r="CH18" s="625"/>
      <c r="CI18" s="625"/>
      <c r="CJ18" s="625"/>
      <c r="CK18" s="625"/>
      <c r="CL18" s="625"/>
      <c r="CM18" s="625"/>
      <c r="CN18" s="625"/>
      <c r="CO18" s="625"/>
      <c r="CP18" s="625"/>
      <c r="CQ18" s="626"/>
      <c r="CR18" s="627" t="s">
        <v>122</v>
      </c>
      <c r="CS18" s="628"/>
      <c r="CT18" s="628"/>
      <c r="CU18" s="628"/>
      <c r="CV18" s="628"/>
      <c r="CW18" s="628"/>
      <c r="CX18" s="628"/>
      <c r="CY18" s="629"/>
      <c r="CZ18" s="663" t="s">
        <v>122</v>
      </c>
      <c r="DA18" s="663"/>
      <c r="DB18" s="663"/>
      <c r="DC18" s="663"/>
      <c r="DD18" s="633" t="s">
        <v>122</v>
      </c>
      <c r="DE18" s="628"/>
      <c r="DF18" s="628"/>
      <c r="DG18" s="628"/>
      <c r="DH18" s="628"/>
      <c r="DI18" s="628"/>
      <c r="DJ18" s="628"/>
      <c r="DK18" s="628"/>
      <c r="DL18" s="628"/>
      <c r="DM18" s="628"/>
      <c r="DN18" s="628"/>
      <c r="DO18" s="628"/>
      <c r="DP18" s="629"/>
      <c r="DQ18" s="633" t="s">
        <v>122</v>
      </c>
      <c r="DR18" s="628"/>
      <c r="DS18" s="628"/>
      <c r="DT18" s="628"/>
      <c r="DU18" s="628"/>
      <c r="DV18" s="628"/>
      <c r="DW18" s="628"/>
      <c r="DX18" s="628"/>
      <c r="DY18" s="628"/>
      <c r="DZ18" s="628"/>
      <c r="EA18" s="628"/>
      <c r="EB18" s="628"/>
      <c r="EC18" s="662"/>
    </row>
    <row r="19" spans="2:133" ht="11.25" customHeight="1" x14ac:dyDescent="0.15">
      <c r="B19" s="624" t="s">
        <v>258</v>
      </c>
      <c r="C19" s="625"/>
      <c r="D19" s="625"/>
      <c r="E19" s="625"/>
      <c r="F19" s="625"/>
      <c r="G19" s="625"/>
      <c r="H19" s="625"/>
      <c r="I19" s="625"/>
      <c r="J19" s="625"/>
      <c r="K19" s="625"/>
      <c r="L19" s="625"/>
      <c r="M19" s="625"/>
      <c r="N19" s="625"/>
      <c r="O19" s="625"/>
      <c r="P19" s="625"/>
      <c r="Q19" s="626"/>
      <c r="R19" s="627">
        <v>1717</v>
      </c>
      <c r="S19" s="628"/>
      <c r="T19" s="628"/>
      <c r="U19" s="628"/>
      <c r="V19" s="628"/>
      <c r="W19" s="628"/>
      <c r="X19" s="628"/>
      <c r="Y19" s="629"/>
      <c r="Z19" s="663">
        <v>0</v>
      </c>
      <c r="AA19" s="663"/>
      <c r="AB19" s="663"/>
      <c r="AC19" s="663"/>
      <c r="AD19" s="664">
        <v>1717</v>
      </c>
      <c r="AE19" s="664"/>
      <c r="AF19" s="664"/>
      <c r="AG19" s="664"/>
      <c r="AH19" s="664"/>
      <c r="AI19" s="664"/>
      <c r="AJ19" s="664"/>
      <c r="AK19" s="664"/>
      <c r="AL19" s="630">
        <v>0.1</v>
      </c>
      <c r="AM19" s="631"/>
      <c r="AN19" s="631"/>
      <c r="AO19" s="665"/>
      <c r="AP19" s="624" t="s">
        <v>259</v>
      </c>
      <c r="AQ19" s="625"/>
      <c r="AR19" s="625"/>
      <c r="AS19" s="625"/>
      <c r="AT19" s="625"/>
      <c r="AU19" s="625"/>
      <c r="AV19" s="625"/>
      <c r="AW19" s="625"/>
      <c r="AX19" s="625"/>
      <c r="AY19" s="625"/>
      <c r="AZ19" s="625"/>
      <c r="BA19" s="625"/>
      <c r="BB19" s="625"/>
      <c r="BC19" s="625"/>
      <c r="BD19" s="625"/>
      <c r="BE19" s="625"/>
      <c r="BF19" s="626"/>
      <c r="BG19" s="627">
        <v>696</v>
      </c>
      <c r="BH19" s="628"/>
      <c r="BI19" s="628"/>
      <c r="BJ19" s="628"/>
      <c r="BK19" s="628"/>
      <c r="BL19" s="628"/>
      <c r="BM19" s="628"/>
      <c r="BN19" s="629"/>
      <c r="BO19" s="663">
        <v>0.3</v>
      </c>
      <c r="BP19" s="663"/>
      <c r="BQ19" s="663"/>
      <c r="BR19" s="663"/>
      <c r="BS19" s="664" t="s">
        <v>122</v>
      </c>
      <c r="BT19" s="664"/>
      <c r="BU19" s="664"/>
      <c r="BV19" s="664"/>
      <c r="BW19" s="664"/>
      <c r="BX19" s="664"/>
      <c r="BY19" s="664"/>
      <c r="BZ19" s="664"/>
      <c r="CA19" s="664"/>
      <c r="CB19" s="695"/>
      <c r="CD19" s="624" t="s">
        <v>260</v>
      </c>
      <c r="CE19" s="625"/>
      <c r="CF19" s="625"/>
      <c r="CG19" s="625"/>
      <c r="CH19" s="625"/>
      <c r="CI19" s="625"/>
      <c r="CJ19" s="625"/>
      <c r="CK19" s="625"/>
      <c r="CL19" s="625"/>
      <c r="CM19" s="625"/>
      <c r="CN19" s="625"/>
      <c r="CO19" s="625"/>
      <c r="CP19" s="625"/>
      <c r="CQ19" s="626"/>
      <c r="CR19" s="627" t="s">
        <v>122</v>
      </c>
      <c r="CS19" s="628"/>
      <c r="CT19" s="628"/>
      <c r="CU19" s="628"/>
      <c r="CV19" s="628"/>
      <c r="CW19" s="628"/>
      <c r="CX19" s="628"/>
      <c r="CY19" s="629"/>
      <c r="CZ19" s="663" t="s">
        <v>122</v>
      </c>
      <c r="DA19" s="663"/>
      <c r="DB19" s="663"/>
      <c r="DC19" s="663"/>
      <c r="DD19" s="633" t="s">
        <v>122</v>
      </c>
      <c r="DE19" s="628"/>
      <c r="DF19" s="628"/>
      <c r="DG19" s="628"/>
      <c r="DH19" s="628"/>
      <c r="DI19" s="628"/>
      <c r="DJ19" s="628"/>
      <c r="DK19" s="628"/>
      <c r="DL19" s="628"/>
      <c r="DM19" s="628"/>
      <c r="DN19" s="628"/>
      <c r="DO19" s="628"/>
      <c r="DP19" s="629"/>
      <c r="DQ19" s="633" t="s">
        <v>122</v>
      </c>
      <c r="DR19" s="628"/>
      <c r="DS19" s="628"/>
      <c r="DT19" s="628"/>
      <c r="DU19" s="628"/>
      <c r="DV19" s="628"/>
      <c r="DW19" s="628"/>
      <c r="DX19" s="628"/>
      <c r="DY19" s="628"/>
      <c r="DZ19" s="628"/>
      <c r="EA19" s="628"/>
      <c r="EB19" s="628"/>
      <c r="EC19" s="662"/>
    </row>
    <row r="20" spans="2:133" ht="11.25" customHeight="1" x14ac:dyDescent="0.15">
      <c r="B20" s="696" t="s">
        <v>261</v>
      </c>
      <c r="C20" s="697"/>
      <c r="D20" s="697"/>
      <c r="E20" s="697"/>
      <c r="F20" s="697"/>
      <c r="G20" s="697"/>
      <c r="H20" s="697"/>
      <c r="I20" s="697"/>
      <c r="J20" s="697"/>
      <c r="K20" s="697"/>
      <c r="L20" s="697"/>
      <c r="M20" s="697"/>
      <c r="N20" s="697"/>
      <c r="O20" s="697"/>
      <c r="P20" s="697"/>
      <c r="Q20" s="698"/>
      <c r="R20" s="627">
        <v>726</v>
      </c>
      <c r="S20" s="628"/>
      <c r="T20" s="628"/>
      <c r="U20" s="628"/>
      <c r="V20" s="628"/>
      <c r="W20" s="628"/>
      <c r="X20" s="628"/>
      <c r="Y20" s="629"/>
      <c r="Z20" s="663">
        <v>0</v>
      </c>
      <c r="AA20" s="663"/>
      <c r="AB20" s="663"/>
      <c r="AC20" s="663"/>
      <c r="AD20" s="664">
        <v>726</v>
      </c>
      <c r="AE20" s="664"/>
      <c r="AF20" s="664"/>
      <c r="AG20" s="664"/>
      <c r="AH20" s="664"/>
      <c r="AI20" s="664"/>
      <c r="AJ20" s="664"/>
      <c r="AK20" s="664"/>
      <c r="AL20" s="630">
        <v>0</v>
      </c>
      <c r="AM20" s="631"/>
      <c r="AN20" s="631"/>
      <c r="AO20" s="665"/>
      <c r="AP20" s="624" t="s">
        <v>262</v>
      </c>
      <c r="AQ20" s="625"/>
      <c r="AR20" s="625"/>
      <c r="AS20" s="625"/>
      <c r="AT20" s="625"/>
      <c r="AU20" s="625"/>
      <c r="AV20" s="625"/>
      <c r="AW20" s="625"/>
      <c r="AX20" s="625"/>
      <c r="AY20" s="625"/>
      <c r="AZ20" s="625"/>
      <c r="BA20" s="625"/>
      <c r="BB20" s="625"/>
      <c r="BC20" s="625"/>
      <c r="BD20" s="625"/>
      <c r="BE20" s="625"/>
      <c r="BF20" s="626"/>
      <c r="BG20" s="627">
        <v>696</v>
      </c>
      <c r="BH20" s="628"/>
      <c r="BI20" s="628"/>
      <c r="BJ20" s="628"/>
      <c r="BK20" s="628"/>
      <c r="BL20" s="628"/>
      <c r="BM20" s="628"/>
      <c r="BN20" s="629"/>
      <c r="BO20" s="663">
        <v>0.3</v>
      </c>
      <c r="BP20" s="663"/>
      <c r="BQ20" s="663"/>
      <c r="BR20" s="663"/>
      <c r="BS20" s="664" t="s">
        <v>122</v>
      </c>
      <c r="BT20" s="664"/>
      <c r="BU20" s="664"/>
      <c r="BV20" s="664"/>
      <c r="BW20" s="664"/>
      <c r="BX20" s="664"/>
      <c r="BY20" s="664"/>
      <c r="BZ20" s="664"/>
      <c r="CA20" s="664"/>
      <c r="CB20" s="695"/>
      <c r="CD20" s="624" t="s">
        <v>263</v>
      </c>
      <c r="CE20" s="625"/>
      <c r="CF20" s="625"/>
      <c r="CG20" s="625"/>
      <c r="CH20" s="625"/>
      <c r="CI20" s="625"/>
      <c r="CJ20" s="625"/>
      <c r="CK20" s="625"/>
      <c r="CL20" s="625"/>
      <c r="CM20" s="625"/>
      <c r="CN20" s="625"/>
      <c r="CO20" s="625"/>
      <c r="CP20" s="625"/>
      <c r="CQ20" s="626"/>
      <c r="CR20" s="627">
        <v>4544457</v>
      </c>
      <c r="CS20" s="628"/>
      <c r="CT20" s="628"/>
      <c r="CU20" s="628"/>
      <c r="CV20" s="628"/>
      <c r="CW20" s="628"/>
      <c r="CX20" s="628"/>
      <c r="CY20" s="629"/>
      <c r="CZ20" s="663">
        <v>100</v>
      </c>
      <c r="DA20" s="663"/>
      <c r="DB20" s="663"/>
      <c r="DC20" s="663"/>
      <c r="DD20" s="633">
        <v>389302</v>
      </c>
      <c r="DE20" s="628"/>
      <c r="DF20" s="628"/>
      <c r="DG20" s="628"/>
      <c r="DH20" s="628"/>
      <c r="DI20" s="628"/>
      <c r="DJ20" s="628"/>
      <c r="DK20" s="628"/>
      <c r="DL20" s="628"/>
      <c r="DM20" s="628"/>
      <c r="DN20" s="628"/>
      <c r="DO20" s="628"/>
      <c r="DP20" s="629"/>
      <c r="DQ20" s="633">
        <v>2617211</v>
      </c>
      <c r="DR20" s="628"/>
      <c r="DS20" s="628"/>
      <c r="DT20" s="628"/>
      <c r="DU20" s="628"/>
      <c r="DV20" s="628"/>
      <c r="DW20" s="628"/>
      <c r="DX20" s="628"/>
      <c r="DY20" s="628"/>
      <c r="DZ20" s="628"/>
      <c r="EA20" s="628"/>
      <c r="EB20" s="628"/>
      <c r="EC20" s="662"/>
    </row>
    <row r="21" spans="2:133" ht="11.25" customHeight="1" x14ac:dyDescent="0.15">
      <c r="B21" s="624" t="s">
        <v>264</v>
      </c>
      <c r="C21" s="625"/>
      <c r="D21" s="625"/>
      <c r="E21" s="625"/>
      <c r="F21" s="625"/>
      <c r="G21" s="625"/>
      <c r="H21" s="625"/>
      <c r="I21" s="625"/>
      <c r="J21" s="625"/>
      <c r="K21" s="625"/>
      <c r="L21" s="625"/>
      <c r="M21" s="625"/>
      <c r="N21" s="625"/>
      <c r="O21" s="625"/>
      <c r="P21" s="625"/>
      <c r="Q21" s="626"/>
      <c r="R21" s="627">
        <v>1914600</v>
      </c>
      <c r="S21" s="628"/>
      <c r="T21" s="628"/>
      <c r="U21" s="628"/>
      <c r="V21" s="628"/>
      <c r="W21" s="628"/>
      <c r="X21" s="628"/>
      <c r="Y21" s="629"/>
      <c r="Z21" s="663">
        <v>36.200000000000003</v>
      </c>
      <c r="AA21" s="663"/>
      <c r="AB21" s="663"/>
      <c r="AC21" s="663"/>
      <c r="AD21" s="664">
        <v>1671834</v>
      </c>
      <c r="AE21" s="664"/>
      <c r="AF21" s="664"/>
      <c r="AG21" s="664"/>
      <c r="AH21" s="664"/>
      <c r="AI21" s="664"/>
      <c r="AJ21" s="664"/>
      <c r="AK21" s="664"/>
      <c r="AL21" s="630">
        <v>81.400000000000006</v>
      </c>
      <c r="AM21" s="631"/>
      <c r="AN21" s="631"/>
      <c r="AO21" s="665"/>
      <c r="AP21" s="624" t="s">
        <v>265</v>
      </c>
      <c r="AQ21" s="699"/>
      <c r="AR21" s="699"/>
      <c r="AS21" s="699"/>
      <c r="AT21" s="699"/>
      <c r="AU21" s="699"/>
      <c r="AV21" s="699"/>
      <c r="AW21" s="699"/>
      <c r="AX21" s="699"/>
      <c r="AY21" s="699"/>
      <c r="AZ21" s="699"/>
      <c r="BA21" s="699"/>
      <c r="BB21" s="699"/>
      <c r="BC21" s="699"/>
      <c r="BD21" s="699"/>
      <c r="BE21" s="699"/>
      <c r="BF21" s="700"/>
      <c r="BG21" s="627">
        <v>696</v>
      </c>
      <c r="BH21" s="628"/>
      <c r="BI21" s="628"/>
      <c r="BJ21" s="628"/>
      <c r="BK21" s="628"/>
      <c r="BL21" s="628"/>
      <c r="BM21" s="628"/>
      <c r="BN21" s="629"/>
      <c r="BO21" s="663">
        <v>0.3</v>
      </c>
      <c r="BP21" s="663"/>
      <c r="BQ21" s="663"/>
      <c r="BR21" s="663"/>
      <c r="BS21" s="664" t="s">
        <v>122</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24" t="s">
        <v>266</v>
      </c>
      <c r="C22" s="625"/>
      <c r="D22" s="625"/>
      <c r="E22" s="625"/>
      <c r="F22" s="625"/>
      <c r="G22" s="625"/>
      <c r="H22" s="625"/>
      <c r="I22" s="625"/>
      <c r="J22" s="625"/>
      <c r="K22" s="625"/>
      <c r="L22" s="625"/>
      <c r="M22" s="625"/>
      <c r="N22" s="625"/>
      <c r="O22" s="625"/>
      <c r="P22" s="625"/>
      <c r="Q22" s="626"/>
      <c r="R22" s="627">
        <v>1671834</v>
      </c>
      <c r="S22" s="628"/>
      <c r="T22" s="628"/>
      <c r="U22" s="628"/>
      <c r="V22" s="628"/>
      <c r="W22" s="628"/>
      <c r="X22" s="628"/>
      <c r="Y22" s="629"/>
      <c r="Z22" s="663">
        <v>31.6</v>
      </c>
      <c r="AA22" s="663"/>
      <c r="AB22" s="663"/>
      <c r="AC22" s="663"/>
      <c r="AD22" s="664">
        <v>1671834</v>
      </c>
      <c r="AE22" s="664"/>
      <c r="AF22" s="664"/>
      <c r="AG22" s="664"/>
      <c r="AH22" s="664"/>
      <c r="AI22" s="664"/>
      <c r="AJ22" s="664"/>
      <c r="AK22" s="664"/>
      <c r="AL22" s="630">
        <v>81.400000000000006</v>
      </c>
      <c r="AM22" s="631"/>
      <c r="AN22" s="631"/>
      <c r="AO22" s="665"/>
      <c r="AP22" s="624" t="s">
        <v>267</v>
      </c>
      <c r="AQ22" s="699"/>
      <c r="AR22" s="699"/>
      <c r="AS22" s="699"/>
      <c r="AT22" s="699"/>
      <c r="AU22" s="699"/>
      <c r="AV22" s="699"/>
      <c r="AW22" s="699"/>
      <c r="AX22" s="699"/>
      <c r="AY22" s="699"/>
      <c r="AZ22" s="699"/>
      <c r="BA22" s="699"/>
      <c r="BB22" s="699"/>
      <c r="BC22" s="699"/>
      <c r="BD22" s="699"/>
      <c r="BE22" s="699"/>
      <c r="BF22" s="700"/>
      <c r="BG22" s="627" t="s">
        <v>122</v>
      </c>
      <c r="BH22" s="628"/>
      <c r="BI22" s="628"/>
      <c r="BJ22" s="628"/>
      <c r="BK22" s="628"/>
      <c r="BL22" s="628"/>
      <c r="BM22" s="628"/>
      <c r="BN22" s="629"/>
      <c r="BO22" s="663" t="s">
        <v>122</v>
      </c>
      <c r="BP22" s="663"/>
      <c r="BQ22" s="663"/>
      <c r="BR22" s="663"/>
      <c r="BS22" s="664" t="s">
        <v>122</v>
      </c>
      <c r="BT22" s="664"/>
      <c r="BU22" s="664"/>
      <c r="BV22" s="664"/>
      <c r="BW22" s="664"/>
      <c r="BX22" s="664"/>
      <c r="BY22" s="664"/>
      <c r="BZ22" s="664"/>
      <c r="CA22" s="664"/>
      <c r="CB22" s="695"/>
      <c r="CD22" s="679" t="s">
        <v>268</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24" t="s">
        <v>269</v>
      </c>
      <c r="C23" s="625"/>
      <c r="D23" s="625"/>
      <c r="E23" s="625"/>
      <c r="F23" s="625"/>
      <c r="G23" s="625"/>
      <c r="H23" s="625"/>
      <c r="I23" s="625"/>
      <c r="J23" s="625"/>
      <c r="K23" s="625"/>
      <c r="L23" s="625"/>
      <c r="M23" s="625"/>
      <c r="N23" s="625"/>
      <c r="O23" s="625"/>
      <c r="P23" s="625"/>
      <c r="Q23" s="626"/>
      <c r="R23" s="627">
        <v>242766</v>
      </c>
      <c r="S23" s="628"/>
      <c r="T23" s="628"/>
      <c r="U23" s="628"/>
      <c r="V23" s="628"/>
      <c r="W23" s="628"/>
      <c r="X23" s="628"/>
      <c r="Y23" s="629"/>
      <c r="Z23" s="663">
        <v>4.5999999999999996</v>
      </c>
      <c r="AA23" s="663"/>
      <c r="AB23" s="663"/>
      <c r="AC23" s="663"/>
      <c r="AD23" s="664" t="s">
        <v>122</v>
      </c>
      <c r="AE23" s="664"/>
      <c r="AF23" s="664"/>
      <c r="AG23" s="664"/>
      <c r="AH23" s="664"/>
      <c r="AI23" s="664"/>
      <c r="AJ23" s="664"/>
      <c r="AK23" s="664"/>
      <c r="AL23" s="630" t="s">
        <v>122</v>
      </c>
      <c r="AM23" s="631"/>
      <c r="AN23" s="631"/>
      <c r="AO23" s="665"/>
      <c r="AP23" s="624" t="s">
        <v>270</v>
      </c>
      <c r="AQ23" s="699"/>
      <c r="AR23" s="699"/>
      <c r="AS23" s="699"/>
      <c r="AT23" s="699"/>
      <c r="AU23" s="699"/>
      <c r="AV23" s="699"/>
      <c r="AW23" s="699"/>
      <c r="AX23" s="699"/>
      <c r="AY23" s="699"/>
      <c r="AZ23" s="699"/>
      <c r="BA23" s="699"/>
      <c r="BB23" s="699"/>
      <c r="BC23" s="699"/>
      <c r="BD23" s="699"/>
      <c r="BE23" s="699"/>
      <c r="BF23" s="700"/>
      <c r="BG23" s="627" t="s">
        <v>122</v>
      </c>
      <c r="BH23" s="628"/>
      <c r="BI23" s="628"/>
      <c r="BJ23" s="628"/>
      <c r="BK23" s="628"/>
      <c r="BL23" s="628"/>
      <c r="BM23" s="628"/>
      <c r="BN23" s="629"/>
      <c r="BO23" s="663" t="s">
        <v>122</v>
      </c>
      <c r="BP23" s="663"/>
      <c r="BQ23" s="663"/>
      <c r="BR23" s="663"/>
      <c r="BS23" s="664" t="s">
        <v>122</v>
      </c>
      <c r="BT23" s="664"/>
      <c r="BU23" s="664"/>
      <c r="BV23" s="664"/>
      <c r="BW23" s="664"/>
      <c r="BX23" s="664"/>
      <c r="BY23" s="664"/>
      <c r="BZ23" s="664"/>
      <c r="CA23" s="664"/>
      <c r="CB23" s="695"/>
      <c r="CD23" s="679" t="s">
        <v>210</v>
      </c>
      <c r="CE23" s="680"/>
      <c r="CF23" s="680"/>
      <c r="CG23" s="680"/>
      <c r="CH23" s="680"/>
      <c r="CI23" s="680"/>
      <c r="CJ23" s="680"/>
      <c r="CK23" s="680"/>
      <c r="CL23" s="680"/>
      <c r="CM23" s="680"/>
      <c r="CN23" s="680"/>
      <c r="CO23" s="680"/>
      <c r="CP23" s="680"/>
      <c r="CQ23" s="681"/>
      <c r="CR23" s="679" t="s">
        <v>271</v>
      </c>
      <c r="CS23" s="680"/>
      <c r="CT23" s="680"/>
      <c r="CU23" s="680"/>
      <c r="CV23" s="680"/>
      <c r="CW23" s="680"/>
      <c r="CX23" s="680"/>
      <c r="CY23" s="681"/>
      <c r="CZ23" s="679" t="s">
        <v>272</v>
      </c>
      <c r="DA23" s="680"/>
      <c r="DB23" s="680"/>
      <c r="DC23" s="681"/>
      <c r="DD23" s="679" t="s">
        <v>273</v>
      </c>
      <c r="DE23" s="680"/>
      <c r="DF23" s="680"/>
      <c r="DG23" s="680"/>
      <c r="DH23" s="680"/>
      <c r="DI23" s="680"/>
      <c r="DJ23" s="680"/>
      <c r="DK23" s="681"/>
      <c r="DL23" s="711" t="s">
        <v>274</v>
      </c>
      <c r="DM23" s="712"/>
      <c r="DN23" s="712"/>
      <c r="DO23" s="712"/>
      <c r="DP23" s="712"/>
      <c r="DQ23" s="712"/>
      <c r="DR23" s="712"/>
      <c r="DS23" s="712"/>
      <c r="DT23" s="712"/>
      <c r="DU23" s="712"/>
      <c r="DV23" s="713"/>
      <c r="DW23" s="679" t="s">
        <v>275</v>
      </c>
      <c r="DX23" s="680"/>
      <c r="DY23" s="680"/>
      <c r="DZ23" s="680"/>
      <c r="EA23" s="680"/>
      <c r="EB23" s="680"/>
      <c r="EC23" s="681"/>
    </row>
    <row r="24" spans="2:133" ht="11.25" customHeight="1" x14ac:dyDescent="0.15">
      <c r="B24" s="624" t="s">
        <v>276</v>
      </c>
      <c r="C24" s="625"/>
      <c r="D24" s="625"/>
      <c r="E24" s="625"/>
      <c r="F24" s="625"/>
      <c r="G24" s="625"/>
      <c r="H24" s="625"/>
      <c r="I24" s="625"/>
      <c r="J24" s="625"/>
      <c r="K24" s="625"/>
      <c r="L24" s="625"/>
      <c r="M24" s="625"/>
      <c r="N24" s="625"/>
      <c r="O24" s="625"/>
      <c r="P24" s="625"/>
      <c r="Q24" s="626"/>
      <c r="R24" s="627" t="s">
        <v>122</v>
      </c>
      <c r="S24" s="628"/>
      <c r="T24" s="628"/>
      <c r="U24" s="628"/>
      <c r="V24" s="628"/>
      <c r="W24" s="628"/>
      <c r="X24" s="628"/>
      <c r="Y24" s="629"/>
      <c r="Z24" s="663" t="s">
        <v>122</v>
      </c>
      <c r="AA24" s="663"/>
      <c r="AB24" s="663"/>
      <c r="AC24" s="663"/>
      <c r="AD24" s="664" t="s">
        <v>122</v>
      </c>
      <c r="AE24" s="664"/>
      <c r="AF24" s="664"/>
      <c r="AG24" s="664"/>
      <c r="AH24" s="664"/>
      <c r="AI24" s="664"/>
      <c r="AJ24" s="664"/>
      <c r="AK24" s="664"/>
      <c r="AL24" s="630" t="s">
        <v>122</v>
      </c>
      <c r="AM24" s="631"/>
      <c r="AN24" s="631"/>
      <c r="AO24" s="665"/>
      <c r="AP24" s="624" t="s">
        <v>277</v>
      </c>
      <c r="AQ24" s="699"/>
      <c r="AR24" s="699"/>
      <c r="AS24" s="699"/>
      <c r="AT24" s="699"/>
      <c r="AU24" s="699"/>
      <c r="AV24" s="699"/>
      <c r="AW24" s="699"/>
      <c r="AX24" s="699"/>
      <c r="AY24" s="699"/>
      <c r="AZ24" s="699"/>
      <c r="BA24" s="699"/>
      <c r="BB24" s="699"/>
      <c r="BC24" s="699"/>
      <c r="BD24" s="699"/>
      <c r="BE24" s="699"/>
      <c r="BF24" s="700"/>
      <c r="BG24" s="627" t="s">
        <v>122</v>
      </c>
      <c r="BH24" s="628"/>
      <c r="BI24" s="628"/>
      <c r="BJ24" s="628"/>
      <c r="BK24" s="628"/>
      <c r="BL24" s="628"/>
      <c r="BM24" s="628"/>
      <c r="BN24" s="629"/>
      <c r="BO24" s="663" t="s">
        <v>122</v>
      </c>
      <c r="BP24" s="663"/>
      <c r="BQ24" s="663"/>
      <c r="BR24" s="663"/>
      <c r="BS24" s="664" t="s">
        <v>122</v>
      </c>
      <c r="BT24" s="664"/>
      <c r="BU24" s="664"/>
      <c r="BV24" s="664"/>
      <c r="BW24" s="664"/>
      <c r="BX24" s="664"/>
      <c r="BY24" s="664"/>
      <c r="BZ24" s="664"/>
      <c r="CA24" s="664"/>
      <c r="CB24" s="695"/>
      <c r="CD24" s="676" t="s">
        <v>278</v>
      </c>
      <c r="CE24" s="677"/>
      <c r="CF24" s="677"/>
      <c r="CG24" s="677"/>
      <c r="CH24" s="677"/>
      <c r="CI24" s="677"/>
      <c r="CJ24" s="677"/>
      <c r="CK24" s="677"/>
      <c r="CL24" s="677"/>
      <c r="CM24" s="677"/>
      <c r="CN24" s="677"/>
      <c r="CO24" s="677"/>
      <c r="CP24" s="677"/>
      <c r="CQ24" s="678"/>
      <c r="CR24" s="673">
        <v>1394474</v>
      </c>
      <c r="CS24" s="674"/>
      <c r="CT24" s="674"/>
      <c r="CU24" s="674"/>
      <c r="CV24" s="674"/>
      <c r="CW24" s="674"/>
      <c r="CX24" s="674"/>
      <c r="CY24" s="702"/>
      <c r="CZ24" s="703">
        <v>30.7</v>
      </c>
      <c r="DA24" s="686"/>
      <c r="DB24" s="686"/>
      <c r="DC24" s="705"/>
      <c r="DD24" s="701">
        <v>1034400</v>
      </c>
      <c r="DE24" s="674"/>
      <c r="DF24" s="674"/>
      <c r="DG24" s="674"/>
      <c r="DH24" s="674"/>
      <c r="DI24" s="674"/>
      <c r="DJ24" s="674"/>
      <c r="DK24" s="702"/>
      <c r="DL24" s="701">
        <v>1008839</v>
      </c>
      <c r="DM24" s="674"/>
      <c r="DN24" s="674"/>
      <c r="DO24" s="674"/>
      <c r="DP24" s="674"/>
      <c r="DQ24" s="674"/>
      <c r="DR24" s="674"/>
      <c r="DS24" s="674"/>
      <c r="DT24" s="674"/>
      <c r="DU24" s="674"/>
      <c r="DV24" s="702"/>
      <c r="DW24" s="703">
        <v>49</v>
      </c>
      <c r="DX24" s="686"/>
      <c r="DY24" s="686"/>
      <c r="DZ24" s="686"/>
      <c r="EA24" s="686"/>
      <c r="EB24" s="686"/>
      <c r="EC24" s="704"/>
    </row>
    <row r="25" spans="2:133" ht="11.25" customHeight="1" x14ac:dyDescent="0.15">
      <c r="B25" s="624" t="s">
        <v>279</v>
      </c>
      <c r="C25" s="625"/>
      <c r="D25" s="625"/>
      <c r="E25" s="625"/>
      <c r="F25" s="625"/>
      <c r="G25" s="625"/>
      <c r="H25" s="625"/>
      <c r="I25" s="625"/>
      <c r="J25" s="625"/>
      <c r="K25" s="625"/>
      <c r="L25" s="625"/>
      <c r="M25" s="625"/>
      <c r="N25" s="625"/>
      <c r="O25" s="625"/>
      <c r="P25" s="625"/>
      <c r="Q25" s="626"/>
      <c r="R25" s="627">
        <v>2293458</v>
      </c>
      <c r="S25" s="628"/>
      <c r="T25" s="628"/>
      <c r="U25" s="628"/>
      <c r="V25" s="628"/>
      <c r="W25" s="628"/>
      <c r="X25" s="628"/>
      <c r="Y25" s="629"/>
      <c r="Z25" s="663">
        <v>43.4</v>
      </c>
      <c r="AA25" s="663"/>
      <c r="AB25" s="663"/>
      <c r="AC25" s="663"/>
      <c r="AD25" s="664">
        <v>2050692</v>
      </c>
      <c r="AE25" s="664"/>
      <c r="AF25" s="664"/>
      <c r="AG25" s="664"/>
      <c r="AH25" s="664"/>
      <c r="AI25" s="664"/>
      <c r="AJ25" s="664"/>
      <c r="AK25" s="664"/>
      <c r="AL25" s="630">
        <v>99.9</v>
      </c>
      <c r="AM25" s="631"/>
      <c r="AN25" s="631"/>
      <c r="AO25" s="665"/>
      <c r="AP25" s="624" t="s">
        <v>280</v>
      </c>
      <c r="AQ25" s="699"/>
      <c r="AR25" s="699"/>
      <c r="AS25" s="699"/>
      <c r="AT25" s="699"/>
      <c r="AU25" s="699"/>
      <c r="AV25" s="699"/>
      <c r="AW25" s="699"/>
      <c r="AX25" s="699"/>
      <c r="AY25" s="699"/>
      <c r="AZ25" s="699"/>
      <c r="BA25" s="699"/>
      <c r="BB25" s="699"/>
      <c r="BC25" s="699"/>
      <c r="BD25" s="699"/>
      <c r="BE25" s="699"/>
      <c r="BF25" s="700"/>
      <c r="BG25" s="627" t="s">
        <v>122</v>
      </c>
      <c r="BH25" s="628"/>
      <c r="BI25" s="628"/>
      <c r="BJ25" s="628"/>
      <c r="BK25" s="628"/>
      <c r="BL25" s="628"/>
      <c r="BM25" s="628"/>
      <c r="BN25" s="629"/>
      <c r="BO25" s="663" t="s">
        <v>122</v>
      </c>
      <c r="BP25" s="663"/>
      <c r="BQ25" s="663"/>
      <c r="BR25" s="663"/>
      <c r="BS25" s="664" t="s">
        <v>122</v>
      </c>
      <c r="BT25" s="664"/>
      <c r="BU25" s="664"/>
      <c r="BV25" s="664"/>
      <c r="BW25" s="664"/>
      <c r="BX25" s="664"/>
      <c r="BY25" s="664"/>
      <c r="BZ25" s="664"/>
      <c r="CA25" s="664"/>
      <c r="CB25" s="695"/>
      <c r="CD25" s="624" t="s">
        <v>281</v>
      </c>
      <c r="CE25" s="625"/>
      <c r="CF25" s="625"/>
      <c r="CG25" s="625"/>
      <c r="CH25" s="625"/>
      <c r="CI25" s="625"/>
      <c r="CJ25" s="625"/>
      <c r="CK25" s="625"/>
      <c r="CL25" s="625"/>
      <c r="CM25" s="625"/>
      <c r="CN25" s="625"/>
      <c r="CO25" s="625"/>
      <c r="CP25" s="625"/>
      <c r="CQ25" s="626"/>
      <c r="CR25" s="627">
        <v>557792</v>
      </c>
      <c r="CS25" s="636"/>
      <c r="CT25" s="636"/>
      <c r="CU25" s="636"/>
      <c r="CV25" s="636"/>
      <c r="CW25" s="636"/>
      <c r="CX25" s="636"/>
      <c r="CY25" s="637"/>
      <c r="CZ25" s="630">
        <v>12.3</v>
      </c>
      <c r="DA25" s="638"/>
      <c r="DB25" s="638"/>
      <c r="DC25" s="639"/>
      <c r="DD25" s="633">
        <v>536535</v>
      </c>
      <c r="DE25" s="636"/>
      <c r="DF25" s="636"/>
      <c r="DG25" s="636"/>
      <c r="DH25" s="636"/>
      <c r="DI25" s="636"/>
      <c r="DJ25" s="636"/>
      <c r="DK25" s="637"/>
      <c r="DL25" s="633">
        <v>518886</v>
      </c>
      <c r="DM25" s="636"/>
      <c r="DN25" s="636"/>
      <c r="DO25" s="636"/>
      <c r="DP25" s="636"/>
      <c r="DQ25" s="636"/>
      <c r="DR25" s="636"/>
      <c r="DS25" s="636"/>
      <c r="DT25" s="636"/>
      <c r="DU25" s="636"/>
      <c r="DV25" s="637"/>
      <c r="DW25" s="630">
        <v>25.2</v>
      </c>
      <c r="DX25" s="638"/>
      <c r="DY25" s="638"/>
      <c r="DZ25" s="638"/>
      <c r="EA25" s="638"/>
      <c r="EB25" s="638"/>
      <c r="EC25" s="652"/>
    </row>
    <row r="26" spans="2:133" ht="11.25" customHeight="1" x14ac:dyDescent="0.15">
      <c r="B26" s="624" t="s">
        <v>282</v>
      </c>
      <c r="C26" s="625"/>
      <c r="D26" s="625"/>
      <c r="E26" s="625"/>
      <c r="F26" s="625"/>
      <c r="G26" s="625"/>
      <c r="H26" s="625"/>
      <c r="I26" s="625"/>
      <c r="J26" s="625"/>
      <c r="K26" s="625"/>
      <c r="L26" s="625"/>
      <c r="M26" s="625"/>
      <c r="N26" s="625"/>
      <c r="O26" s="625"/>
      <c r="P26" s="625"/>
      <c r="Q26" s="626"/>
      <c r="R26" s="627" t="s">
        <v>122</v>
      </c>
      <c r="S26" s="628"/>
      <c r="T26" s="628"/>
      <c r="U26" s="628"/>
      <c r="V26" s="628"/>
      <c r="W26" s="628"/>
      <c r="X26" s="628"/>
      <c r="Y26" s="629"/>
      <c r="Z26" s="663" t="s">
        <v>122</v>
      </c>
      <c r="AA26" s="663"/>
      <c r="AB26" s="663"/>
      <c r="AC26" s="663"/>
      <c r="AD26" s="664" t="s">
        <v>122</v>
      </c>
      <c r="AE26" s="664"/>
      <c r="AF26" s="664"/>
      <c r="AG26" s="664"/>
      <c r="AH26" s="664"/>
      <c r="AI26" s="664"/>
      <c r="AJ26" s="664"/>
      <c r="AK26" s="664"/>
      <c r="AL26" s="630" t="s">
        <v>122</v>
      </c>
      <c r="AM26" s="631"/>
      <c r="AN26" s="631"/>
      <c r="AO26" s="665"/>
      <c r="AP26" s="624" t="s">
        <v>283</v>
      </c>
      <c r="AQ26" s="699"/>
      <c r="AR26" s="699"/>
      <c r="AS26" s="699"/>
      <c r="AT26" s="699"/>
      <c r="AU26" s="699"/>
      <c r="AV26" s="699"/>
      <c r="AW26" s="699"/>
      <c r="AX26" s="699"/>
      <c r="AY26" s="699"/>
      <c r="AZ26" s="699"/>
      <c r="BA26" s="699"/>
      <c r="BB26" s="699"/>
      <c r="BC26" s="699"/>
      <c r="BD26" s="699"/>
      <c r="BE26" s="699"/>
      <c r="BF26" s="700"/>
      <c r="BG26" s="627" t="s">
        <v>122</v>
      </c>
      <c r="BH26" s="628"/>
      <c r="BI26" s="628"/>
      <c r="BJ26" s="628"/>
      <c r="BK26" s="628"/>
      <c r="BL26" s="628"/>
      <c r="BM26" s="628"/>
      <c r="BN26" s="629"/>
      <c r="BO26" s="663" t="s">
        <v>122</v>
      </c>
      <c r="BP26" s="663"/>
      <c r="BQ26" s="663"/>
      <c r="BR26" s="663"/>
      <c r="BS26" s="664" t="s">
        <v>122</v>
      </c>
      <c r="BT26" s="664"/>
      <c r="BU26" s="664"/>
      <c r="BV26" s="664"/>
      <c r="BW26" s="664"/>
      <c r="BX26" s="664"/>
      <c r="BY26" s="664"/>
      <c r="BZ26" s="664"/>
      <c r="CA26" s="664"/>
      <c r="CB26" s="695"/>
      <c r="CD26" s="624" t="s">
        <v>284</v>
      </c>
      <c r="CE26" s="625"/>
      <c r="CF26" s="625"/>
      <c r="CG26" s="625"/>
      <c r="CH26" s="625"/>
      <c r="CI26" s="625"/>
      <c r="CJ26" s="625"/>
      <c r="CK26" s="625"/>
      <c r="CL26" s="625"/>
      <c r="CM26" s="625"/>
      <c r="CN26" s="625"/>
      <c r="CO26" s="625"/>
      <c r="CP26" s="625"/>
      <c r="CQ26" s="626"/>
      <c r="CR26" s="627">
        <v>311657</v>
      </c>
      <c r="CS26" s="628"/>
      <c r="CT26" s="628"/>
      <c r="CU26" s="628"/>
      <c r="CV26" s="628"/>
      <c r="CW26" s="628"/>
      <c r="CX26" s="628"/>
      <c r="CY26" s="629"/>
      <c r="CZ26" s="630">
        <v>6.9</v>
      </c>
      <c r="DA26" s="638"/>
      <c r="DB26" s="638"/>
      <c r="DC26" s="639"/>
      <c r="DD26" s="633">
        <v>304740</v>
      </c>
      <c r="DE26" s="628"/>
      <c r="DF26" s="628"/>
      <c r="DG26" s="628"/>
      <c r="DH26" s="628"/>
      <c r="DI26" s="628"/>
      <c r="DJ26" s="628"/>
      <c r="DK26" s="629"/>
      <c r="DL26" s="633" t="s">
        <v>122</v>
      </c>
      <c r="DM26" s="628"/>
      <c r="DN26" s="628"/>
      <c r="DO26" s="628"/>
      <c r="DP26" s="628"/>
      <c r="DQ26" s="628"/>
      <c r="DR26" s="628"/>
      <c r="DS26" s="628"/>
      <c r="DT26" s="628"/>
      <c r="DU26" s="628"/>
      <c r="DV26" s="629"/>
      <c r="DW26" s="630" t="s">
        <v>122</v>
      </c>
      <c r="DX26" s="638"/>
      <c r="DY26" s="638"/>
      <c r="DZ26" s="638"/>
      <c r="EA26" s="638"/>
      <c r="EB26" s="638"/>
      <c r="EC26" s="652"/>
    </row>
    <row r="27" spans="2:133" ht="11.25" customHeight="1" x14ac:dyDescent="0.15">
      <c r="B27" s="624" t="s">
        <v>285</v>
      </c>
      <c r="C27" s="625"/>
      <c r="D27" s="625"/>
      <c r="E27" s="625"/>
      <c r="F27" s="625"/>
      <c r="G27" s="625"/>
      <c r="H27" s="625"/>
      <c r="I27" s="625"/>
      <c r="J27" s="625"/>
      <c r="K27" s="625"/>
      <c r="L27" s="625"/>
      <c r="M27" s="625"/>
      <c r="N27" s="625"/>
      <c r="O27" s="625"/>
      <c r="P27" s="625"/>
      <c r="Q27" s="626"/>
      <c r="R27" s="627">
        <v>20624</v>
      </c>
      <c r="S27" s="628"/>
      <c r="T27" s="628"/>
      <c r="U27" s="628"/>
      <c r="V27" s="628"/>
      <c r="W27" s="628"/>
      <c r="X27" s="628"/>
      <c r="Y27" s="629"/>
      <c r="Z27" s="663">
        <v>0.4</v>
      </c>
      <c r="AA27" s="663"/>
      <c r="AB27" s="663"/>
      <c r="AC27" s="663"/>
      <c r="AD27" s="664" t="s">
        <v>122</v>
      </c>
      <c r="AE27" s="664"/>
      <c r="AF27" s="664"/>
      <c r="AG27" s="664"/>
      <c r="AH27" s="664"/>
      <c r="AI27" s="664"/>
      <c r="AJ27" s="664"/>
      <c r="AK27" s="664"/>
      <c r="AL27" s="630" t="s">
        <v>122</v>
      </c>
      <c r="AM27" s="631"/>
      <c r="AN27" s="631"/>
      <c r="AO27" s="665"/>
      <c r="AP27" s="624" t="s">
        <v>286</v>
      </c>
      <c r="AQ27" s="625"/>
      <c r="AR27" s="625"/>
      <c r="AS27" s="625"/>
      <c r="AT27" s="625"/>
      <c r="AU27" s="625"/>
      <c r="AV27" s="625"/>
      <c r="AW27" s="625"/>
      <c r="AX27" s="625"/>
      <c r="AY27" s="625"/>
      <c r="AZ27" s="625"/>
      <c r="BA27" s="625"/>
      <c r="BB27" s="625"/>
      <c r="BC27" s="625"/>
      <c r="BD27" s="625"/>
      <c r="BE27" s="625"/>
      <c r="BF27" s="626"/>
      <c r="BG27" s="627">
        <v>243420</v>
      </c>
      <c r="BH27" s="628"/>
      <c r="BI27" s="628"/>
      <c r="BJ27" s="628"/>
      <c r="BK27" s="628"/>
      <c r="BL27" s="628"/>
      <c r="BM27" s="628"/>
      <c r="BN27" s="629"/>
      <c r="BO27" s="663">
        <v>100</v>
      </c>
      <c r="BP27" s="663"/>
      <c r="BQ27" s="663"/>
      <c r="BR27" s="663"/>
      <c r="BS27" s="664" t="s">
        <v>122</v>
      </c>
      <c r="BT27" s="664"/>
      <c r="BU27" s="664"/>
      <c r="BV27" s="664"/>
      <c r="BW27" s="664"/>
      <c r="BX27" s="664"/>
      <c r="BY27" s="664"/>
      <c r="BZ27" s="664"/>
      <c r="CA27" s="664"/>
      <c r="CB27" s="695"/>
      <c r="CD27" s="624" t="s">
        <v>287</v>
      </c>
      <c r="CE27" s="625"/>
      <c r="CF27" s="625"/>
      <c r="CG27" s="625"/>
      <c r="CH27" s="625"/>
      <c r="CI27" s="625"/>
      <c r="CJ27" s="625"/>
      <c r="CK27" s="625"/>
      <c r="CL27" s="625"/>
      <c r="CM27" s="625"/>
      <c r="CN27" s="625"/>
      <c r="CO27" s="625"/>
      <c r="CP27" s="625"/>
      <c r="CQ27" s="626"/>
      <c r="CR27" s="627">
        <v>491676</v>
      </c>
      <c r="CS27" s="636"/>
      <c r="CT27" s="636"/>
      <c r="CU27" s="636"/>
      <c r="CV27" s="636"/>
      <c r="CW27" s="636"/>
      <c r="CX27" s="636"/>
      <c r="CY27" s="637"/>
      <c r="CZ27" s="630">
        <v>10.8</v>
      </c>
      <c r="DA27" s="638"/>
      <c r="DB27" s="638"/>
      <c r="DC27" s="639"/>
      <c r="DD27" s="633">
        <v>172354</v>
      </c>
      <c r="DE27" s="636"/>
      <c r="DF27" s="636"/>
      <c r="DG27" s="636"/>
      <c r="DH27" s="636"/>
      <c r="DI27" s="636"/>
      <c r="DJ27" s="636"/>
      <c r="DK27" s="637"/>
      <c r="DL27" s="633">
        <v>164442</v>
      </c>
      <c r="DM27" s="636"/>
      <c r="DN27" s="636"/>
      <c r="DO27" s="636"/>
      <c r="DP27" s="636"/>
      <c r="DQ27" s="636"/>
      <c r="DR27" s="636"/>
      <c r="DS27" s="636"/>
      <c r="DT27" s="636"/>
      <c r="DU27" s="636"/>
      <c r="DV27" s="637"/>
      <c r="DW27" s="630">
        <v>8</v>
      </c>
      <c r="DX27" s="638"/>
      <c r="DY27" s="638"/>
      <c r="DZ27" s="638"/>
      <c r="EA27" s="638"/>
      <c r="EB27" s="638"/>
      <c r="EC27" s="652"/>
    </row>
    <row r="28" spans="2:133" ht="11.25" customHeight="1" x14ac:dyDescent="0.15">
      <c r="B28" s="624" t="s">
        <v>288</v>
      </c>
      <c r="C28" s="625"/>
      <c r="D28" s="625"/>
      <c r="E28" s="625"/>
      <c r="F28" s="625"/>
      <c r="G28" s="625"/>
      <c r="H28" s="625"/>
      <c r="I28" s="625"/>
      <c r="J28" s="625"/>
      <c r="K28" s="625"/>
      <c r="L28" s="625"/>
      <c r="M28" s="625"/>
      <c r="N28" s="625"/>
      <c r="O28" s="625"/>
      <c r="P28" s="625"/>
      <c r="Q28" s="626"/>
      <c r="R28" s="627">
        <v>74895</v>
      </c>
      <c r="S28" s="628"/>
      <c r="T28" s="628"/>
      <c r="U28" s="628"/>
      <c r="V28" s="628"/>
      <c r="W28" s="628"/>
      <c r="X28" s="628"/>
      <c r="Y28" s="629"/>
      <c r="Z28" s="663">
        <v>1.4</v>
      </c>
      <c r="AA28" s="663"/>
      <c r="AB28" s="663"/>
      <c r="AC28" s="663"/>
      <c r="AD28" s="664">
        <v>325</v>
      </c>
      <c r="AE28" s="664"/>
      <c r="AF28" s="664"/>
      <c r="AG28" s="664"/>
      <c r="AH28" s="664"/>
      <c r="AI28" s="664"/>
      <c r="AJ28" s="664"/>
      <c r="AK28" s="664"/>
      <c r="AL28" s="630">
        <v>0</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289</v>
      </c>
      <c r="CE28" s="625"/>
      <c r="CF28" s="625"/>
      <c r="CG28" s="625"/>
      <c r="CH28" s="625"/>
      <c r="CI28" s="625"/>
      <c r="CJ28" s="625"/>
      <c r="CK28" s="625"/>
      <c r="CL28" s="625"/>
      <c r="CM28" s="625"/>
      <c r="CN28" s="625"/>
      <c r="CO28" s="625"/>
      <c r="CP28" s="625"/>
      <c r="CQ28" s="626"/>
      <c r="CR28" s="627">
        <v>345006</v>
      </c>
      <c r="CS28" s="628"/>
      <c r="CT28" s="628"/>
      <c r="CU28" s="628"/>
      <c r="CV28" s="628"/>
      <c r="CW28" s="628"/>
      <c r="CX28" s="628"/>
      <c r="CY28" s="629"/>
      <c r="CZ28" s="630">
        <v>7.6</v>
      </c>
      <c r="DA28" s="638"/>
      <c r="DB28" s="638"/>
      <c r="DC28" s="639"/>
      <c r="DD28" s="633">
        <v>325511</v>
      </c>
      <c r="DE28" s="628"/>
      <c r="DF28" s="628"/>
      <c r="DG28" s="628"/>
      <c r="DH28" s="628"/>
      <c r="DI28" s="628"/>
      <c r="DJ28" s="628"/>
      <c r="DK28" s="629"/>
      <c r="DL28" s="633">
        <v>325511</v>
      </c>
      <c r="DM28" s="628"/>
      <c r="DN28" s="628"/>
      <c r="DO28" s="628"/>
      <c r="DP28" s="628"/>
      <c r="DQ28" s="628"/>
      <c r="DR28" s="628"/>
      <c r="DS28" s="628"/>
      <c r="DT28" s="628"/>
      <c r="DU28" s="628"/>
      <c r="DV28" s="629"/>
      <c r="DW28" s="630">
        <v>15.8</v>
      </c>
      <c r="DX28" s="638"/>
      <c r="DY28" s="638"/>
      <c r="DZ28" s="638"/>
      <c r="EA28" s="638"/>
      <c r="EB28" s="638"/>
      <c r="EC28" s="652"/>
    </row>
    <row r="29" spans="2:133" ht="11.25" customHeight="1" x14ac:dyDescent="0.15">
      <c r="B29" s="624" t="s">
        <v>290</v>
      </c>
      <c r="C29" s="625"/>
      <c r="D29" s="625"/>
      <c r="E29" s="625"/>
      <c r="F29" s="625"/>
      <c r="G29" s="625"/>
      <c r="H29" s="625"/>
      <c r="I29" s="625"/>
      <c r="J29" s="625"/>
      <c r="K29" s="625"/>
      <c r="L29" s="625"/>
      <c r="M29" s="625"/>
      <c r="N29" s="625"/>
      <c r="O29" s="625"/>
      <c r="P29" s="625"/>
      <c r="Q29" s="626"/>
      <c r="R29" s="627">
        <v>2480</v>
      </c>
      <c r="S29" s="628"/>
      <c r="T29" s="628"/>
      <c r="U29" s="628"/>
      <c r="V29" s="628"/>
      <c r="W29" s="628"/>
      <c r="X29" s="628"/>
      <c r="Y29" s="629"/>
      <c r="Z29" s="663">
        <v>0</v>
      </c>
      <c r="AA29" s="663"/>
      <c r="AB29" s="663"/>
      <c r="AC29" s="663"/>
      <c r="AD29" s="664" t="s">
        <v>122</v>
      </c>
      <c r="AE29" s="664"/>
      <c r="AF29" s="664"/>
      <c r="AG29" s="664"/>
      <c r="AH29" s="664"/>
      <c r="AI29" s="664"/>
      <c r="AJ29" s="664"/>
      <c r="AK29" s="664"/>
      <c r="AL29" s="630" t="s">
        <v>122</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291</v>
      </c>
      <c r="CE29" s="641"/>
      <c r="CF29" s="624" t="s">
        <v>66</v>
      </c>
      <c r="CG29" s="625"/>
      <c r="CH29" s="625"/>
      <c r="CI29" s="625"/>
      <c r="CJ29" s="625"/>
      <c r="CK29" s="625"/>
      <c r="CL29" s="625"/>
      <c r="CM29" s="625"/>
      <c r="CN29" s="625"/>
      <c r="CO29" s="625"/>
      <c r="CP29" s="625"/>
      <c r="CQ29" s="626"/>
      <c r="CR29" s="627">
        <v>345006</v>
      </c>
      <c r="CS29" s="636"/>
      <c r="CT29" s="636"/>
      <c r="CU29" s="636"/>
      <c r="CV29" s="636"/>
      <c r="CW29" s="636"/>
      <c r="CX29" s="636"/>
      <c r="CY29" s="637"/>
      <c r="CZ29" s="630">
        <v>7.6</v>
      </c>
      <c r="DA29" s="638"/>
      <c r="DB29" s="638"/>
      <c r="DC29" s="639"/>
      <c r="DD29" s="633">
        <v>325511</v>
      </c>
      <c r="DE29" s="636"/>
      <c r="DF29" s="636"/>
      <c r="DG29" s="636"/>
      <c r="DH29" s="636"/>
      <c r="DI29" s="636"/>
      <c r="DJ29" s="636"/>
      <c r="DK29" s="637"/>
      <c r="DL29" s="633">
        <v>325511</v>
      </c>
      <c r="DM29" s="636"/>
      <c r="DN29" s="636"/>
      <c r="DO29" s="636"/>
      <c r="DP29" s="636"/>
      <c r="DQ29" s="636"/>
      <c r="DR29" s="636"/>
      <c r="DS29" s="636"/>
      <c r="DT29" s="636"/>
      <c r="DU29" s="636"/>
      <c r="DV29" s="637"/>
      <c r="DW29" s="630">
        <v>15.8</v>
      </c>
      <c r="DX29" s="638"/>
      <c r="DY29" s="638"/>
      <c r="DZ29" s="638"/>
      <c r="EA29" s="638"/>
      <c r="EB29" s="638"/>
      <c r="EC29" s="652"/>
    </row>
    <row r="30" spans="2:133" ht="11.25" customHeight="1" x14ac:dyDescent="0.15">
      <c r="B30" s="624" t="s">
        <v>292</v>
      </c>
      <c r="C30" s="625"/>
      <c r="D30" s="625"/>
      <c r="E30" s="625"/>
      <c r="F30" s="625"/>
      <c r="G30" s="625"/>
      <c r="H30" s="625"/>
      <c r="I30" s="625"/>
      <c r="J30" s="625"/>
      <c r="K30" s="625"/>
      <c r="L30" s="625"/>
      <c r="M30" s="625"/>
      <c r="N30" s="625"/>
      <c r="O30" s="625"/>
      <c r="P30" s="625"/>
      <c r="Q30" s="626"/>
      <c r="R30" s="627">
        <v>1201963</v>
      </c>
      <c r="S30" s="628"/>
      <c r="T30" s="628"/>
      <c r="U30" s="628"/>
      <c r="V30" s="628"/>
      <c r="W30" s="628"/>
      <c r="X30" s="628"/>
      <c r="Y30" s="629"/>
      <c r="Z30" s="663">
        <v>22.7</v>
      </c>
      <c r="AA30" s="663"/>
      <c r="AB30" s="663"/>
      <c r="AC30" s="663"/>
      <c r="AD30" s="664" t="s">
        <v>122</v>
      </c>
      <c r="AE30" s="664"/>
      <c r="AF30" s="664"/>
      <c r="AG30" s="664"/>
      <c r="AH30" s="664"/>
      <c r="AI30" s="664"/>
      <c r="AJ30" s="664"/>
      <c r="AK30" s="664"/>
      <c r="AL30" s="630" t="s">
        <v>122</v>
      </c>
      <c r="AM30" s="631"/>
      <c r="AN30" s="631"/>
      <c r="AO30" s="665"/>
      <c r="AP30" s="679" t="s">
        <v>210</v>
      </c>
      <c r="AQ30" s="680"/>
      <c r="AR30" s="680"/>
      <c r="AS30" s="680"/>
      <c r="AT30" s="680"/>
      <c r="AU30" s="680"/>
      <c r="AV30" s="680"/>
      <c r="AW30" s="680"/>
      <c r="AX30" s="680"/>
      <c r="AY30" s="680"/>
      <c r="AZ30" s="680"/>
      <c r="BA30" s="680"/>
      <c r="BB30" s="680"/>
      <c r="BC30" s="680"/>
      <c r="BD30" s="680"/>
      <c r="BE30" s="680"/>
      <c r="BF30" s="681"/>
      <c r="BG30" s="679" t="s">
        <v>293</v>
      </c>
      <c r="BH30" s="693"/>
      <c r="BI30" s="693"/>
      <c r="BJ30" s="693"/>
      <c r="BK30" s="693"/>
      <c r="BL30" s="693"/>
      <c r="BM30" s="693"/>
      <c r="BN30" s="693"/>
      <c r="BO30" s="693"/>
      <c r="BP30" s="693"/>
      <c r="BQ30" s="694"/>
      <c r="BR30" s="679" t="s">
        <v>294</v>
      </c>
      <c r="BS30" s="693"/>
      <c r="BT30" s="693"/>
      <c r="BU30" s="693"/>
      <c r="BV30" s="693"/>
      <c r="BW30" s="693"/>
      <c r="BX30" s="693"/>
      <c r="BY30" s="693"/>
      <c r="BZ30" s="693"/>
      <c r="CA30" s="693"/>
      <c r="CB30" s="694"/>
      <c r="CD30" s="642"/>
      <c r="CE30" s="643"/>
      <c r="CF30" s="624" t="s">
        <v>295</v>
      </c>
      <c r="CG30" s="625"/>
      <c r="CH30" s="625"/>
      <c r="CI30" s="625"/>
      <c r="CJ30" s="625"/>
      <c r="CK30" s="625"/>
      <c r="CL30" s="625"/>
      <c r="CM30" s="625"/>
      <c r="CN30" s="625"/>
      <c r="CO30" s="625"/>
      <c r="CP30" s="625"/>
      <c r="CQ30" s="626"/>
      <c r="CR30" s="627">
        <v>332625</v>
      </c>
      <c r="CS30" s="628"/>
      <c r="CT30" s="628"/>
      <c r="CU30" s="628"/>
      <c r="CV30" s="628"/>
      <c r="CW30" s="628"/>
      <c r="CX30" s="628"/>
      <c r="CY30" s="629"/>
      <c r="CZ30" s="630">
        <v>7.3</v>
      </c>
      <c r="DA30" s="638"/>
      <c r="DB30" s="638"/>
      <c r="DC30" s="639"/>
      <c r="DD30" s="633">
        <v>314690</v>
      </c>
      <c r="DE30" s="628"/>
      <c r="DF30" s="628"/>
      <c r="DG30" s="628"/>
      <c r="DH30" s="628"/>
      <c r="DI30" s="628"/>
      <c r="DJ30" s="628"/>
      <c r="DK30" s="629"/>
      <c r="DL30" s="633">
        <v>314690</v>
      </c>
      <c r="DM30" s="628"/>
      <c r="DN30" s="628"/>
      <c r="DO30" s="628"/>
      <c r="DP30" s="628"/>
      <c r="DQ30" s="628"/>
      <c r="DR30" s="628"/>
      <c r="DS30" s="628"/>
      <c r="DT30" s="628"/>
      <c r="DU30" s="628"/>
      <c r="DV30" s="629"/>
      <c r="DW30" s="630">
        <v>15.3</v>
      </c>
      <c r="DX30" s="638"/>
      <c r="DY30" s="638"/>
      <c r="DZ30" s="638"/>
      <c r="EA30" s="638"/>
      <c r="EB30" s="638"/>
      <c r="EC30" s="652"/>
    </row>
    <row r="31" spans="2:133" ht="11.25" customHeight="1" x14ac:dyDescent="0.15">
      <c r="B31" s="696" t="s">
        <v>296</v>
      </c>
      <c r="C31" s="697"/>
      <c r="D31" s="697"/>
      <c r="E31" s="697"/>
      <c r="F31" s="697"/>
      <c r="G31" s="697"/>
      <c r="H31" s="697"/>
      <c r="I31" s="697"/>
      <c r="J31" s="697"/>
      <c r="K31" s="697"/>
      <c r="L31" s="697"/>
      <c r="M31" s="697"/>
      <c r="N31" s="697"/>
      <c r="O31" s="697"/>
      <c r="P31" s="697"/>
      <c r="Q31" s="698"/>
      <c r="R31" s="627" t="s">
        <v>122</v>
      </c>
      <c r="S31" s="628"/>
      <c r="T31" s="628"/>
      <c r="U31" s="628"/>
      <c r="V31" s="628"/>
      <c r="W31" s="628"/>
      <c r="X31" s="628"/>
      <c r="Y31" s="629"/>
      <c r="Z31" s="663" t="s">
        <v>122</v>
      </c>
      <c r="AA31" s="663"/>
      <c r="AB31" s="663"/>
      <c r="AC31" s="663"/>
      <c r="AD31" s="664" t="s">
        <v>122</v>
      </c>
      <c r="AE31" s="664"/>
      <c r="AF31" s="664"/>
      <c r="AG31" s="664"/>
      <c r="AH31" s="664"/>
      <c r="AI31" s="664"/>
      <c r="AJ31" s="664"/>
      <c r="AK31" s="664"/>
      <c r="AL31" s="630" t="s">
        <v>122</v>
      </c>
      <c r="AM31" s="631"/>
      <c r="AN31" s="631"/>
      <c r="AO31" s="665"/>
      <c r="AP31" s="688" t="s">
        <v>297</v>
      </c>
      <c r="AQ31" s="689"/>
      <c r="AR31" s="689"/>
      <c r="AS31" s="689"/>
      <c r="AT31" s="690" t="s">
        <v>298</v>
      </c>
      <c r="AU31" s="218"/>
      <c r="AV31" s="218"/>
      <c r="AW31" s="218"/>
      <c r="AX31" s="676" t="s">
        <v>176</v>
      </c>
      <c r="AY31" s="677"/>
      <c r="AZ31" s="677"/>
      <c r="BA31" s="677"/>
      <c r="BB31" s="677"/>
      <c r="BC31" s="677"/>
      <c r="BD31" s="677"/>
      <c r="BE31" s="677"/>
      <c r="BF31" s="678"/>
      <c r="BG31" s="684">
        <v>99.6</v>
      </c>
      <c r="BH31" s="685"/>
      <c r="BI31" s="685"/>
      <c r="BJ31" s="685"/>
      <c r="BK31" s="685"/>
      <c r="BL31" s="685"/>
      <c r="BM31" s="686">
        <v>97</v>
      </c>
      <c r="BN31" s="685"/>
      <c r="BO31" s="685"/>
      <c r="BP31" s="685"/>
      <c r="BQ31" s="687"/>
      <c r="BR31" s="684">
        <v>99.6</v>
      </c>
      <c r="BS31" s="685"/>
      <c r="BT31" s="685"/>
      <c r="BU31" s="685"/>
      <c r="BV31" s="685"/>
      <c r="BW31" s="685"/>
      <c r="BX31" s="686">
        <v>97</v>
      </c>
      <c r="BY31" s="685"/>
      <c r="BZ31" s="685"/>
      <c r="CA31" s="685"/>
      <c r="CB31" s="687"/>
      <c r="CD31" s="642"/>
      <c r="CE31" s="643"/>
      <c r="CF31" s="624" t="s">
        <v>299</v>
      </c>
      <c r="CG31" s="625"/>
      <c r="CH31" s="625"/>
      <c r="CI31" s="625"/>
      <c r="CJ31" s="625"/>
      <c r="CK31" s="625"/>
      <c r="CL31" s="625"/>
      <c r="CM31" s="625"/>
      <c r="CN31" s="625"/>
      <c r="CO31" s="625"/>
      <c r="CP31" s="625"/>
      <c r="CQ31" s="626"/>
      <c r="CR31" s="627">
        <v>12381</v>
      </c>
      <c r="CS31" s="636"/>
      <c r="CT31" s="636"/>
      <c r="CU31" s="636"/>
      <c r="CV31" s="636"/>
      <c r="CW31" s="636"/>
      <c r="CX31" s="636"/>
      <c r="CY31" s="637"/>
      <c r="CZ31" s="630">
        <v>0.3</v>
      </c>
      <c r="DA31" s="638"/>
      <c r="DB31" s="638"/>
      <c r="DC31" s="639"/>
      <c r="DD31" s="633">
        <v>10821</v>
      </c>
      <c r="DE31" s="636"/>
      <c r="DF31" s="636"/>
      <c r="DG31" s="636"/>
      <c r="DH31" s="636"/>
      <c r="DI31" s="636"/>
      <c r="DJ31" s="636"/>
      <c r="DK31" s="637"/>
      <c r="DL31" s="633">
        <v>10821</v>
      </c>
      <c r="DM31" s="636"/>
      <c r="DN31" s="636"/>
      <c r="DO31" s="636"/>
      <c r="DP31" s="636"/>
      <c r="DQ31" s="636"/>
      <c r="DR31" s="636"/>
      <c r="DS31" s="636"/>
      <c r="DT31" s="636"/>
      <c r="DU31" s="636"/>
      <c r="DV31" s="637"/>
      <c r="DW31" s="630">
        <v>0.5</v>
      </c>
      <c r="DX31" s="638"/>
      <c r="DY31" s="638"/>
      <c r="DZ31" s="638"/>
      <c r="EA31" s="638"/>
      <c r="EB31" s="638"/>
      <c r="EC31" s="652"/>
    </row>
    <row r="32" spans="2:133" ht="11.25" customHeight="1" x14ac:dyDescent="0.15">
      <c r="B32" s="624" t="s">
        <v>300</v>
      </c>
      <c r="C32" s="625"/>
      <c r="D32" s="625"/>
      <c r="E32" s="625"/>
      <c r="F32" s="625"/>
      <c r="G32" s="625"/>
      <c r="H32" s="625"/>
      <c r="I32" s="625"/>
      <c r="J32" s="625"/>
      <c r="K32" s="625"/>
      <c r="L32" s="625"/>
      <c r="M32" s="625"/>
      <c r="N32" s="625"/>
      <c r="O32" s="625"/>
      <c r="P32" s="625"/>
      <c r="Q32" s="626"/>
      <c r="R32" s="627">
        <v>209997</v>
      </c>
      <c r="S32" s="628"/>
      <c r="T32" s="628"/>
      <c r="U32" s="628"/>
      <c r="V32" s="628"/>
      <c r="W32" s="628"/>
      <c r="X32" s="628"/>
      <c r="Y32" s="629"/>
      <c r="Z32" s="663">
        <v>4</v>
      </c>
      <c r="AA32" s="663"/>
      <c r="AB32" s="663"/>
      <c r="AC32" s="663"/>
      <c r="AD32" s="664" t="s">
        <v>122</v>
      </c>
      <c r="AE32" s="664"/>
      <c r="AF32" s="664"/>
      <c r="AG32" s="664"/>
      <c r="AH32" s="664"/>
      <c r="AI32" s="664"/>
      <c r="AJ32" s="664"/>
      <c r="AK32" s="664"/>
      <c r="AL32" s="630" t="s">
        <v>122</v>
      </c>
      <c r="AM32" s="631"/>
      <c r="AN32" s="631"/>
      <c r="AO32" s="665"/>
      <c r="AP32" s="666"/>
      <c r="AQ32" s="667"/>
      <c r="AR32" s="667"/>
      <c r="AS32" s="667"/>
      <c r="AT32" s="691"/>
      <c r="AU32" s="214" t="s">
        <v>301</v>
      </c>
      <c r="AX32" s="624" t="s">
        <v>302</v>
      </c>
      <c r="AY32" s="625"/>
      <c r="AZ32" s="625"/>
      <c r="BA32" s="625"/>
      <c r="BB32" s="625"/>
      <c r="BC32" s="625"/>
      <c r="BD32" s="625"/>
      <c r="BE32" s="625"/>
      <c r="BF32" s="626"/>
      <c r="BG32" s="683">
        <v>99.4</v>
      </c>
      <c r="BH32" s="636"/>
      <c r="BI32" s="636"/>
      <c r="BJ32" s="636"/>
      <c r="BK32" s="636"/>
      <c r="BL32" s="636"/>
      <c r="BM32" s="631">
        <v>97.9</v>
      </c>
      <c r="BN32" s="636"/>
      <c r="BO32" s="636"/>
      <c r="BP32" s="636"/>
      <c r="BQ32" s="661"/>
      <c r="BR32" s="683">
        <v>99.4</v>
      </c>
      <c r="BS32" s="636"/>
      <c r="BT32" s="636"/>
      <c r="BU32" s="636"/>
      <c r="BV32" s="636"/>
      <c r="BW32" s="636"/>
      <c r="BX32" s="631">
        <v>98</v>
      </c>
      <c r="BY32" s="636"/>
      <c r="BZ32" s="636"/>
      <c r="CA32" s="636"/>
      <c r="CB32" s="661"/>
      <c r="CD32" s="644"/>
      <c r="CE32" s="645"/>
      <c r="CF32" s="624" t="s">
        <v>303</v>
      </c>
      <c r="CG32" s="625"/>
      <c r="CH32" s="625"/>
      <c r="CI32" s="625"/>
      <c r="CJ32" s="625"/>
      <c r="CK32" s="625"/>
      <c r="CL32" s="625"/>
      <c r="CM32" s="625"/>
      <c r="CN32" s="625"/>
      <c r="CO32" s="625"/>
      <c r="CP32" s="625"/>
      <c r="CQ32" s="626"/>
      <c r="CR32" s="627" t="s">
        <v>122</v>
      </c>
      <c r="CS32" s="628"/>
      <c r="CT32" s="628"/>
      <c r="CU32" s="628"/>
      <c r="CV32" s="628"/>
      <c r="CW32" s="628"/>
      <c r="CX32" s="628"/>
      <c r="CY32" s="629"/>
      <c r="CZ32" s="630" t="s">
        <v>122</v>
      </c>
      <c r="DA32" s="638"/>
      <c r="DB32" s="638"/>
      <c r="DC32" s="639"/>
      <c r="DD32" s="633" t="s">
        <v>122</v>
      </c>
      <c r="DE32" s="628"/>
      <c r="DF32" s="628"/>
      <c r="DG32" s="628"/>
      <c r="DH32" s="628"/>
      <c r="DI32" s="628"/>
      <c r="DJ32" s="628"/>
      <c r="DK32" s="629"/>
      <c r="DL32" s="633" t="s">
        <v>122</v>
      </c>
      <c r="DM32" s="628"/>
      <c r="DN32" s="628"/>
      <c r="DO32" s="628"/>
      <c r="DP32" s="628"/>
      <c r="DQ32" s="628"/>
      <c r="DR32" s="628"/>
      <c r="DS32" s="628"/>
      <c r="DT32" s="628"/>
      <c r="DU32" s="628"/>
      <c r="DV32" s="629"/>
      <c r="DW32" s="630" t="s">
        <v>122</v>
      </c>
      <c r="DX32" s="638"/>
      <c r="DY32" s="638"/>
      <c r="DZ32" s="638"/>
      <c r="EA32" s="638"/>
      <c r="EB32" s="638"/>
      <c r="EC32" s="652"/>
    </row>
    <row r="33" spans="2:133" ht="11.25" customHeight="1" x14ac:dyDescent="0.15">
      <c r="B33" s="624" t="s">
        <v>304</v>
      </c>
      <c r="C33" s="625"/>
      <c r="D33" s="625"/>
      <c r="E33" s="625"/>
      <c r="F33" s="625"/>
      <c r="G33" s="625"/>
      <c r="H33" s="625"/>
      <c r="I33" s="625"/>
      <c r="J33" s="625"/>
      <c r="K33" s="625"/>
      <c r="L33" s="625"/>
      <c r="M33" s="625"/>
      <c r="N33" s="625"/>
      <c r="O33" s="625"/>
      <c r="P33" s="625"/>
      <c r="Q33" s="626"/>
      <c r="R33" s="627">
        <v>23019</v>
      </c>
      <c r="S33" s="628"/>
      <c r="T33" s="628"/>
      <c r="U33" s="628"/>
      <c r="V33" s="628"/>
      <c r="W33" s="628"/>
      <c r="X33" s="628"/>
      <c r="Y33" s="629"/>
      <c r="Z33" s="663">
        <v>0.4</v>
      </c>
      <c r="AA33" s="663"/>
      <c r="AB33" s="663"/>
      <c r="AC33" s="663"/>
      <c r="AD33" s="664">
        <v>1248</v>
      </c>
      <c r="AE33" s="664"/>
      <c r="AF33" s="664"/>
      <c r="AG33" s="664"/>
      <c r="AH33" s="664"/>
      <c r="AI33" s="664"/>
      <c r="AJ33" s="664"/>
      <c r="AK33" s="664"/>
      <c r="AL33" s="630">
        <v>0.1</v>
      </c>
      <c r="AM33" s="631"/>
      <c r="AN33" s="631"/>
      <c r="AO33" s="665"/>
      <c r="AP33" s="668"/>
      <c r="AQ33" s="669"/>
      <c r="AR33" s="669"/>
      <c r="AS33" s="669"/>
      <c r="AT33" s="692"/>
      <c r="AU33" s="219"/>
      <c r="AV33" s="219"/>
      <c r="AW33" s="219"/>
      <c r="AX33" s="608" t="s">
        <v>305</v>
      </c>
      <c r="AY33" s="609"/>
      <c r="AZ33" s="609"/>
      <c r="BA33" s="609"/>
      <c r="BB33" s="609"/>
      <c r="BC33" s="609"/>
      <c r="BD33" s="609"/>
      <c r="BE33" s="609"/>
      <c r="BF33" s="610"/>
      <c r="BG33" s="682">
        <v>99.6</v>
      </c>
      <c r="BH33" s="612"/>
      <c r="BI33" s="612"/>
      <c r="BJ33" s="612"/>
      <c r="BK33" s="612"/>
      <c r="BL33" s="612"/>
      <c r="BM33" s="656">
        <v>95</v>
      </c>
      <c r="BN33" s="612"/>
      <c r="BO33" s="612"/>
      <c r="BP33" s="612"/>
      <c r="BQ33" s="650"/>
      <c r="BR33" s="682">
        <v>99.6</v>
      </c>
      <c r="BS33" s="612"/>
      <c r="BT33" s="612"/>
      <c r="BU33" s="612"/>
      <c r="BV33" s="612"/>
      <c r="BW33" s="612"/>
      <c r="BX33" s="656">
        <v>94.9</v>
      </c>
      <c r="BY33" s="612"/>
      <c r="BZ33" s="612"/>
      <c r="CA33" s="612"/>
      <c r="CB33" s="650"/>
      <c r="CD33" s="624" t="s">
        <v>306</v>
      </c>
      <c r="CE33" s="625"/>
      <c r="CF33" s="625"/>
      <c r="CG33" s="625"/>
      <c r="CH33" s="625"/>
      <c r="CI33" s="625"/>
      <c r="CJ33" s="625"/>
      <c r="CK33" s="625"/>
      <c r="CL33" s="625"/>
      <c r="CM33" s="625"/>
      <c r="CN33" s="625"/>
      <c r="CO33" s="625"/>
      <c r="CP33" s="625"/>
      <c r="CQ33" s="626"/>
      <c r="CR33" s="627">
        <v>1919548</v>
      </c>
      <c r="CS33" s="636"/>
      <c r="CT33" s="636"/>
      <c r="CU33" s="636"/>
      <c r="CV33" s="636"/>
      <c r="CW33" s="636"/>
      <c r="CX33" s="636"/>
      <c r="CY33" s="637"/>
      <c r="CZ33" s="630">
        <v>42.2</v>
      </c>
      <c r="DA33" s="638"/>
      <c r="DB33" s="638"/>
      <c r="DC33" s="639"/>
      <c r="DD33" s="633">
        <v>1520445</v>
      </c>
      <c r="DE33" s="636"/>
      <c r="DF33" s="636"/>
      <c r="DG33" s="636"/>
      <c r="DH33" s="636"/>
      <c r="DI33" s="636"/>
      <c r="DJ33" s="636"/>
      <c r="DK33" s="637"/>
      <c r="DL33" s="633">
        <v>821700</v>
      </c>
      <c r="DM33" s="636"/>
      <c r="DN33" s="636"/>
      <c r="DO33" s="636"/>
      <c r="DP33" s="636"/>
      <c r="DQ33" s="636"/>
      <c r="DR33" s="636"/>
      <c r="DS33" s="636"/>
      <c r="DT33" s="636"/>
      <c r="DU33" s="636"/>
      <c r="DV33" s="637"/>
      <c r="DW33" s="630">
        <v>39.9</v>
      </c>
      <c r="DX33" s="638"/>
      <c r="DY33" s="638"/>
      <c r="DZ33" s="638"/>
      <c r="EA33" s="638"/>
      <c r="EB33" s="638"/>
      <c r="EC33" s="652"/>
    </row>
    <row r="34" spans="2:133" ht="11.25" customHeight="1" x14ac:dyDescent="0.15">
      <c r="B34" s="624" t="s">
        <v>307</v>
      </c>
      <c r="C34" s="625"/>
      <c r="D34" s="625"/>
      <c r="E34" s="625"/>
      <c r="F34" s="625"/>
      <c r="G34" s="625"/>
      <c r="H34" s="625"/>
      <c r="I34" s="625"/>
      <c r="J34" s="625"/>
      <c r="K34" s="625"/>
      <c r="L34" s="625"/>
      <c r="M34" s="625"/>
      <c r="N34" s="625"/>
      <c r="O34" s="625"/>
      <c r="P34" s="625"/>
      <c r="Q34" s="626"/>
      <c r="R34" s="627">
        <v>121047</v>
      </c>
      <c r="S34" s="628"/>
      <c r="T34" s="628"/>
      <c r="U34" s="628"/>
      <c r="V34" s="628"/>
      <c r="W34" s="628"/>
      <c r="X34" s="628"/>
      <c r="Y34" s="629"/>
      <c r="Z34" s="663">
        <v>2.2999999999999998</v>
      </c>
      <c r="AA34" s="663"/>
      <c r="AB34" s="663"/>
      <c r="AC34" s="663"/>
      <c r="AD34" s="664" t="s">
        <v>122</v>
      </c>
      <c r="AE34" s="664"/>
      <c r="AF34" s="664"/>
      <c r="AG34" s="664"/>
      <c r="AH34" s="664"/>
      <c r="AI34" s="664"/>
      <c r="AJ34" s="664"/>
      <c r="AK34" s="664"/>
      <c r="AL34" s="630" t="s">
        <v>122</v>
      </c>
      <c r="AM34" s="631"/>
      <c r="AN34" s="631"/>
      <c r="AO34" s="665"/>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4" t="s">
        <v>308</v>
      </c>
      <c r="CE34" s="625"/>
      <c r="CF34" s="625"/>
      <c r="CG34" s="625"/>
      <c r="CH34" s="625"/>
      <c r="CI34" s="625"/>
      <c r="CJ34" s="625"/>
      <c r="CK34" s="625"/>
      <c r="CL34" s="625"/>
      <c r="CM34" s="625"/>
      <c r="CN34" s="625"/>
      <c r="CO34" s="625"/>
      <c r="CP34" s="625"/>
      <c r="CQ34" s="626"/>
      <c r="CR34" s="627">
        <v>594912</v>
      </c>
      <c r="CS34" s="628"/>
      <c r="CT34" s="628"/>
      <c r="CU34" s="628"/>
      <c r="CV34" s="628"/>
      <c r="CW34" s="628"/>
      <c r="CX34" s="628"/>
      <c r="CY34" s="629"/>
      <c r="CZ34" s="630">
        <v>13.1</v>
      </c>
      <c r="DA34" s="638"/>
      <c r="DB34" s="638"/>
      <c r="DC34" s="639"/>
      <c r="DD34" s="633">
        <v>447510</v>
      </c>
      <c r="DE34" s="628"/>
      <c r="DF34" s="628"/>
      <c r="DG34" s="628"/>
      <c r="DH34" s="628"/>
      <c r="DI34" s="628"/>
      <c r="DJ34" s="628"/>
      <c r="DK34" s="629"/>
      <c r="DL34" s="633">
        <v>389318</v>
      </c>
      <c r="DM34" s="628"/>
      <c r="DN34" s="628"/>
      <c r="DO34" s="628"/>
      <c r="DP34" s="628"/>
      <c r="DQ34" s="628"/>
      <c r="DR34" s="628"/>
      <c r="DS34" s="628"/>
      <c r="DT34" s="628"/>
      <c r="DU34" s="628"/>
      <c r="DV34" s="629"/>
      <c r="DW34" s="630">
        <v>18.899999999999999</v>
      </c>
      <c r="DX34" s="638"/>
      <c r="DY34" s="638"/>
      <c r="DZ34" s="638"/>
      <c r="EA34" s="638"/>
      <c r="EB34" s="638"/>
      <c r="EC34" s="652"/>
    </row>
    <row r="35" spans="2:133" ht="11.25" customHeight="1" x14ac:dyDescent="0.15">
      <c r="B35" s="624" t="s">
        <v>309</v>
      </c>
      <c r="C35" s="625"/>
      <c r="D35" s="625"/>
      <c r="E35" s="625"/>
      <c r="F35" s="625"/>
      <c r="G35" s="625"/>
      <c r="H35" s="625"/>
      <c r="I35" s="625"/>
      <c r="J35" s="625"/>
      <c r="K35" s="625"/>
      <c r="L35" s="625"/>
      <c r="M35" s="625"/>
      <c r="N35" s="625"/>
      <c r="O35" s="625"/>
      <c r="P35" s="625"/>
      <c r="Q35" s="626"/>
      <c r="R35" s="627">
        <v>229831</v>
      </c>
      <c r="S35" s="628"/>
      <c r="T35" s="628"/>
      <c r="U35" s="628"/>
      <c r="V35" s="628"/>
      <c r="W35" s="628"/>
      <c r="X35" s="628"/>
      <c r="Y35" s="629"/>
      <c r="Z35" s="663">
        <v>4.3</v>
      </c>
      <c r="AA35" s="663"/>
      <c r="AB35" s="663"/>
      <c r="AC35" s="663"/>
      <c r="AD35" s="664" t="s">
        <v>122</v>
      </c>
      <c r="AE35" s="664"/>
      <c r="AF35" s="664"/>
      <c r="AG35" s="664"/>
      <c r="AH35" s="664"/>
      <c r="AI35" s="664"/>
      <c r="AJ35" s="664"/>
      <c r="AK35" s="664"/>
      <c r="AL35" s="630" t="s">
        <v>122</v>
      </c>
      <c r="AM35" s="631"/>
      <c r="AN35" s="631"/>
      <c r="AO35" s="665"/>
      <c r="AP35" s="222"/>
      <c r="AQ35" s="679" t="s">
        <v>310</v>
      </c>
      <c r="AR35" s="680"/>
      <c r="AS35" s="680"/>
      <c r="AT35" s="680"/>
      <c r="AU35" s="680"/>
      <c r="AV35" s="680"/>
      <c r="AW35" s="680"/>
      <c r="AX35" s="680"/>
      <c r="AY35" s="680"/>
      <c r="AZ35" s="680"/>
      <c r="BA35" s="680"/>
      <c r="BB35" s="680"/>
      <c r="BC35" s="680"/>
      <c r="BD35" s="680"/>
      <c r="BE35" s="680"/>
      <c r="BF35" s="681"/>
      <c r="BG35" s="679" t="s">
        <v>311</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312</v>
      </c>
      <c r="CE35" s="625"/>
      <c r="CF35" s="625"/>
      <c r="CG35" s="625"/>
      <c r="CH35" s="625"/>
      <c r="CI35" s="625"/>
      <c r="CJ35" s="625"/>
      <c r="CK35" s="625"/>
      <c r="CL35" s="625"/>
      <c r="CM35" s="625"/>
      <c r="CN35" s="625"/>
      <c r="CO35" s="625"/>
      <c r="CP35" s="625"/>
      <c r="CQ35" s="626"/>
      <c r="CR35" s="627">
        <v>56253</v>
      </c>
      <c r="CS35" s="636"/>
      <c r="CT35" s="636"/>
      <c r="CU35" s="636"/>
      <c r="CV35" s="636"/>
      <c r="CW35" s="636"/>
      <c r="CX35" s="636"/>
      <c r="CY35" s="637"/>
      <c r="CZ35" s="630">
        <v>1.2</v>
      </c>
      <c r="DA35" s="638"/>
      <c r="DB35" s="638"/>
      <c r="DC35" s="639"/>
      <c r="DD35" s="633">
        <v>22958</v>
      </c>
      <c r="DE35" s="636"/>
      <c r="DF35" s="636"/>
      <c r="DG35" s="636"/>
      <c r="DH35" s="636"/>
      <c r="DI35" s="636"/>
      <c r="DJ35" s="636"/>
      <c r="DK35" s="637"/>
      <c r="DL35" s="633" t="s">
        <v>122</v>
      </c>
      <c r="DM35" s="636"/>
      <c r="DN35" s="636"/>
      <c r="DO35" s="636"/>
      <c r="DP35" s="636"/>
      <c r="DQ35" s="636"/>
      <c r="DR35" s="636"/>
      <c r="DS35" s="636"/>
      <c r="DT35" s="636"/>
      <c r="DU35" s="636"/>
      <c r="DV35" s="637"/>
      <c r="DW35" s="630" t="s">
        <v>122</v>
      </c>
      <c r="DX35" s="638"/>
      <c r="DY35" s="638"/>
      <c r="DZ35" s="638"/>
      <c r="EA35" s="638"/>
      <c r="EB35" s="638"/>
      <c r="EC35" s="652"/>
    </row>
    <row r="36" spans="2:133" ht="11.25" customHeight="1" x14ac:dyDescent="0.15">
      <c r="B36" s="624" t="s">
        <v>313</v>
      </c>
      <c r="C36" s="625"/>
      <c r="D36" s="625"/>
      <c r="E36" s="625"/>
      <c r="F36" s="625"/>
      <c r="G36" s="625"/>
      <c r="H36" s="625"/>
      <c r="I36" s="625"/>
      <c r="J36" s="625"/>
      <c r="K36" s="625"/>
      <c r="L36" s="625"/>
      <c r="M36" s="625"/>
      <c r="N36" s="625"/>
      <c r="O36" s="625"/>
      <c r="P36" s="625"/>
      <c r="Q36" s="626"/>
      <c r="R36" s="627">
        <v>676960</v>
      </c>
      <c r="S36" s="628"/>
      <c r="T36" s="628"/>
      <c r="U36" s="628"/>
      <c r="V36" s="628"/>
      <c r="W36" s="628"/>
      <c r="X36" s="628"/>
      <c r="Y36" s="629"/>
      <c r="Z36" s="663">
        <v>12.8</v>
      </c>
      <c r="AA36" s="663"/>
      <c r="AB36" s="663"/>
      <c r="AC36" s="663"/>
      <c r="AD36" s="664" t="s">
        <v>122</v>
      </c>
      <c r="AE36" s="664"/>
      <c r="AF36" s="664"/>
      <c r="AG36" s="664"/>
      <c r="AH36" s="664"/>
      <c r="AI36" s="664"/>
      <c r="AJ36" s="664"/>
      <c r="AK36" s="664"/>
      <c r="AL36" s="630" t="s">
        <v>122</v>
      </c>
      <c r="AM36" s="631"/>
      <c r="AN36" s="631"/>
      <c r="AO36" s="665"/>
      <c r="AP36" s="222"/>
      <c r="AQ36" s="670" t="s">
        <v>314</v>
      </c>
      <c r="AR36" s="671"/>
      <c r="AS36" s="671"/>
      <c r="AT36" s="671"/>
      <c r="AU36" s="671"/>
      <c r="AV36" s="671"/>
      <c r="AW36" s="671"/>
      <c r="AX36" s="671"/>
      <c r="AY36" s="672"/>
      <c r="AZ36" s="673">
        <v>361495</v>
      </c>
      <c r="BA36" s="674"/>
      <c r="BB36" s="674"/>
      <c r="BC36" s="674"/>
      <c r="BD36" s="674"/>
      <c r="BE36" s="674"/>
      <c r="BF36" s="675"/>
      <c r="BG36" s="676" t="s">
        <v>315</v>
      </c>
      <c r="BH36" s="677"/>
      <c r="BI36" s="677"/>
      <c r="BJ36" s="677"/>
      <c r="BK36" s="677"/>
      <c r="BL36" s="677"/>
      <c r="BM36" s="677"/>
      <c r="BN36" s="677"/>
      <c r="BO36" s="677"/>
      <c r="BP36" s="677"/>
      <c r="BQ36" s="677"/>
      <c r="BR36" s="677"/>
      <c r="BS36" s="677"/>
      <c r="BT36" s="677"/>
      <c r="BU36" s="678"/>
      <c r="BV36" s="673">
        <v>19227</v>
      </c>
      <c r="BW36" s="674"/>
      <c r="BX36" s="674"/>
      <c r="BY36" s="674"/>
      <c r="BZ36" s="674"/>
      <c r="CA36" s="674"/>
      <c r="CB36" s="675"/>
      <c r="CD36" s="624" t="s">
        <v>316</v>
      </c>
      <c r="CE36" s="625"/>
      <c r="CF36" s="625"/>
      <c r="CG36" s="625"/>
      <c r="CH36" s="625"/>
      <c r="CI36" s="625"/>
      <c r="CJ36" s="625"/>
      <c r="CK36" s="625"/>
      <c r="CL36" s="625"/>
      <c r="CM36" s="625"/>
      <c r="CN36" s="625"/>
      <c r="CO36" s="625"/>
      <c r="CP36" s="625"/>
      <c r="CQ36" s="626"/>
      <c r="CR36" s="627">
        <v>455007</v>
      </c>
      <c r="CS36" s="628"/>
      <c r="CT36" s="628"/>
      <c r="CU36" s="628"/>
      <c r="CV36" s="628"/>
      <c r="CW36" s="628"/>
      <c r="CX36" s="628"/>
      <c r="CY36" s="629"/>
      <c r="CZ36" s="630">
        <v>10</v>
      </c>
      <c r="DA36" s="638"/>
      <c r="DB36" s="638"/>
      <c r="DC36" s="639"/>
      <c r="DD36" s="633">
        <v>396703</v>
      </c>
      <c r="DE36" s="628"/>
      <c r="DF36" s="628"/>
      <c r="DG36" s="628"/>
      <c r="DH36" s="628"/>
      <c r="DI36" s="628"/>
      <c r="DJ36" s="628"/>
      <c r="DK36" s="629"/>
      <c r="DL36" s="633">
        <v>204764</v>
      </c>
      <c r="DM36" s="628"/>
      <c r="DN36" s="628"/>
      <c r="DO36" s="628"/>
      <c r="DP36" s="628"/>
      <c r="DQ36" s="628"/>
      <c r="DR36" s="628"/>
      <c r="DS36" s="628"/>
      <c r="DT36" s="628"/>
      <c r="DU36" s="628"/>
      <c r="DV36" s="629"/>
      <c r="DW36" s="630">
        <v>9.9</v>
      </c>
      <c r="DX36" s="638"/>
      <c r="DY36" s="638"/>
      <c r="DZ36" s="638"/>
      <c r="EA36" s="638"/>
      <c r="EB36" s="638"/>
      <c r="EC36" s="652"/>
    </row>
    <row r="37" spans="2:133" ht="11.25" customHeight="1" x14ac:dyDescent="0.15">
      <c r="B37" s="624" t="s">
        <v>317</v>
      </c>
      <c r="C37" s="625"/>
      <c r="D37" s="625"/>
      <c r="E37" s="625"/>
      <c r="F37" s="625"/>
      <c r="G37" s="625"/>
      <c r="H37" s="625"/>
      <c r="I37" s="625"/>
      <c r="J37" s="625"/>
      <c r="K37" s="625"/>
      <c r="L37" s="625"/>
      <c r="M37" s="625"/>
      <c r="N37" s="625"/>
      <c r="O37" s="625"/>
      <c r="P37" s="625"/>
      <c r="Q37" s="626"/>
      <c r="R37" s="627">
        <v>88707</v>
      </c>
      <c r="S37" s="628"/>
      <c r="T37" s="628"/>
      <c r="U37" s="628"/>
      <c r="V37" s="628"/>
      <c r="W37" s="628"/>
      <c r="X37" s="628"/>
      <c r="Y37" s="629"/>
      <c r="Z37" s="663">
        <v>1.7</v>
      </c>
      <c r="AA37" s="663"/>
      <c r="AB37" s="663"/>
      <c r="AC37" s="663"/>
      <c r="AD37" s="664">
        <v>631</v>
      </c>
      <c r="AE37" s="664"/>
      <c r="AF37" s="664"/>
      <c r="AG37" s="664"/>
      <c r="AH37" s="664"/>
      <c r="AI37" s="664"/>
      <c r="AJ37" s="664"/>
      <c r="AK37" s="664"/>
      <c r="AL37" s="630">
        <v>0</v>
      </c>
      <c r="AM37" s="631"/>
      <c r="AN37" s="631"/>
      <c r="AO37" s="665"/>
      <c r="AQ37" s="658" t="s">
        <v>318</v>
      </c>
      <c r="AR37" s="659"/>
      <c r="AS37" s="659"/>
      <c r="AT37" s="659"/>
      <c r="AU37" s="659"/>
      <c r="AV37" s="659"/>
      <c r="AW37" s="659"/>
      <c r="AX37" s="659"/>
      <c r="AY37" s="660"/>
      <c r="AZ37" s="627">
        <v>96000</v>
      </c>
      <c r="BA37" s="628"/>
      <c r="BB37" s="628"/>
      <c r="BC37" s="628"/>
      <c r="BD37" s="636"/>
      <c r="BE37" s="636"/>
      <c r="BF37" s="661"/>
      <c r="BG37" s="624" t="s">
        <v>319</v>
      </c>
      <c r="BH37" s="625"/>
      <c r="BI37" s="625"/>
      <c r="BJ37" s="625"/>
      <c r="BK37" s="625"/>
      <c r="BL37" s="625"/>
      <c r="BM37" s="625"/>
      <c r="BN37" s="625"/>
      <c r="BO37" s="625"/>
      <c r="BP37" s="625"/>
      <c r="BQ37" s="625"/>
      <c r="BR37" s="625"/>
      <c r="BS37" s="625"/>
      <c r="BT37" s="625"/>
      <c r="BU37" s="626"/>
      <c r="BV37" s="627">
        <v>11655</v>
      </c>
      <c r="BW37" s="628"/>
      <c r="BX37" s="628"/>
      <c r="BY37" s="628"/>
      <c r="BZ37" s="628"/>
      <c r="CA37" s="628"/>
      <c r="CB37" s="662"/>
      <c r="CD37" s="624" t="s">
        <v>320</v>
      </c>
      <c r="CE37" s="625"/>
      <c r="CF37" s="625"/>
      <c r="CG37" s="625"/>
      <c r="CH37" s="625"/>
      <c r="CI37" s="625"/>
      <c r="CJ37" s="625"/>
      <c r="CK37" s="625"/>
      <c r="CL37" s="625"/>
      <c r="CM37" s="625"/>
      <c r="CN37" s="625"/>
      <c r="CO37" s="625"/>
      <c r="CP37" s="625"/>
      <c r="CQ37" s="626"/>
      <c r="CR37" s="627">
        <v>151468</v>
      </c>
      <c r="CS37" s="636"/>
      <c r="CT37" s="636"/>
      <c r="CU37" s="636"/>
      <c r="CV37" s="636"/>
      <c r="CW37" s="636"/>
      <c r="CX37" s="636"/>
      <c r="CY37" s="637"/>
      <c r="CZ37" s="630">
        <v>3.3</v>
      </c>
      <c r="DA37" s="638"/>
      <c r="DB37" s="638"/>
      <c r="DC37" s="639"/>
      <c r="DD37" s="633">
        <v>151468</v>
      </c>
      <c r="DE37" s="636"/>
      <c r="DF37" s="636"/>
      <c r="DG37" s="636"/>
      <c r="DH37" s="636"/>
      <c r="DI37" s="636"/>
      <c r="DJ37" s="636"/>
      <c r="DK37" s="637"/>
      <c r="DL37" s="633">
        <v>126672</v>
      </c>
      <c r="DM37" s="636"/>
      <c r="DN37" s="636"/>
      <c r="DO37" s="636"/>
      <c r="DP37" s="636"/>
      <c r="DQ37" s="636"/>
      <c r="DR37" s="636"/>
      <c r="DS37" s="636"/>
      <c r="DT37" s="636"/>
      <c r="DU37" s="636"/>
      <c r="DV37" s="637"/>
      <c r="DW37" s="630">
        <v>6.1</v>
      </c>
      <c r="DX37" s="638"/>
      <c r="DY37" s="638"/>
      <c r="DZ37" s="638"/>
      <c r="EA37" s="638"/>
      <c r="EB37" s="638"/>
      <c r="EC37" s="652"/>
    </row>
    <row r="38" spans="2:133" ht="11.25" customHeight="1" x14ac:dyDescent="0.15">
      <c r="B38" s="624" t="s">
        <v>321</v>
      </c>
      <c r="C38" s="625"/>
      <c r="D38" s="625"/>
      <c r="E38" s="625"/>
      <c r="F38" s="625"/>
      <c r="G38" s="625"/>
      <c r="H38" s="625"/>
      <c r="I38" s="625"/>
      <c r="J38" s="625"/>
      <c r="K38" s="625"/>
      <c r="L38" s="625"/>
      <c r="M38" s="625"/>
      <c r="N38" s="625"/>
      <c r="O38" s="625"/>
      <c r="P38" s="625"/>
      <c r="Q38" s="626"/>
      <c r="R38" s="627">
        <v>342500</v>
      </c>
      <c r="S38" s="628"/>
      <c r="T38" s="628"/>
      <c r="U38" s="628"/>
      <c r="V38" s="628"/>
      <c r="W38" s="628"/>
      <c r="X38" s="628"/>
      <c r="Y38" s="629"/>
      <c r="Z38" s="663">
        <v>6.5</v>
      </c>
      <c r="AA38" s="663"/>
      <c r="AB38" s="663"/>
      <c r="AC38" s="663"/>
      <c r="AD38" s="664" t="s">
        <v>122</v>
      </c>
      <c r="AE38" s="664"/>
      <c r="AF38" s="664"/>
      <c r="AG38" s="664"/>
      <c r="AH38" s="664"/>
      <c r="AI38" s="664"/>
      <c r="AJ38" s="664"/>
      <c r="AK38" s="664"/>
      <c r="AL38" s="630" t="s">
        <v>122</v>
      </c>
      <c r="AM38" s="631"/>
      <c r="AN38" s="631"/>
      <c r="AO38" s="665"/>
      <c r="AQ38" s="658" t="s">
        <v>322</v>
      </c>
      <c r="AR38" s="659"/>
      <c r="AS38" s="659"/>
      <c r="AT38" s="659"/>
      <c r="AU38" s="659"/>
      <c r="AV38" s="659"/>
      <c r="AW38" s="659"/>
      <c r="AX38" s="659"/>
      <c r="AY38" s="660"/>
      <c r="AZ38" s="627">
        <v>69383</v>
      </c>
      <c r="BA38" s="628"/>
      <c r="BB38" s="628"/>
      <c r="BC38" s="628"/>
      <c r="BD38" s="636"/>
      <c r="BE38" s="636"/>
      <c r="BF38" s="661"/>
      <c r="BG38" s="624" t="s">
        <v>323</v>
      </c>
      <c r="BH38" s="625"/>
      <c r="BI38" s="625"/>
      <c r="BJ38" s="625"/>
      <c r="BK38" s="625"/>
      <c r="BL38" s="625"/>
      <c r="BM38" s="625"/>
      <c r="BN38" s="625"/>
      <c r="BO38" s="625"/>
      <c r="BP38" s="625"/>
      <c r="BQ38" s="625"/>
      <c r="BR38" s="625"/>
      <c r="BS38" s="625"/>
      <c r="BT38" s="625"/>
      <c r="BU38" s="626"/>
      <c r="BV38" s="627">
        <v>430</v>
      </c>
      <c r="BW38" s="628"/>
      <c r="BX38" s="628"/>
      <c r="BY38" s="628"/>
      <c r="BZ38" s="628"/>
      <c r="CA38" s="628"/>
      <c r="CB38" s="662"/>
      <c r="CD38" s="624" t="s">
        <v>324</v>
      </c>
      <c r="CE38" s="625"/>
      <c r="CF38" s="625"/>
      <c r="CG38" s="625"/>
      <c r="CH38" s="625"/>
      <c r="CI38" s="625"/>
      <c r="CJ38" s="625"/>
      <c r="CK38" s="625"/>
      <c r="CL38" s="625"/>
      <c r="CM38" s="625"/>
      <c r="CN38" s="625"/>
      <c r="CO38" s="625"/>
      <c r="CP38" s="625"/>
      <c r="CQ38" s="626"/>
      <c r="CR38" s="627">
        <v>361495</v>
      </c>
      <c r="CS38" s="628"/>
      <c r="CT38" s="628"/>
      <c r="CU38" s="628"/>
      <c r="CV38" s="628"/>
      <c r="CW38" s="628"/>
      <c r="CX38" s="628"/>
      <c r="CY38" s="629"/>
      <c r="CZ38" s="630">
        <v>8</v>
      </c>
      <c r="DA38" s="638"/>
      <c r="DB38" s="638"/>
      <c r="DC38" s="639"/>
      <c r="DD38" s="633">
        <v>331892</v>
      </c>
      <c r="DE38" s="628"/>
      <c r="DF38" s="628"/>
      <c r="DG38" s="628"/>
      <c r="DH38" s="628"/>
      <c r="DI38" s="628"/>
      <c r="DJ38" s="628"/>
      <c r="DK38" s="629"/>
      <c r="DL38" s="633">
        <v>227618</v>
      </c>
      <c r="DM38" s="628"/>
      <c r="DN38" s="628"/>
      <c r="DO38" s="628"/>
      <c r="DP38" s="628"/>
      <c r="DQ38" s="628"/>
      <c r="DR38" s="628"/>
      <c r="DS38" s="628"/>
      <c r="DT38" s="628"/>
      <c r="DU38" s="628"/>
      <c r="DV38" s="629"/>
      <c r="DW38" s="630">
        <v>11</v>
      </c>
      <c r="DX38" s="638"/>
      <c r="DY38" s="638"/>
      <c r="DZ38" s="638"/>
      <c r="EA38" s="638"/>
      <c r="EB38" s="638"/>
      <c r="EC38" s="652"/>
    </row>
    <row r="39" spans="2:133" ht="11.25" customHeight="1" x14ac:dyDescent="0.15">
      <c r="B39" s="624" t="s">
        <v>325</v>
      </c>
      <c r="C39" s="625"/>
      <c r="D39" s="625"/>
      <c r="E39" s="625"/>
      <c r="F39" s="625"/>
      <c r="G39" s="625"/>
      <c r="H39" s="625"/>
      <c r="I39" s="625"/>
      <c r="J39" s="625"/>
      <c r="K39" s="625"/>
      <c r="L39" s="625"/>
      <c r="M39" s="625"/>
      <c r="N39" s="625"/>
      <c r="O39" s="625"/>
      <c r="P39" s="625"/>
      <c r="Q39" s="626"/>
      <c r="R39" s="627" t="s">
        <v>122</v>
      </c>
      <c r="S39" s="628"/>
      <c r="T39" s="628"/>
      <c r="U39" s="628"/>
      <c r="V39" s="628"/>
      <c r="W39" s="628"/>
      <c r="X39" s="628"/>
      <c r="Y39" s="629"/>
      <c r="Z39" s="663" t="s">
        <v>122</v>
      </c>
      <c r="AA39" s="663"/>
      <c r="AB39" s="663"/>
      <c r="AC39" s="663"/>
      <c r="AD39" s="664" t="s">
        <v>122</v>
      </c>
      <c r="AE39" s="664"/>
      <c r="AF39" s="664"/>
      <c r="AG39" s="664"/>
      <c r="AH39" s="664"/>
      <c r="AI39" s="664"/>
      <c r="AJ39" s="664"/>
      <c r="AK39" s="664"/>
      <c r="AL39" s="630" t="s">
        <v>122</v>
      </c>
      <c r="AM39" s="631"/>
      <c r="AN39" s="631"/>
      <c r="AO39" s="665"/>
      <c r="AQ39" s="658" t="s">
        <v>326</v>
      </c>
      <c r="AR39" s="659"/>
      <c r="AS39" s="659"/>
      <c r="AT39" s="659"/>
      <c r="AU39" s="659"/>
      <c r="AV39" s="659"/>
      <c r="AW39" s="659"/>
      <c r="AX39" s="659"/>
      <c r="AY39" s="660"/>
      <c r="AZ39" s="627" t="s">
        <v>122</v>
      </c>
      <c r="BA39" s="628"/>
      <c r="BB39" s="628"/>
      <c r="BC39" s="628"/>
      <c r="BD39" s="636"/>
      <c r="BE39" s="636"/>
      <c r="BF39" s="661"/>
      <c r="BG39" s="624" t="s">
        <v>327</v>
      </c>
      <c r="BH39" s="625"/>
      <c r="BI39" s="625"/>
      <c r="BJ39" s="625"/>
      <c r="BK39" s="625"/>
      <c r="BL39" s="625"/>
      <c r="BM39" s="625"/>
      <c r="BN39" s="625"/>
      <c r="BO39" s="625"/>
      <c r="BP39" s="625"/>
      <c r="BQ39" s="625"/>
      <c r="BR39" s="625"/>
      <c r="BS39" s="625"/>
      <c r="BT39" s="625"/>
      <c r="BU39" s="626"/>
      <c r="BV39" s="627">
        <v>665</v>
      </c>
      <c r="BW39" s="628"/>
      <c r="BX39" s="628"/>
      <c r="BY39" s="628"/>
      <c r="BZ39" s="628"/>
      <c r="CA39" s="628"/>
      <c r="CB39" s="662"/>
      <c r="CD39" s="624" t="s">
        <v>328</v>
      </c>
      <c r="CE39" s="625"/>
      <c r="CF39" s="625"/>
      <c r="CG39" s="625"/>
      <c r="CH39" s="625"/>
      <c r="CI39" s="625"/>
      <c r="CJ39" s="625"/>
      <c r="CK39" s="625"/>
      <c r="CL39" s="625"/>
      <c r="CM39" s="625"/>
      <c r="CN39" s="625"/>
      <c r="CO39" s="625"/>
      <c r="CP39" s="625"/>
      <c r="CQ39" s="626"/>
      <c r="CR39" s="627">
        <v>446881</v>
      </c>
      <c r="CS39" s="636"/>
      <c r="CT39" s="636"/>
      <c r="CU39" s="636"/>
      <c r="CV39" s="636"/>
      <c r="CW39" s="636"/>
      <c r="CX39" s="636"/>
      <c r="CY39" s="637"/>
      <c r="CZ39" s="630">
        <v>9.8000000000000007</v>
      </c>
      <c r="DA39" s="638"/>
      <c r="DB39" s="638"/>
      <c r="DC39" s="639"/>
      <c r="DD39" s="633">
        <v>321382</v>
      </c>
      <c r="DE39" s="636"/>
      <c r="DF39" s="636"/>
      <c r="DG39" s="636"/>
      <c r="DH39" s="636"/>
      <c r="DI39" s="636"/>
      <c r="DJ39" s="636"/>
      <c r="DK39" s="637"/>
      <c r="DL39" s="633" t="s">
        <v>122</v>
      </c>
      <c r="DM39" s="636"/>
      <c r="DN39" s="636"/>
      <c r="DO39" s="636"/>
      <c r="DP39" s="636"/>
      <c r="DQ39" s="636"/>
      <c r="DR39" s="636"/>
      <c r="DS39" s="636"/>
      <c r="DT39" s="636"/>
      <c r="DU39" s="636"/>
      <c r="DV39" s="637"/>
      <c r="DW39" s="630" t="s">
        <v>122</v>
      </c>
      <c r="DX39" s="638"/>
      <c r="DY39" s="638"/>
      <c r="DZ39" s="638"/>
      <c r="EA39" s="638"/>
      <c r="EB39" s="638"/>
      <c r="EC39" s="652"/>
    </row>
    <row r="40" spans="2:133" ht="11.25" customHeight="1" x14ac:dyDescent="0.15">
      <c r="B40" s="624" t="s">
        <v>329</v>
      </c>
      <c r="C40" s="625"/>
      <c r="D40" s="625"/>
      <c r="E40" s="625"/>
      <c r="F40" s="625"/>
      <c r="G40" s="625"/>
      <c r="H40" s="625"/>
      <c r="I40" s="625"/>
      <c r="J40" s="625"/>
      <c r="K40" s="625"/>
      <c r="L40" s="625"/>
      <c r="M40" s="625"/>
      <c r="N40" s="625"/>
      <c r="O40" s="625"/>
      <c r="P40" s="625"/>
      <c r="Q40" s="626"/>
      <c r="R40" s="627">
        <v>7400</v>
      </c>
      <c r="S40" s="628"/>
      <c r="T40" s="628"/>
      <c r="U40" s="628"/>
      <c r="V40" s="628"/>
      <c r="W40" s="628"/>
      <c r="X40" s="628"/>
      <c r="Y40" s="629"/>
      <c r="Z40" s="663">
        <v>0.1</v>
      </c>
      <c r="AA40" s="663"/>
      <c r="AB40" s="663"/>
      <c r="AC40" s="663"/>
      <c r="AD40" s="664" t="s">
        <v>122</v>
      </c>
      <c r="AE40" s="664"/>
      <c r="AF40" s="664"/>
      <c r="AG40" s="664"/>
      <c r="AH40" s="664"/>
      <c r="AI40" s="664"/>
      <c r="AJ40" s="664"/>
      <c r="AK40" s="664"/>
      <c r="AL40" s="630" t="s">
        <v>122</v>
      </c>
      <c r="AM40" s="631"/>
      <c r="AN40" s="631"/>
      <c r="AO40" s="665"/>
      <c r="AQ40" s="658" t="s">
        <v>330</v>
      </c>
      <c r="AR40" s="659"/>
      <c r="AS40" s="659"/>
      <c r="AT40" s="659"/>
      <c r="AU40" s="659"/>
      <c r="AV40" s="659"/>
      <c r="AW40" s="659"/>
      <c r="AX40" s="659"/>
      <c r="AY40" s="660"/>
      <c r="AZ40" s="627" t="s">
        <v>122</v>
      </c>
      <c r="BA40" s="628"/>
      <c r="BB40" s="628"/>
      <c r="BC40" s="628"/>
      <c r="BD40" s="636"/>
      <c r="BE40" s="636"/>
      <c r="BF40" s="661"/>
      <c r="BG40" s="666" t="s">
        <v>331</v>
      </c>
      <c r="BH40" s="667"/>
      <c r="BI40" s="667"/>
      <c r="BJ40" s="667"/>
      <c r="BK40" s="667"/>
      <c r="BL40" s="223"/>
      <c r="BM40" s="625" t="s">
        <v>332</v>
      </c>
      <c r="BN40" s="625"/>
      <c r="BO40" s="625"/>
      <c r="BP40" s="625"/>
      <c r="BQ40" s="625"/>
      <c r="BR40" s="625"/>
      <c r="BS40" s="625"/>
      <c r="BT40" s="625"/>
      <c r="BU40" s="626"/>
      <c r="BV40" s="627">
        <v>77</v>
      </c>
      <c r="BW40" s="628"/>
      <c r="BX40" s="628"/>
      <c r="BY40" s="628"/>
      <c r="BZ40" s="628"/>
      <c r="CA40" s="628"/>
      <c r="CB40" s="662"/>
      <c r="CD40" s="624" t="s">
        <v>333</v>
      </c>
      <c r="CE40" s="625"/>
      <c r="CF40" s="625"/>
      <c r="CG40" s="625"/>
      <c r="CH40" s="625"/>
      <c r="CI40" s="625"/>
      <c r="CJ40" s="625"/>
      <c r="CK40" s="625"/>
      <c r="CL40" s="625"/>
      <c r="CM40" s="625"/>
      <c r="CN40" s="625"/>
      <c r="CO40" s="625"/>
      <c r="CP40" s="625"/>
      <c r="CQ40" s="626"/>
      <c r="CR40" s="627">
        <v>5000</v>
      </c>
      <c r="CS40" s="628"/>
      <c r="CT40" s="628"/>
      <c r="CU40" s="628"/>
      <c r="CV40" s="628"/>
      <c r="CW40" s="628"/>
      <c r="CX40" s="628"/>
      <c r="CY40" s="629"/>
      <c r="CZ40" s="630">
        <v>0.1</v>
      </c>
      <c r="DA40" s="638"/>
      <c r="DB40" s="638"/>
      <c r="DC40" s="639"/>
      <c r="DD40" s="633" t="s">
        <v>122</v>
      </c>
      <c r="DE40" s="628"/>
      <c r="DF40" s="628"/>
      <c r="DG40" s="628"/>
      <c r="DH40" s="628"/>
      <c r="DI40" s="628"/>
      <c r="DJ40" s="628"/>
      <c r="DK40" s="629"/>
      <c r="DL40" s="633" t="s">
        <v>122</v>
      </c>
      <c r="DM40" s="628"/>
      <c r="DN40" s="628"/>
      <c r="DO40" s="628"/>
      <c r="DP40" s="628"/>
      <c r="DQ40" s="628"/>
      <c r="DR40" s="628"/>
      <c r="DS40" s="628"/>
      <c r="DT40" s="628"/>
      <c r="DU40" s="628"/>
      <c r="DV40" s="629"/>
      <c r="DW40" s="630" t="s">
        <v>122</v>
      </c>
      <c r="DX40" s="638"/>
      <c r="DY40" s="638"/>
      <c r="DZ40" s="638"/>
      <c r="EA40" s="638"/>
      <c r="EB40" s="638"/>
      <c r="EC40" s="652"/>
    </row>
    <row r="41" spans="2:133" ht="11.25" customHeight="1" x14ac:dyDescent="0.15">
      <c r="B41" s="608" t="s">
        <v>334</v>
      </c>
      <c r="C41" s="609"/>
      <c r="D41" s="609"/>
      <c r="E41" s="609"/>
      <c r="F41" s="609"/>
      <c r="G41" s="609"/>
      <c r="H41" s="609"/>
      <c r="I41" s="609"/>
      <c r="J41" s="609"/>
      <c r="K41" s="609"/>
      <c r="L41" s="609"/>
      <c r="M41" s="609"/>
      <c r="N41" s="609"/>
      <c r="O41" s="609"/>
      <c r="P41" s="609"/>
      <c r="Q41" s="610"/>
      <c r="R41" s="611">
        <v>5285481</v>
      </c>
      <c r="S41" s="649"/>
      <c r="T41" s="649"/>
      <c r="U41" s="649"/>
      <c r="V41" s="649"/>
      <c r="W41" s="649"/>
      <c r="X41" s="649"/>
      <c r="Y41" s="653"/>
      <c r="Z41" s="654">
        <v>100</v>
      </c>
      <c r="AA41" s="654"/>
      <c r="AB41" s="654"/>
      <c r="AC41" s="654"/>
      <c r="AD41" s="655">
        <v>2052896</v>
      </c>
      <c r="AE41" s="655"/>
      <c r="AF41" s="655"/>
      <c r="AG41" s="655"/>
      <c r="AH41" s="655"/>
      <c r="AI41" s="655"/>
      <c r="AJ41" s="655"/>
      <c r="AK41" s="655"/>
      <c r="AL41" s="614">
        <v>100</v>
      </c>
      <c r="AM41" s="656"/>
      <c r="AN41" s="656"/>
      <c r="AO41" s="657"/>
      <c r="AQ41" s="658" t="s">
        <v>335</v>
      </c>
      <c r="AR41" s="659"/>
      <c r="AS41" s="659"/>
      <c r="AT41" s="659"/>
      <c r="AU41" s="659"/>
      <c r="AV41" s="659"/>
      <c r="AW41" s="659"/>
      <c r="AX41" s="659"/>
      <c r="AY41" s="660"/>
      <c r="AZ41" s="627">
        <v>26761</v>
      </c>
      <c r="BA41" s="628"/>
      <c r="BB41" s="628"/>
      <c r="BC41" s="628"/>
      <c r="BD41" s="636"/>
      <c r="BE41" s="636"/>
      <c r="BF41" s="661"/>
      <c r="BG41" s="666"/>
      <c r="BH41" s="667"/>
      <c r="BI41" s="667"/>
      <c r="BJ41" s="667"/>
      <c r="BK41" s="667"/>
      <c r="BL41" s="223"/>
      <c r="BM41" s="625" t="s">
        <v>336</v>
      </c>
      <c r="BN41" s="625"/>
      <c r="BO41" s="625"/>
      <c r="BP41" s="625"/>
      <c r="BQ41" s="625"/>
      <c r="BR41" s="625"/>
      <c r="BS41" s="625"/>
      <c r="BT41" s="625"/>
      <c r="BU41" s="626"/>
      <c r="BV41" s="627" t="s">
        <v>122</v>
      </c>
      <c r="BW41" s="628"/>
      <c r="BX41" s="628"/>
      <c r="BY41" s="628"/>
      <c r="BZ41" s="628"/>
      <c r="CA41" s="628"/>
      <c r="CB41" s="662"/>
      <c r="CD41" s="624" t="s">
        <v>337</v>
      </c>
      <c r="CE41" s="625"/>
      <c r="CF41" s="625"/>
      <c r="CG41" s="625"/>
      <c r="CH41" s="625"/>
      <c r="CI41" s="625"/>
      <c r="CJ41" s="625"/>
      <c r="CK41" s="625"/>
      <c r="CL41" s="625"/>
      <c r="CM41" s="625"/>
      <c r="CN41" s="625"/>
      <c r="CO41" s="625"/>
      <c r="CP41" s="625"/>
      <c r="CQ41" s="626"/>
      <c r="CR41" s="627" t="s">
        <v>122</v>
      </c>
      <c r="CS41" s="636"/>
      <c r="CT41" s="636"/>
      <c r="CU41" s="636"/>
      <c r="CV41" s="636"/>
      <c r="CW41" s="636"/>
      <c r="CX41" s="636"/>
      <c r="CY41" s="637"/>
      <c r="CZ41" s="630" t="s">
        <v>122</v>
      </c>
      <c r="DA41" s="638"/>
      <c r="DB41" s="638"/>
      <c r="DC41" s="639"/>
      <c r="DD41" s="633" t="s">
        <v>122</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x14ac:dyDescent="0.15">
      <c r="AQ42" s="646" t="s">
        <v>338</v>
      </c>
      <c r="AR42" s="647"/>
      <c r="AS42" s="647"/>
      <c r="AT42" s="647"/>
      <c r="AU42" s="647"/>
      <c r="AV42" s="647"/>
      <c r="AW42" s="647"/>
      <c r="AX42" s="647"/>
      <c r="AY42" s="648"/>
      <c r="AZ42" s="611">
        <v>169351</v>
      </c>
      <c r="BA42" s="649"/>
      <c r="BB42" s="649"/>
      <c r="BC42" s="649"/>
      <c r="BD42" s="612"/>
      <c r="BE42" s="612"/>
      <c r="BF42" s="650"/>
      <c r="BG42" s="668"/>
      <c r="BH42" s="669"/>
      <c r="BI42" s="669"/>
      <c r="BJ42" s="669"/>
      <c r="BK42" s="669"/>
      <c r="BL42" s="224"/>
      <c r="BM42" s="609" t="s">
        <v>339</v>
      </c>
      <c r="BN42" s="609"/>
      <c r="BO42" s="609"/>
      <c r="BP42" s="609"/>
      <c r="BQ42" s="609"/>
      <c r="BR42" s="609"/>
      <c r="BS42" s="609"/>
      <c r="BT42" s="609"/>
      <c r="BU42" s="610"/>
      <c r="BV42" s="611">
        <v>402</v>
      </c>
      <c r="BW42" s="649"/>
      <c r="BX42" s="649"/>
      <c r="BY42" s="649"/>
      <c r="BZ42" s="649"/>
      <c r="CA42" s="649"/>
      <c r="CB42" s="651"/>
      <c r="CD42" s="624" t="s">
        <v>340</v>
      </c>
      <c r="CE42" s="625"/>
      <c r="CF42" s="625"/>
      <c r="CG42" s="625"/>
      <c r="CH42" s="625"/>
      <c r="CI42" s="625"/>
      <c r="CJ42" s="625"/>
      <c r="CK42" s="625"/>
      <c r="CL42" s="625"/>
      <c r="CM42" s="625"/>
      <c r="CN42" s="625"/>
      <c r="CO42" s="625"/>
      <c r="CP42" s="625"/>
      <c r="CQ42" s="626"/>
      <c r="CR42" s="627">
        <v>1230435</v>
      </c>
      <c r="CS42" s="636"/>
      <c r="CT42" s="636"/>
      <c r="CU42" s="636"/>
      <c r="CV42" s="636"/>
      <c r="CW42" s="636"/>
      <c r="CX42" s="636"/>
      <c r="CY42" s="637"/>
      <c r="CZ42" s="630">
        <v>27.1</v>
      </c>
      <c r="DA42" s="638"/>
      <c r="DB42" s="638"/>
      <c r="DC42" s="639"/>
      <c r="DD42" s="633">
        <v>62366</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x14ac:dyDescent="0.15">
      <c r="B43" s="214" t="s">
        <v>341</v>
      </c>
      <c r="CD43" s="624" t="s">
        <v>342</v>
      </c>
      <c r="CE43" s="625"/>
      <c r="CF43" s="625"/>
      <c r="CG43" s="625"/>
      <c r="CH43" s="625"/>
      <c r="CI43" s="625"/>
      <c r="CJ43" s="625"/>
      <c r="CK43" s="625"/>
      <c r="CL43" s="625"/>
      <c r="CM43" s="625"/>
      <c r="CN43" s="625"/>
      <c r="CO43" s="625"/>
      <c r="CP43" s="625"/>
      <c r="CQ43" s="626"/>
      <c r="CR43" s="627" t="s">
        <v>122</v>
      </c>
      <c r="CS43" s="636"/>
      <c r="CT43" s="636"/>
      <c r="CU43" s="636"/>
      <c r="CV43" s="636"/>
      <c r="CW43" s="636"/>
      <c r="CX43" s="636"/>
      <c r="CY43" s="637"/>
      <c r="CZ43" s="630" t="s">
        <v>122</v>
      </c>
      <c r="DA43" s="638"/>
      <c r="DB43" s="638"/>
      <c r="DC43" s="639"/>
      <c r="DD43" s="633" t="s">
        <v>122</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x14ac:dyDescent="0.15">
      <c r="B44" s="634" t="s">
        <v>343</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291</v>
      </c>
      <c r="CE44" s="641"/>
      <c r="CF44" s="624" t="s">
        <v>344</v>
      </c>
      <c r="CG44" s="625"/>
      <c r="CH44" s="625"/>
      <c r="CI44" s="625"/>
      <c r="CJ44" s="625"/>
      <c r="CK44" s="625"/>
      <c r="CL44" s="625"/>
      <c r="CM44" s="625"/>
      <c r="CN44" s="625"/>
      <c r="CO44" s="625"/>
      <c r="CP44" s="625"/>
      <c r="CQ44" s="626"/>
      <c r="CR44" s="627">
        <v>389302</v>
      </c>
      <c r="CS44" s="628"/>
      <c r="CT44" s="628"/>
      <c r="CU44" s="628"/>
      <c r="CV44" s="628"/>
      <c r="CW44" s="628"/>
      <c r="CX44" s="628"/>
      <c r="CY44" s="629"/>
      <c r="CZ44" s="630">
        <v>8.6</v>
      </c>
      <c r="DA44" s="631"/>
      <c r="DB44" s="631"/>
      <c r="DC44" s="632"/>
      <c r="DD44" s="633">
        <v>31494</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x14ac:dyDescent="0.15">
      <c r="B45" s="634" t="s">
        <v>345</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346</v>
      </c>
      <c r="CG45" s="625"/>
      <c r="CH45" s="625"/>
      <c r="CI45" s="625"/>
      <c r="CJ45" s="625"/>
      <c r="CK45" s="625"/>
      <c r="CL45" s="625"/>
      <c r="CM45" s="625"/>
      <c r="CN45" s="625"/>
      <c r="CO45" s="625"/>
      <c r="CP45" s="625"/>
      <c r="CQ45" s="626"/>
      <c r="CR45" s="627">
        <v>163619</v>
      </c>
      <c r="CS45" s="636"/>
      <c r="CT45" s="636"/>
      <c r="CU45" s="636"/>
      <c r="CV45" s="636"/>
      <c r="CW45" s="636"/>
      <c r="CX45" s="636"/>
      <c r="CY45" s="637"/>
      <c r="CZ45" s="630">
        <v>3.6</v>
      </c>
      <c r="DA45" s="638"/>
      <c r="DB45" s="638"/>
      <c r="DC45" s="639"/>
      <c r="DD45" s="633">
        <v>4899</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x14ac:dyDescent="0.15">
      <c r="B46" s="225"/>
      <c r="CD46" s="642"/>
      <c r="CE46" s="643"/>
      <c r="CF46" s="624" t="s">
        <v>347</v>
      </c>
      <c r="CG46" s="625"/>
      <c r="CH46" s="625"/>
      <c r="CI46" s="625"/>
      <c r="CJ46" s="625"/>
      <c r="CK46" s="625"/>
      <c r="CL46" s="625"/>
      <c r="CM46" s="625"/>
      <c r="CN46" s="625"/>
      <c r="CO46" s="625"/>
      <c r="CP46" s="625"/>
      <c r="CQ46" s="626"/>
      <c r="CR46" s="627">
        <v>202251</v>
      </c>
      <c r="CS46" s="628"/>
      <c r="CT46" s="628"/>
      <c r="CU46" s="628"/>
      <c r="CV46" s="628"/>
      <c r="CW46" s="628"/>
      <c r="CX46" s="628"/>
      <c r="CY46" s="629"/>
      <c r="CZ46" s="630">
        <v>4.5</v>
      </c>
      <c r="DA46" s="631"/>
      <c r="DB46" s="631"/>
      <c r="DC46" s="632"/>
      <c r="DD46" s="633">
        <v>22147</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x14ac:dyDescent="0.15">
      <c r="B47" s="225"/>
      <c r="CD47" s="642"/>
      <c r="CE47" s="643"/>
      <c r="CF47" s="624" t="s">
        <v>348</v>
      </c>
      <c r="CG47" s="625"/>
      <c r="CH47" s="625"/>
      <c r="CI47" s="625"/>
      <c r="CJ47" s="625"/>
      <c r="CK47" s="625"/>
      <c r="CL47" s="625"/>
      <c r="CM47" s="625"/>
      <c r="CN47" s="625"/>
      <c r="CO47" s="625"/>
      <c r="CP47" s="625"/>
      <c r="CQ47" s="626"/>
      <c r="CR47" s="627">
        <v>841133</v>
      </c>
      <c r="CS47" s="636"/>
      <c r="CT47" s="636"/>
      <c r="CU47" s="636"/>
      <c r="CV47" s="636"/>
      <c r="CW47" s="636"/>
      <c r="CX47" s="636"/>
      <c r="CY47" s="637"/>
      <c r="CZ47" s="630">
        <v>18.5</v>
      </c>
      <c r="DA47" s="638"/>
      <c r="DB47" s="638"/>
      <c r="DC47" s="639"/>
      <c r="DD47" s="633">
        <v>30872</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x14ac:dyDescent="0.15">
      <c r="B48" s="225"/>
      <c r="CD48" s="644"/>
      <c r="CE48" s="645"/>
      <c r="CF48" s="624" t="s">
        <v>349</v>
      </c>
      <c r="CG48" s="625"/>
      <c r="CH48" s="625"/>
      <c r="CI48" s="625"/>
      <c r="CJ48" s="625"/>
      <c r="CK48" s="625"/>
      <c r="CL48" s="625"/>
      <c r="CM48" s="625"/>
      <c r="CN48" s="625"/>
      <c r="CO48" s="625"/>
      <c r="CP48" s="625"/>
      <c r="CQ48" s="626"/>
      <c r="CR48" s="627" t="s">
        <v>122</v>
      </c>
      <c r="CS48" s="628"/>
      <c r="CT48" s="628"/>
      <c r="CU48" s="628"/>
      <c r="CV48" s="628"/>
      <c r="CW48" s="628"/>
      <c r="CX48" s="628"/>
      <c r="CY48" s="629"/>
      <c r="CZ48" s="630" t="s">
        <v>122</v>
      </c>
      <c r="DA48" s="631"/>
      <c r="DB48" s="631"/>
      <c r="DC48" s="632"/>
      <c r="DD48" s="633" t="s">
        <v>122</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x14ac:dyDescent="0.15">
      <c r="B49" s="225"/>
      <c r="CD49" s="608" t="s">
        <v>350</v>
      </c>
      <c r="CE49" s="609"/>
      <c r="CF49" s="609"/>
      <c r="CG49" s="609"/>
      <c r="CH49" s="609"/>
      <c r="CI49" s="609"/>
      <c r="CJ49" s="609"/>
      <c r="CK49" s="609"/>
      <c r="CL49" s="609"/>
      <c r="CM49" s="609"/>
      <c r="CN49" s="609"/>
      <c r="CO49" s="609"/>
      <c r="CP49" s="609"/>
      <c r="CQ49" s="610"/>
      <c r="CR49" s="611">
        <v>4544457</v>
      </c>
      <c r="CS49" s="612"/>
      <c r="CT49" s="612"/>
      <c r="CU49" s="612"/>
      <c r="CV49" s="612"/>
      <c r="CW49" s="612"/>
      <c r="CX49" s="612"/>
      <c r="CY49" s="613"/>
      <c r="CZ49" s="614">
        <v>100</v>
      </c>
      <c r="DA49" s="615"/>
      <c r="DB49" s="615"/>
      <c r="DC49" s="616"/>
      <c r="DD49" s="617">
        <v>2617211</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v2ScElWFwNU0aAgyh1bORsyF+jTvlbC5/M+VSBUWpNpnEVNPG69gT6Pf9xJDN9RuKt4sx/1Z96bst2DkM4TJaA==" saltValue="CuAzrhfiMIeQjd0slkzXk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06" t="s">
        <v>351</v>
      </c>
      <c r="B2" s="1106"/>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6"/>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07" t="s">
        <v>352</v>
      </c>
      <c r="DK2" s="1108"/>
      <c r="DL2" s="1108"/>
      <c r="DM2" s="1108"/>
      <c r="DN2" s="1108"/>
      <c r="DO2" s="1109"/>
      <c r="DP2" s="228"/>
      <c r="DQ2" s="1107" t="s">
        <v>353</v>
      </c>
      <c r="DR2" s="1108"/>
      <c r="DS2" s="1108"/>
      <c r="DT2" s="1108"/>
      <c r="DU2" s="1108"/>
      <c r="DV2" s="1108"/>
      <c r="DW2" s="1108"/>
      <c r="DX2" s="1108"/>
      <c r="DY2" s="1108"/>
      <c r="DZ2" s="110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356</v>
      </c>
      <c r="B5" s="996"/>
      <c r="C5" s="996"/>
      <c r="D5" s="996"/>
      <c r="E5" s="996"/>
      <c r="F5" s="996"/>
      <c r="G5" s="996"/>
      <c r="H5" s="996"/>
      <c r="I5" s="996"/>
      <c r="J5" s="996"/>
      <c r="K5" s="996"/>
      <c r="L5" s="996"/>
      <c r="M5" s="996"/>
      <c r="N5" s="996"/>
      <c r="O5" s="996"/>
      <c r="P5" s="997"/>
      <c r="Q5" s="1001" t="s">
        <v>357</v>
      </c>
      <c r="R5" s="1002"/>
      <c r="S5" s="1002"/>
      <c r="T5" s="1002"/>
      <c r="U5" s="1003"/>
      <c r="V5" s="1001" t="s">
        <v>358</v>
      </c>
      <c r="W5" s="1002"/>
      <c r="X5" s="1002"/>
      <c r="Y5" s="1002"/>
      <c r="Z5" s="1003"/>
      <c r="AA5" s="1001" t="s">
        <v>359</v>
      </c>
      <c r="AB5" s="1002"/>
      <c r="AC5" s="1002"/>
      <c r="AD5" s="1002"/>
      <c r="AE5" s="1002"/>
      <c r="AF5" s="1110" t="s">
        <v>360</v>
      </c>
      <c r="AG5" s="1002"/>
      <c r="AH5" s="1002"/>
      <c r="AI5" s="1002"/>
      <c r="AJ5" s="1015"/>
      <c r="AK5" s="1002" t="s">
        <v>361</v>
      </c>
      <c r="AL5" s="1002"/>
      <c r="AM5" s="1002"/>
      <c r="AN5" s="1002"/>
      <c r="AO5" s="1003"/>
      <c r="AP5" s="1001" t="s">
        <v>362</v>
      </c>
      <c r="AQ5" s="1002"/>
      <c r="AR5" s="1002"/>
      <c r="AS5" s="1002"/>
      <c r="AT5" s="1003"/>
      <c r="AU5" s="1001" t="s">
        <v>363</v>
      </c>
      <c r="AV5" s="1002"/>
      <c r="AW5" s="1002"/>
      <c r="AX5" s="1002"/>
      <c r="AY5" s="1015"/>
      <c r="AZ5" s="232"/>
      <c r="BA5" s="232"/>
      <c r="BB5" s="232"/>
      <c r="BC5" s="232"/>
      <c r="BD5" s="232"/>
      <c r="BE5" s="233"/>
      <c r="BF5" s="233"/>
      <c r="BG5" s="233"/>
      <c r="BH5" s="233"/>
      <c r="BI5" s="233"/>
      <c r="BJ5" s="233"/>
      <c r="BK5" s="233"/>
      <c r="BL5" s="233"/>
      <c r="BM5" s="233"/>
      <c r="BN5" s="233"/>
      <c r="BO5" s="233"/>
      <c r="BP5" s="233"/>
      <c r="BQ5" s="995" t="s">
        <v>364</v>
      </c>
      <c r="BR5" s="996"/>
      <c r="BS5" s="996"/>
      <c r="BT5" s="996"/>
      <c r="BU5" s="996"/>
      <c r="BV5" s="996"/>
      <c r="BW5" s="996"/>
      <c r="BX5" s="996"/>
      <c r="BY5" s="996"/>
      <c r="BZ5" s="996"/>
      <c r="CA5" s="996"/>
      <c r="CB5" s="996"/>
      <c r="CC5" s="996"/>
      <c r="CD5" s="996"/>
      <c r="CE5" s="996"/>
      <c r="CF5" s="996"/>
      <c r="CG5" s="997"/>
      <c r="CH5" s="1001" t="s">
        <v>365</v>
      </c>
      <c r="CI5" s="1002"/>
      <c r="CJ5" s="1002"/>
      <c r="CK5" s="1002"/>
      <c r="CL5" s="1003"/>
      <c r="CM5" s="1001" t="s">
        <v>366</v>
      </c>
      <c r="CN5" s="1002"/>
      <c r="CO5" s="1002"/>
      <c r="CP5" s="1002"/>
      <c r="CQ5" s="1003"/>
      <c r="CR5" s="1001" t="s">
        <v>367</v>
      </c>
      <c r="CS5" s="1002"/>
      <c r="CT5" s="1002"/>
      <c r="CU5" s="1002"/>
      <c r="CV5" s="1003"/>
      <c r="CW5" s="1001" t="s">
        <v>368</v>
      </c>
      <c r="CX5" s="1002"/>
      <c r="CY5" s="1002"/>
      <c r="CZ5" s="1002"/>
      <c r="DA5" s="1003"/>
      <c r="DB5" s="1001" t="s">
        <v>369</v>
      </c>
      <c r="DC5" s="1002"/>
      <c r="DD5" s="1002"/>
      <c r="DE5" s="1002"/>
      <c r="DF5" s="1003"/>
      <c r="DG5" s="1100" t="s">
        <v>370</v>
      </c>
      <c r="DH5" s="1101"/>
      <c r="DI5" s="1101"/>
      <c r="DJ5" s="1101"/>
      <c r="DK5" s="1102"/>
      <c r="DL5" s="1100" t="s">
        <v>371</v>
      </c>
      <c r="DM5" s="1101"/>
      <c r="DN5" s="1101"/>
      <c r="DO5" s="1101"/>
      <c r="DP5" s="1102"/>
      <c r="DQ5" s="1001" t="s">
        <v>372</v>
      </c>
      <c r="DR5" s="1002"/>
      <c r="DS5" s="1002"/>
      <c r="DT5" s="1002"/>
      <c r="DU5" s="1003"/>
      <c r="DV5" s="1001" t="s">
        <v>363</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11"/>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103"/>
      <c r="DH6" s="1104"/>
      <c r="DI6" s="1104"/>
      <c r="DJ6" s="1104"/>
      <c r="DK6" s="1105"/>
      <c r="DL6" s="1103"/>
      <c r="DM6" s="1104"/>
      <c r="DN6" s="1104"/>
      <c r="DO6" s="1104"/>
      <c r="DP6" s="1105"/>
      <c r="DQ6" s="1004"/>
      <c r="DR6" s="1005"/>
      <c r="DS6" s="1005"/>
      <c r="DT6" s="1005"/>
      <c r="DU6" s="1006"/>
      <c r="DV6" s="1004"/>
      <c r="DW6" s="1005"/>
      <c r="DX6" s="1005"/>
      <c r="DY6" s="1005"/>
      <c r="DZ6" s="1016"/>
      <c r="EA6" s="234"/>
    </row>
    <row r="7" spans="1:131" s="235" customFormat="1" ht="26.25" customHeight="1" thickTop="1" x14ac:dyDescent="0.15">
      <c r="A7" s="236">
        <v>1</v>
      </c>
      <c r="B7" s="1047" t="s">
        <v>373</v>
      </c>
      <c r="C7" s="1048"/>
      <c r="D7" s="1048"/>
      <c r="E7" s="1048"/>
      <c r="F7" s="1048"/>
      <c r="G7" s="1048"/>
      <c r="H7" s="1048"/>
      <c r="I7" s="1048"/>
      <c r="J7" s="1048"/>
      <c r="K7" s="1048"/>
      <c r="L7" s="1048"/>
      <c r="M7" s="1048"/>
      <c r="N7" s="1048"/>
      <c r="O7" s="1048"/>
      <c r="P7" s="1049"/>
      <c r="Q7" s="1087">
        <v>5285</v>
      </c>
      <c r="R7" s="1088"/>
      <c r="S7" s="1088"/>
      <c r="T7" s="1088"/>
      <c r="U7" s="1088"/>
      <c r="V7" s="1088">
        <v>4544</v>
      </c>
      <c r="W7" s="1088"/>
      <c r="X7" s="1088"/>
      <c r="Y7" s="1088"/>
      <c r="Z7" s="1088"/>
      <c r="AA7" s="1088">
        <v>741</v>
      </c>
      <c r="AB7" s="1088"/>
      <c r="AC7" s="1088"/>
      <c r="AD7" s="1088"/>
      <c r="AE7" s="1089"/>
      <c r="AF7" s="1090">
        <v>655</v>
      </c>
      <c r="AG7" s="1091"/>
      <c r="AH7" s="1091"/>
      <c r="AI7" s="1091"/>
      <c r="AJ7" s="1092"/>
      <c r="AK7" s="1093">
        <v>26</v>
      </c>
      <c r="AL7" s="1094"/>
      <c r="AM7" s="1094"/>
      <c r="AN7" s="1094"/>
      <c r="AO7" s="1094"/>
      <c r="AP7" s="1094">
        <v>3367</v>
      </c>
      <c r="AQ7" s="1094"/>
      <c r="AR7" s="1094"/>
      <c r="AS7" s="1094"/>
      <c r="AT7" s="1094"/>
      <c r="AU7" s="1095"/>
      <c r="AV7" s="1095"/>
      <c r="AW7" s="1095"/>
      <c r="AX7" s="1095"/>
      <c r="AY7" s="1096"/>
      <c r="AZ7" s="232"/>
      <c r="BA7" s="232"/>
      <c r="BB7" s="232"/>
      <c r="BC7" s="232"/>
      <c r="BD7" s="232"/>
      <c r="BE7" s="233"/>
      <c r="BF7" s="233"/>
      <c r="BG7" s="233"/>
      <c r="BH7" s="233"/>
      <c r="BI7" s="233"/>
      <c r="BJ7" s="233"/>
      <c r="BK7" s="233"/>
      <c r="BL7" s="233"/>
      <c r="BM7" s="233"/>
      <c r="BN7" s="233"/>
      <c r="BO7" s="233"/>
      <c r="BP7" s="233"/>
      <c r="BQ7" s="236">
        <v>1</v>
      </c>
      <c r="BR7" s="237"/>
      <c r="BS7" s="1097" t="s">
        <v>555</v>
      </c>
      <c r="BT7" s="1098"/>
      <c r="BU7" s="1098"/>
      <c r="BV7" s="1098"/>
      <c r="BW7" s="1098"/>
      <c r="BX7" s="1098"/>
      <c r="BY7" s="1098"/>
      <c r="BZ7" s="1098"/>
      <c r="CA7" s="1098"/>
      <c r="CB7" s="1098"/>
      <c r="CC7" s="1098"/>
      <c r="CD7" s="1098"/>
      <c r="CE7" s="1098"/>
      <c r="CF7" s="1098"/>
      <c r="CG7" s="1099"/>
      <c r="CH7" s="1084">
        <v>3</v>
      </c>
      <c r="CI7" s="1085"/>
      <c r="CJ7" s="1085"/>
      <c r="CK7" s="1085"/>
      <c r="CL7" s="1086"/>
      <c r="CM7" s="1084">
        <v>-12</v>
      </c>
      <c r="CN7" s="1085"/>
      <c r="CO7" s="1085"/>
      <c r="CP7" s="1085"/>
      <c r="CQ7" s="1086"/>
      <c r="CR7" s="1084">
        <v>11</v>
      </c>
      <c r="CS7" s="1085"/>
      <c r="CT7" s="1085"/>
      <c r="CU7" s="1085"/>
      <c r="CV7" s="1086"/>
      <c r="CW7" s="1084" t="s">
        <v>552</v>
      </c>
      <c r="CX7" s="1085"/>
      <c r="CY7" s="1085"/>
      <c r="CZ7" s="1085"/>
      <c r="DA7" s="1086"/>
      <c r="DB7" s="1084">
        <v>1</v>
      </c>
      <c r="DC7" s="1085"/>
      <c r="DD7" s="1085"/>
      <c r="DE7" s="1085"/>
      <c r="DF7" s="1086"/>
      <c r="DG7" s="1084"/>
      <c r="DH7" s="1085"/>
      <c r="DI7" s="1085"/>
      <c r="DJ7" s="1085"/>
      <c r="DK7" s="1086"/>
      <c r="DL7" s="1084"/>
      <c r="DM7" s="1085"/>
      <c r="DN7" s="1085"/>
      <c r="DO7" s="1085"/>
      <c r="DP7" s="1086"/>
      <c r="DQ7" s="1084"/>
      <c r="DR7" s="1085"/>
      <c r="DS7" s="1085"/>
      <c r="DT7" s="1085"/>
      <c r="DU7" s="1086"/>
      <c r="DV7" s="1097"/>
      <c r="DW7" s="1098"/>
      <c r="DX7" s="1098"/>
      <c r="DY7" s="1098"/>
      <c r="DZ7" s="1112"/>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556</v>
      </c>
      <c r="BT8" s="993"/>
      <c r="BU8" s="993"/>
      <c r="BV8" s="993"/>
      <c r="BW8" s="993"/>
      <c r="BX8" s="993"/>
      <c r="BY8" s="993"/>
      <c r="BZ8" s="993"/>
      <c r="CA8" s="993"/>
      <c r="CB8" s="993"/>
      <c r="CC8" s="993"/>
      <c r="CD8" s="993"/>
      <c r="CE8" s="993"/>
      <c r="CF8" s="993"/>
      <c r="CG8" s="1014"/>
      <c r="CH8" s="989">
        <v>94</v>
      </c>
      <c r="CI8" s="990"/>
      <c r="CJ8" s="990"/>
      <c r="CK8" s="990"/>
      <c r="CL8" s="991"/>
      <c r="CM8" s="989">
        <v>79</v>
      </c>
      <c r="CN8" s="990"/>
      <c r="CO8" s="990"/>
      <c r="CP8" s="990"/>
      <c r="CQ8" s="991"/>
      <c r="CR8" s="989">
        <v>1</v>
      </c>
      <c r="CS8" s="990"/>
      <c r="CT8" s="990"/>
      <c r="CU8" s="990"/>
      <c r="CV8" s="991"/>
      <c r="CW8" s="989">
        <v>10</v>
      </c>
      <c r="CX8" s="990"/>
      <c r="CY8" s="990"/>
      <c r="CZ8" s="990"/>
      <c r="DA8" s="991"/>
      <c r="DB8" s="989" t="s">
        <v>552</v>
      </c>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374</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375</v>
      </c>
      <c r="B23" s="937" t="s">
        <v>376</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655</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377</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378</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356</v>
      </c>
      <c r="B26" s="996"/>
      <c r="C26" s="996"/>
      <c r="D26" s="996"/>
      <c r="E26" s="996"/>
      <c r="F26" s="996"/>
      <c r="G26" s="996"/>
      <c r="H26" s="996"/>
      <c r="I26" s="996"/>
      <c r="J26" s="996"/>
      <c r="K26" s="996"/>
      <c r="L26" s="996"/>
      <c r="M26" s="996"/>
      <c r="N26" s="996"/>
      <c r="O26" s="996"/>
      <c r="P26" s="997"/>
      <c r="Q26" s="1001" t="s">
        <v>379</v>
      </c>
      <c r="R26" s="1002"/>
      <c r="S26" s="1002"/>
      <c r="T26" s="1002"/>
      <c r="U26" s="1003"/>
      <c r="V26" s="1001" t="s">
        <v>380</v>
      </c>
      <c r="W26" s="1002"/>
      <c r="X26" s="1002"/>
      <c r="Y26" s="1002"/>
      <c r="Z26" s="1003"/>
      <c r="AA26" s="1001" t="s">
        <v>381</v>
      </c>
      <c r="AB26" s="1002"/>
      <c r="AC26" s="1002"/>
      <c r="AD26" s="1002"/>
      <c r="AE26" s="1002"/>
      <c r="AF26" s="1055" t="s">
        <v>382</v>
      </c>
      <c r="AG26" s="1008"/>
      <c r="AH26" s="1008"/>
      <c r="AI26" s="1008"/>
      <c r="AJ26" s="1056"/>
      <c r="AK26" s="1002" t="s">
        <v>383</v>
      </c>
      <c r="AL26" s="1002"/>
      <c r="AM26" s="1002"/>
      <c r="AN26" s="1002"/>
      <c r="AO26" s="1003"/>
      <c r="AP26" s="1001" t="s">
        <v>384</v>
      </c>
      <c r="AQ26" s="1002"/>
      <c r="AR26" s="1002"/>
      <c r="AS26" s="1002"/>
      <c r="AT26" s="1003"/>
      <c r="AU26" s="1001" t="s">
        <v>385</v>
      </c>
      <c r="AV26" s="1002"/>
      <c r="AW26" s="1002"/>
      <c r="AX26" s="1002"/>
      <c r="AY26" s="1003"/>
      <c r="AZ26" s="1001" t="s">
        <v>386</v>
      </c>
      <c r="BA26" s="1002"/>
      <c r="BB26" s="1002"/>
      <c r="BC26" s="1002"/>
      <c r="BD26" s="1003"/>
      <c r="BE26" s="1001" t="s">
        <v>363</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387</v>
      </c>
      <c r="C28" s="1048"/>
      <c r="D28" s="1048"/>
      <c r="E28" s="1048"/>
      <c r="F28" s="1048"/>
      <c r="G28" s="1048"/>
      <c r="H28" s="1048"/>
      <c r="I28" s="1048"/>
      <c r="J28" s="1048"/>
      <c r="K28" s="1048"/>
      <c r="L28" s="1048"/>
      <c r="M28" s="1048"/>
      <c r="N28" s="1048"/>
      <c r="O28" s="1048"/>
      <c r="P28" s="1049"/>
      <c r="Q28" s="1050">
        <v>407</v>
      </c>
      <c r="R28" s="1051"/>
      <c r="S28" s="1051"/>
      <c r="T28" s="1051"/>
      <c r="U28" s="1051"/>
      <c r="V28" s="1051">
        <v>388</v>
      </c>
      <c r="W28" s="1051"/>
      <c r="X28" s="1051"/>
      <c r="Y28" s="1051"/>
      <c r="Z28" s="1051"/>
      <c r="AA28" s="1051">
        <v>19</v>
      </c>
      <c r="AB28" s="1051"/>
      <c r="AC28" s="1051"/>
      <c r="AD28" s="1051"/>
      <c r="AE28" s="1052"/>
      <c r="AF28" s="1053">
        <v>19</v>
      </c>
      <c r="AG28" s="1051"/>
      <c r="AH28" s="1051"/>
      <c r="AI28" s="1051"/>
      <c r="AJ28" s="1054"/>
      <c r="AK28" s="1042">
        <v>27</v>
      </c>
      <c r="AL28" s="1043"/>
      <c r="AM28" s="1043"/>
      <c r="AN28" s="1043"/>
      <c r="AO28" s="1043"/>
      <c r="AP28" s="1043" t="s">
        <v>552</v>
      </c>
      <c r="AQ28" s="1043"/>
      <c r="AR28" s="1043"/>
      <c r="AS28" s="1043"/>
      <c r="AT28" s="1043"/>
      <c r="AU28" s="1043" t="s">
        <v>552</v>
      </c>
      <c r="AV28" s="1043"/>
      <c r="AW28" s="1043"/>
      <c r="AX28" s="1043"/>
      <c r="AY28" s="1043"/>
      <c r="AZ28" s="1044" t="s">
        <v>552</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388</v>
      </c>
      <c r="C29" s="1031"/>
      <c r="D29" s="1031"/>
      <c r="E29" s="1031"/>
      <c r="F29" s="1031"/>
      <c r="G29" s="1031"/>
      <c r="H29" s="1031"/>
      <c r="I29" s="1031"/>
      <c r="J29" s="1031"/>
      <c r="K29" s="1031"/>
      <c r="L29" s="1031"/>
      <c r="M29" s="1031"/>
      <c r="N29" s="1031"/>
      <c r="O29" s="1031"/>
      <c r="P29" s="1032"/>
      <c r="Q29" s="1038">
        <v>558</v>
      </c>
      <c r="R29" s="1039"/>
      <c r="S29" s="1039"/>
      <c r="T29" s="1039"/>
      <c r="U29" s="1039"/>
      <c r="V29" s="1039">
        <v>487</v>
      </c>
      <c r="W29" s="1039"/>
      <c r="X29" s="1039"/>
      <c r="Y29" s="1039"/>
      <c r="Z29" s="1039"/>
      <c r="AA29" s="1039">
        <v>71</v>
      </c>
      <c r="AB29" s="1039"/>
      <c r="AC29" s="1039"/>
      <c r="AD29" s="1039"/>
      <c r="AE29" s="1040"/>
      <c r="AF29" s="1035">
        <v>71</v>
      </c>
      <c r="AG29" s="1036"/>
      <c r="AH29" s="1036"/>
      <c r="AI29" s="1036"/>
      <c r="AJ29" s="1037"/>
      <c r="AK29" s="980">
        <v>86</v>
      </c>
      <c r="AL29" s="971"/>
      <c r="AM29" s="971"/>
      <c r="AN29" s="971"/>
      <c r="AO29" s="971"/>
      <c r="AP29" s="971" t="s">
        <v>552</v>
      </c>
      <c r="AQ29" s="971"/>
      <c r="AR29" s="971"/>
      <c r="AS29" s="971"/>
      <c r="AT29" s="971"/>
      <c r="AU29" s="971" t="s">
        <v>552</v>
      </c>
      <c r="AV29" s="971"/>
      <c r="AW29" s="971"/>
      <c r="AX29" s="971"/>
      <c r="AY29" s="971"/>
      <c r="AZ29" s="1041" t="s">
        <v>552</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389</v>
      </c>
      <c r="C30" s="1031"/>
      <c r="D30" s="1031"/>
      <c r="E30" s="1031"/>
      <c r="F30" s="1031"/>
      <c r="G30" s="1031"/>
      <c r="H30" s="1031"/>
      <c r="I30" s="1031"/>
      <c r="J30" s="1031"/>
      <c r="K30" s="1031"/>
      <c r="L30" s="1031"/>
      <c r="M30" s="1031"/>
      <c r="N30" s="1031"/>
      <c r="O30" s="1031"/>
      <c r="P30" s="1032"/>
      <c r="Q30" s="1038">
        <v>57</v>
      </c>
      <c r="R30" s="1039"/>
      <c r="S30" s="1039"/>
      <c r="T30" s="1039"/>
      <c r="U30" s="1039"/>
      <c r="V30" s="1039">
        <v>59</v>
      </c>
      <c r="W30" s="1039"/>
      <c r="X30" s="1039"/>
      <c r="Y30" s="1039"/>
      <c r="Z30" s="1039"/>
      <c r="AA30" s="1039">
        <v>-2</v>
      </c>
      <c r="AB30" s="1039"/>
      <c r="AC30" s="1039"/>
      <c r="AD30" s="1039"/>
      <c r="AE30" s="1040"/>
      <c r="AF30" s="1035">
        <v>-2</v>
      </c>
      <c r="AG30" s="1036"/>
      <c r="AH30" s="1036"/>
      <c r="AI30" s="1036"/>
      <c r="AJ30" s="1037"/>
      <c r="AK30" s="980">
        <v>15</v>
      </c>
      <c r="AL30" s="971"/>
      <c r="AM30" s="971"/>
      <c r="AN30" s="971"/>
      <c r="AO30" s="971"/>
      <c r="AP30" s="971" t="s">
        <v>552</v>
      </c>
      <c r="AQ30" s="971"/>
      <c r="AR30" s="971"/>
      <c r="AS30" s="971"/>
      <c r="AT30" s="971"/>
      <c r="AU30" s="971" t="s">
        <v>552</v>
      </c>
      <c r="AV30" s="971"/>
      <c r="AW30" s="971"/>
      <c r="AX30" s="971"/>
      <c r="AY30" s="971"/>
      <c r="AZ30" s="1041" t="s">
        <v>552</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390</v>
      </c>
      <c r="C31" s="1031"/>
      <c r="D31" s="1031"/>
      <c r="E31" s="1031"/>
      <c r="F31" s="1031"/>
      <c r="G31" s="1031"/>
      <c r="H31" s="1031"/>
      <c r="I31" s="1031"/>
      <c r="J31" s="1031"/>
      <c r="K31" s="1031"/>
      <c r="L31" s="1031"/>
      <c r="M31" s="1031"/>
      <c r="N31" s="1031"/>
      <c r="O31" s="1031"/>
      <c r="P31" s="1032"/>
      <c r="Q31" s="1038">
        <v>133</v>
      </c>
      <c r="R31" s="1039"/>
      <c r="S31" s="1039"/>
      <c r="T31" s="1039"/>
      <c r="U31" s="1039"/>
      <c r="V31" s="1039">
        <v>114</v>
      </c>
      <c r="W31" s="1039"/>
      <c r="X31" s="1039"/>
      <c r="Y31" s="1039"/>
      <c r="Z31" s="1039"/>
      <c r="AA31" s="1039">
        <v>19</v>
      </c>
      <c r="AB31" s="1039"/>
      <c r="AC31" s="1039"/>
      <c r="AD31" s="1039"/>
      <c r="AE31" s="1040"/>
      <c r="AF31" s="1035">
        <v>19</v>
      </c>
      <c r="AG31" s="1036"/>
      <c r="AH31" s="1036"/>
      <c r="AI31" s="1036"/>
      <c r="AJ31" s="1037"/>
      <c r="AK31" s="980">
        <v>69</v>
      </c>
      <c r="AL31" s="971"/>
      <c r="AM31" s="971"/>
      <c r="AN31" s="971"/>
      <c r="AO31" s="971"/>
      <c r="AP31" s="971">
        <v>623</v>
      </c>
      <c r="AQ31" s="971"/>
      <c r="AR31" s="971"/>
      <c r="AS31" s="971"/>
      <c r="AT31" s="971"/>
      <c r="AU31" s="971">
        <v>445</v>
      </c>
      <c r="AV31" s="971"/>
      <c r="AW31" s="971"/>
      <c r="AX31" s="971"/>
      <c r="AY31" s="971"/>
      <c r="AZ31" s="1041" t="s">
        <v>552</v>
      </c>
      <c r="BA31" s="1041"/>
      <c r="BB31" s="1041"/>
      <c r="BC31" s="1041"/>
      <c r="BD31" s="1041"/>
      <c r="BE31" s="972" t="s">
        <v>391</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392</v>
      </c>
      <c r="C32" s="1031"/>
      <c r="D32" s="1031"/>
      <c r="E32" s="1031"/>
      <c r="F32" s="1031"/>
      <c r="G32" s="1031"/>
      <c r="H32" s="1031"/>
      <c r="I32" s="1031"/>
      <c r="J32" s="1031"/>
      <c r="K32" s="1031"/>
      <c r="L32" s="1031"/>
      <c r="M32" s="1031"/>
      <c r="N32" s="1031"/>
      <c r="O32" s="1031"/>
      <c r="P32" s="1032"/>
      <c r="Q32" s="1038">
        <v>171</v>
      </c>
      <c r="R32" s="1039"/>
      <c r="S32" s="1039"/>
      <c r="T32" s="1039"/>
      <c r="U32" s="1039"/>
      <c r="V32" s="1039">
        <v>132</v>
      </c>
      <c r="W32" s="1039"/>
      <c r="X32" s="1039"/>
      <c r="Y32" s="1039"/>
      <c r="Z32" s="1039"/>
      <c r="AA32" s="1039">
        <v>39</v>
      </c>
      <c r="AB32" s="1039"/>
      <c r="AC32" s="1039"/>
      <c r="AD32" s="1039"/>
      <c r="AE32" s="1040"/>
      <c r="AF32" s="1035">
        <v>39</v>
      </c>
      <c r="AG32" s="1036"/>
      <c r="AH32" s="1036"/>
      <c r="AI32" s="1036"/>
      <c r="AJ32" s="1037"/>
      <c r="AK32" s="980">
        <v>96</v>
      </c>
      <c r="AL32" s="971"/>
      <c r="AM32" s="971"/>
      <c r="AN32" s="971"/>
      <c r="AO32" s="971"/>
      <c r="AP32" s="971">
        <v>292</v>
      </c>
      <c r="AQ32" s="971"/>
      <c r="AR32" s="971"/>
      <c r="AS32" s="971"/>
      <c r="AT32" s="971"/>
      <c r="AU32" s="971">
        <v>289</v>
      </c>
      <c r="AV32" s="971"/>
      <c r="AW32" s="971"/>
      <c r="AX32" s="971"/>
      <c r="AY32" s="971"/>
      <c r="AZ32" s="1041" t="s">
        <v>552</v>
      </c>
      <c r="BA32" s="1041"/>
      <c r="BB32" s="1041"/>
      <c r="BC32" s="1041"/>
      <c r="BD32" s="1041"/>
      <c r="BE32" s="972" t="s">
        <v>391</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393</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375</v>
      </c>
      <c r="B63" s="937" t="s">
        <v>394</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147</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396</v>
      </c>
      <c r="B66" s="996"/>
      <c r="C66" s="996"/>
      <c r="D66" s="996"/>
      <c r="E66" s="996"/>
      <c r="F66" s="996"/>
      <c r="G66" s="996"/>
      <c r="H66" s="996"/>
      <c r="I66" s="996"/>
      <c r="J66" s="996"/>
      <c r="K66" s="996"/>
      <c r="L66" s="996"/>
      <c r="M66" s="996"/>
      <c r="N66" s="996"/>
      <c r="O66" s="996"/>
      <c r="P66" s="997"/>
      <c r="Q66" s="1001" t="s">
        <v>379</v>
      </c>
      <c r="R66" s="1002"/>
      <c r="S66" s="1002"/>
      <c r="T66" s="1002"/>
      <c r="U66" s="1003"/>
      <c r="V66" s="1001" t="s">
        <v>380</v>
      </c>
      <c r="W66" s="1002"/>
      <c r="X66" s="1002"/>
      <c r="Y66" s="1002"/>
      <c r="Z66" s="1003"/>
      <c r="AA66" s="1001" t="s">
        <v>381</v>
      </c>
      <c r="AB66" s="1002"/>
      <c r="AC66" s="1002"/>
      <c r="AD66" s="1002"/>
      <c r="AE66" s="1003"/>
      <c r="AF66" s="1007" t="s">
        <v>382</v>
      </c>
      <c r="AG66" s="1008"/>
      <c r="AH66" s="1008"/>
      <c r="AI66" s="1008"/>
      <c r="AJ66" s="1009"/>
      <c r="AK66" s="1001" t="s">
        <v>383</v>
      </c>
      <c r="AL66" s="996"/>
      <c r="AM66" s="996"/>
      <c r="AN66" s="996"/>
      <c r="AO66" s="997"/>
      <c r="AP66" s="1001" t="s">
        <v>384</v>
      </c>
      <c r="AQ66" s="1002"/>
      <c r="AR66" s="1002"/>
      <c r="AS66" s="1002"/>
      <c r="AT66" s="1003"/>
      <c r="AU66" s="1001" t="s">
        <v>397</v>
      </c>
      <c r="AV66" s="1002"/>
      <c r="AW66" s="1002"/>
      <c r="AX66" s="1002"/>
      <c r="AY66" s="1003"/>
      <c r="AZ66" s="1001" t="s">
        <v>363</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547</v>
      </c>
      <c r="C68" s="986"/>
      <c r="D68" s="986"/>
      <c r="E68" s="986"/>
      <c r="F68" s="986"/>
      <c r="G68" s="986"/>
      <c r="H68" s="986"/>
      <c r="I68" s="986"/>
      <c r="J68" s="986"/>
      <c r="K68" s="986"/>
      <c r="L68" s="986"/>
      <c r="M68" s="986"/>
      <c r="N68" s="986"/>
      <c r="O68" s="986"/>
      <c r="P68" s="987"/>
      <c r="Q68" s="988">
        <v>5250</v>
      </c>
      <c r="R68" s="982"/>
      <c r="S68" s="982"/>
      <c r="T68" s="982"/>
      <c r="U68" s="982"/>
      <c r="V68" s="982">
        <v>5104</v>
      </c>
      <c r="W68" s="982"/>
      <c r="X68" s="982"/>
      <c r="Y68" s="982"/>
      <c r="Z68" s="982"/>
      <c r="AA68" s="982">
        <v>146</v>
      </c>
      <c r="AB68" s="982"/>
      <c r="AC68" s="982"/>
      <c r="AD68" s="982"/>
      <c r="AE68" s="982"/>
      <c r="AF68" s="982">
        <v>146</v>
      </c>
      <c r="AG68" s="982"/>
      <c r="AH68" s="982"/>
      <c r="AI68" s="982"/>
      <c r="AJ68" s="982"/>
      <c r="AK68" s="982">
        <v>2418</v>
      </c>
      <c r="AL68" s="982"/>
      <c r="AM68" s="982"/>
      <c r="AN68" s="982"/>
      <c r="AO68" s="982"/>
      <c r="AP68" s="982">
        <v>0</v>
      </c>
      <c r="AQ68" s="982"/>
      <c r="AR68" s="982"/>
      <c r="AS68" s="982"/>
      <c r="AT68" s="982"/>
      <c r="AU68" s="982"/>
      <c r="AV68" s="982"/>
      <c r="AW68" s="982"/>
      <c r="AX68" s="982"/>
      <c r="AY68" s="982"/>
      <c r="AZ68" s="983" t="s">
        <v>553</v>
      </c>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548</v>
      </c>
      <c r="C69" s="975"/>
      <c r="D69" s="975"/>
      <c r="E69" s="975"/>
      <c r="F69" s="975"/>
      <c r="G69" s="975"/>
      <c r="H69" s="975"/>
      <c r="I69" s="975"/>
      <c r="J69" s="975"/>
      <c r="K69" s="975"/>
      <c r="L69" s="975"/>
      <c r="M69" s="975"/>
      <c r="N69" s="975"/>
      <c r="O69" s="975"/>
      <c r="P69" s="976"/>
      <c r="Q69" s="977">
        <v>1146</v>
      </c>
      <c r="R69" s="971"/>
      <c r="S69" s="971"/>
      <c r="T69" s="971"/>
      <c r="U69" s="971"/>
      <c r="V69" s="971">
        <v>1123</v>
      </c>
      <c r="W69" s="971"/>
      <c r="X69" s="971"/>
      <c r="Y69" s="971"/>
      <c r="Z69" s="971"/>
      <c r="AA69" s="971">
        <v>23</v>
      </c>
      <c r="AB69" s="971"/>
      <c r="AC69" s="971"/>
      <c r="AD69" s="971"/>
      <c r="AE69" s="971"/>
      <c r="AF69" s="971">
        <v>23</v>
      </c>
      <c r="AG69" s="971"/>
      <c r="AH69" s="971"/>
      <c r="AI69" s="971"/>
      <c r="AJ69" s="971"/>
      <c r="AK69" s="971" t="s">
        <v>552</v>
      </c>
      <c r="AL69" s="971"/>
      <c r="AM69" s="971"/>
      <c r="AN69" s="971"/>
      <c r="AO69" s="971"/>
      <c r="AP69" s="971">
        <v>657</v>
      </c>
      <c r="AQ69" s="971"/>
      <c r="AR69" s="971"/>
      <c r="AS69" s="971"/>
      <c r="AT69" s="971"/>
      <c r="AU69" s="971"/>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549</v>
      </c>
      <c r="C70" s="975"/>
      <c r="D70" s="975"/>
      <c r="E70" s="975"/>
      <c r="F70" s="975"/>
      <c r="G70" s="975"/>
      <c r="H70" s="975"/>
      <c r="I70" s="975"/>
      <c r="J70" s="975"/>
      <c r="K70" s="975"/>
      <c r="L70" s="975"/>
      <c r="M70" s="975"/>
      <c r="N70" s="975"/>
      <c r="O70" s="975"/>
      <c r="P70" s="976"/>
      <c r="Q70" s="977">
        <v>2421</v>
      </c>
      <c r="R70" s="971"/>
      <c r="S70" s="971"/>
      <c r="T70" s="971"/>
      <c r="U70" s="971"/>
      <c r="V70" s="971">
        <v>2180</v>
      </c>
      <c r="W70" s="971"/>
      <c r="X70" s="971"/>
      <c r="Y70" s="971"/>
      <c r="Z70" s="971"/>
      <c r="AA70" s="971">
        <v>241</v>
      </c>
      <c r="AB70" s="971"/>
      <c r="AC70" s="971"/>
      <c r="AD70" s="971"/>
      <c r="AE70" s="971"/>
      <c r="AF70" s="971">
        <v>205</v>
      </c>
      <c r="AG70" s="971"/>
      <c r="AH70" s="971"/>
      <c r="AI70" s="971"/>
      <c r="AJ70" s="971"/>
      <c r="AK70" s="971">
        <v>0</v>
      </c>
      <c r="AL70" s="971"/>
      <c r="AM70" s="971"/>
      <c r="AN70" s="971"/>
      <c r="AO70" s="971"/>
      <c r="AP70" s="971">
        <v>959</v>
      </c>
      <c r="AQ70" s="971"/>
      <c r="AR70" s="971"/>
      <c r="AS70" s="971"/>
      <c r="AT70" s="971"/>
      <c r="AU70" s="971"/>
      <c r="AV70" s="971"/>
      <c r="AW70" s="971"/>
      <c r="AX70" s="971"/>
      <c r="AY70" s="971"/>
      <c r="AZ70" s="972" t="s">
        <v>554</v>
      </c>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550</v>
      </c>
      <c r="C71" s="975"/>
      <c r="D71" s="975"/>
      <c r="E71" s="975"/>
      <c r="F71" s="975"/>
      <c r="G71" s="975"/>
      <c r="H71" s="975"/>
      <c r="I71" s="975"/>
      <c r="J71" s="975"/>
      <c r="K71" s="975"/>
      <c r="L71" s="975"/>
      <c r="M71" s="975"/>
      <c r="N71" s="975"/>
      <c r="O71" s="975"/>
      <c r="P71" s="976"/>
      <c r="Q71" s="977">
        <v>270</v>
      </c>
      <c r="R71" s="971"/>
      <c r="S71" s="971"/>
      <c r="T71" s="971"/>
      <c r="U71" s="971"/>
      <c r="V71" s="971">
        <v>247</v>
      </c>
      <c r="W71" s="971"/>
      <c r="X71" s="971"/>
      <c r="Y71" s="971"/>
      <c r="Z71" s="971"/>
      <c r="AA71" s="971">
        <v>23</v>
      </c>
      <c r="AB71" s="971"/>
      <c r="AC71" s="971"/>
      <c r="AD71" s="971"/>
      <c r="AE71" s="971"/>
      <c r="AF71" s="971">
        <v>23</v>
      </c>
      <c r="AG71" s="971"/>
      <c r="AH71" s="971"/>
      <c r="AI71" s="971"/>
      <c r="AJ71" s="971"/>
      <c r="AK71" s="971" t="s">
        <v>552</v>
      </c>
      <c r="AL71" s="971"/>
      <c r="AM71" s="971"/>
      <c r="AN71" s="971"/>
      <c r="AO71" s="971"/>
      <c r="AP71" s="971" t="s">
        <v>552</v>
      </c>
      <c r="AQ71" s="971"/>
      <c r="AR71" s="971"/>
      <c r="AS71" s="971"/>
      <c r="AT71" s="971"/>
      <c r="AU71" s="971"/>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551</v>
      </c>
      <c r="C72" s="975"/>
      <c r="D72" s="975"/>
      <c r="E72" s="975"/>
      <c r="F72" s="975"/>
      <c r="G72" s="975"/>
      <c r="H72" s="975"/>
      <c r="I72" s="975"/>
      <c r="J72" s="975"/>
      <c r="K72" s="975"/>
      <c r="L72" s="975"/>
      <c r="M72" s="975"/>
      <c r="N72" s="975"/>
      <c r="O72" s="975"/>
      <c r="P72" s="976"/>
      <c r="Q72" s="977">
        <v>315636</v>
      </c>
      <c r="R72" s="971"/>
      <c r="S72" s="971"/>
      <c r="T72" s="971"/>
      <c r="U72" s="971"/>
      <c r="V72" s="971">
        <v>306127</v>
      </c>
      <c r="W72" s="971"/>
      <c r="X72" s="971"/>
      <c r="Y72" s="971"/>
      <c r="Z72" s="971"/>
      <c r="AA72" s="971">
        <v>9509</v>
      </c>
      <c r="AB72" s="971"/>
      <c r="AC72" s="971"/>
      <c r="AD72" s="971"/>
      <c r="AE72" s="971"/>
      <c r="AF72" s="971">
        <v>6033</v>
      </c>
      <c r="AG72" s="971"/>
      <c r="AH72" s="971"/>
      <c r="AI72" s="971"/>
      <c r="AJ72" s="971"/>
      <c r="AK72" s="971" t="s">
        <v>552</v>
      </c>
      <c r="AL72" s="971"/>
      <c r="AM72" s="971"/>
      <c r="AN72" s="971"/>
      <c r="AO72" s="971"/>
      <c r="AP72" s="971" t="s">
        <v>552</v>
      </c>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375</v>
      </c>
      <c r="B88" s="937" t="s">
        <v>398</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375</v>
      </c>
      <c r="BR102" s="937" t="s">
        <v>399</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400</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401</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404</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405</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406</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407</v>
      </c>
      <c r="AB109" s="896"/>
      <c r="AC109" s="896"/>
      <c r="AD109" s="896"/>
      <c r="AE109" s="897"/>
      <c r="AF109" s="898" t="s">
        <v>408</v>
      </c>
      <c r="AG109" s="896"/>
      <c r="AH109" s="896"/>
      <c r="AI109" s="896"/>
      <c r="AJ109" s="897"/>
      <c r="AK109" s="898" t="s">
        <v>293</v>
      </c>
      <c r="AL109" s="896"/>
      <c r="AM109" s="896"/>
      <c r="AN109" s="896"/>
      <c r="AO109" s="897"/>
      <c r="AP109" s="898" t="s">
        <v>409</v>
      </c>
      <c r="AQ109" s="896"/>
      <c r="AR109" s="896"/>
      <c r="AS109" s="896"/>
      <c r="AT109" s="929"/>
      <c r="AU109" s="895" t="s">
        <v>406</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407</v>
      </c>
      <c r="BR109" s="896"/>
      <c r="BS109" s="896"/>
      <c r="BT109" s="896"/>
      <c r="BU109" s="897"/>
      <c r="BV109" s="898" t="s">
        <v>408</v>
      </c>
      <c r="BW109" s="896"/>
      <c r="BX109" s="896"/>
      <c r="BY109" s="896"/>
      <c r="BZ109" s="897"/>
      <c r="CA109" s="898" t="s">
        <v>293</v>
      </c>
      <c r="CB109" s="896"/>
      <c r="CC109" s="896"/>
      <c r="CD109" s="896"/>
      <c r="CE109" s="897"/>
      <c r="CF109" s="936" t="s">
        <v>409</v>
      </c>
      <c r="CG109" s="936"/>
      <c r="CH109" s="936"/>
      <c r="CI109" s="936"/>
      <c r="CJ109" s="936"/>
      <c r="CK109" s="898" t="s">
        <v>410</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407</v>
      </c>
      <c r="DH109" s="896"/>
      <c r="DI109" s="896"/>
      <c r="DJ109" s="896"/>
      <c r="DK109" s="897"/>
      <c r="DL109" s="898" t="s">
        <v>408</v>
      </c>
      <c r="DM109" s="896"/>
      <c r="DN109" s="896"/>
      <c r="DO109" s="896"/>
      <c r="DP109" s="897"/>
      <c r="DQ109" s="898" t="s">
        <v>293</v>
      </c>
      <c r="DR109" s="896"/>
      <c r="DS109" s="896"/>
      <c r="DT109" s="896"/>
      <c r="DU109" s="897"/>
      <c r="DV109" s="898" t="s">
        <v>409</v>
      </c>
      <c r="DW109" s="896"/>
      <c r="DX109" s="896"/>
      <c r="DY109" s="896"/>
      <c r="DZ109" s="929"/>
    </row>
    <row r="110" spans="1:131" s="230" customFormat="1" ht="26.25" customHeight="1" x14ac:dyDescent="0.15">
      <c r="A110" s="809" t="s">
        <v>411</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374250</v>
      </c>
      <c r="AB110" s="889"/>
      <c r="AC110" s="889"/>
      <c r="AD110" s="889"/>
      <c r="AE110" s="890"/>
      <c r="AF110" s="891">
        <v>329444</v>
      </c>
      <c r="AG110" s="889"/>
      <c r="AH110" s="889"/>
      <c r="AI110" s="889"/>
      <c r="AJ110" s="890"/>
      <c r="AK110" s="891">
        <v>345006</v>
      </c>
      <c r="AL110" s="889"/>
      <c r="AM110" s="889"/>
      <c r="AN110" s="889"/>
      <c r="AO110" s="890"/>
      <c r="AP110" s="892">
        <v>19.5</v>
      </c>
      <c r="AQ110" s="893"/>
      <c r="AR110" s="893"/>
      <c r="AS110" s="893"/>
      <c r="AT110" s="894"/>
      <c r="AU110" s="930" t="s">
        <v>69</v>
      </c>
      <c r="AV110" s="931"/>
      <c r="AW110" s="931"/>
      <c r="AX110" s="931"/>
      <c r="AY110" s="931"/>
      <c r="AZ110" s="860" t="s">
        <v>412</v>
      </c>
      <c r="BA110" s="810"/>
      <c r="BB110" s="810"/>
      <c r="BC110" s="810"/>
      <c r="BD110" s="810"/>
      <c r="BE110" s="810"/>
      <c r="BF110" s="810"/>
      <c r="BG110" s="810"/>
      <c r="BH110" s="810"/>
      <c r="BI110" s="810"/>
      <c r="BJ110" s="810"/>
      <c r="BK110" s="810"/>
      <c r="BL110" s="810"/>
      <c r="BM110" s="810"/>
      <c r="BN110" s="810"/>
      <c r="BO110" s="810"/>
      <c r="BP110" s="811"/>
      <c r="BQ110" s="861">
        <v>3246368</v>
      </c>
      <c r="BR110" s="842"/>
      <c r="BS110" s="842"/>
      <c r="BT110" s="842"/>
      <c r="BU110" s="842"/>
      <c r="BV110" s="842">
        <v>3357147</v>
      </c>
      <c r="BW110" s="842"/>
      <c r="BX110" s="842"/>
      <c r="BY110" s="842"/>
      <c r="BZ110" s="842"/>
      <c r="CA110" s="842">
        <v>3367067</v>
      </c>
      <c r="CB110" s="842"/>
      <c r="CC110" s="842"/>
      <c r="CD110" s="842"/>
      <c r="CE110" s="842"/>
      <c r="CF110" s="866">
        <v>190.4</v>
      </c>
      <c r="CG110" s="867"/>
      <c r="CH110" s="867"/>
      <c r="CI110" s="867"/>
      <c r="CJ110" s="867"/>
      <c r="CK110" s="926" t="s">
        <v>413</v>
      </c>
      <c r="CL110" s="819"/>
      <c r="CM110" s="860" t="s">
        <v>414</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415</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7" t="s">
        <v>416</v>
      </c>
      <c r="BA111" s="752"/>
      <c r="BB111" s="752"/>
      <c r="BC111" s="752"/>
      <c r="BD111" s="752"/>
      <c r="BE111" s="752"/>
      <c r="BF111" s="752"/>
      <c r="BG111" s="752"/>
      <c r="BH111" s="752"/>
      <c r="BI111" s="752"/>
      <c r="BJ111" s="752"/>
      <c r="BK111" s="752"/>
      <c r="BL111" s="752"/>
      <c r="BM111" s="752"/>
      <c r="BN111" s="752"/>
      <c r="BO111" s="752"/>
      <c r="BP111" s="753"/>
      <c r="BQ111" s="789" t="s">
        <v>122</v>
      </c>
      <c r="BR111" s="790"/>
      <c r="BS111" s="790"/>
      <c r="BT111" s="790"/>
      <c r="BU111" s="790"/>
      <c r="BV111" s="790">
        <v>2705</v>
      </c>
      <c r="BW111" s="790"/>
      <c r="BX111" s="790"/>
      <c r="BY111" s="790"/>
      <c r="BZ111" s="790"/>
      <c r="CA111" s="790">
        <v>2452</v>
      </c>
      <c r="CB111" s="790"/>
      <c r="CC111" s="790"/>
      <c r="CD111" s="790"/>
      <c r="CE111" s="790"/>
      <c r="CF111" s="875">
        <v>0.1</v>
      </c>
      <c r="CG111" s="876"/>
      <c r="CH111" s="876"/>
      <c r="CI111" s="876"/>
      <c r="CJ111" s="876"/>
      <c r="CK111" s="927"/>
      <c r="CL111" s="821"/>
      <c r="CM111" s="817" t="s">
        <v>417</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122</v>
      </c>
      <c r="DH111" s="790"/>
      <c r="DI111" s="790"/>
      <c r="DJ111" s="790"/>
      <c r="DK111" s="790"/>
      <c r="DL111" s="790" t="s">
        <v>122</v>
      </c>
      <c r="DM111" s="790"/>
      <c r="DN111" s="790"/>
      <c r="DO111" s="790"/>
      <c r="DP111" s="790"/>
      <c r="DQ111" s="790" t="s">
        <v>122</v>
      </c>
      <c r="DR111" s="790"/>
      <c r="DS111" s="790"/>
      <c r="DT111" s="790"/>
      <c r="DU111" s="790"/>
      <c r="DV111" s="796" t="s">
        <v>122</v>
      </c>
      <c r="DW111" s="796"/>
      <c r="DX111" s="796"/>
      <c r="DY111" s="796"/>
      <c r="DZ111" s="797"/>
    </row>
    <row r="112" spans="1:131" s="230" customFormat="1" ht="26.25" customHeight="1" x14ac:dyDescent="0.15">
      <c r="A112" s="912" t="s">
        <v>418</v>
      </c>
      <c r="B112" s="913"/>
      <c r="C112" s="752" t="s">
        <v>419</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7" t="s">
        <v>420</v>
      </c>
      <c r="BA112" s="752"/>
      <c r="BB112" s="752"/>
      <c r="BC112" s="752"/>
      <c r="BD112" s="752"/>
      <c r="BE112" s="752"/>
      <c r="BF112" s="752"/>
      <c r="BG112" s="752"/>
      <c r="BH112" s="752"/>
      <c r="BI112" s="752"/>
      <c r="BJ112" s="752"/>
      <c r="BK112" s="752"/>
      <c r="BL112" s="752"/>
      <c r="BM112" s="752"/>
      <c r="BN112" s="752"/>
      <c r="BO112" s="752"/>
      <c r="BP112" s="753"/>
      <c r="BQ112" s="789">
        <v>891124</v>
      </c>
      <c r="BR112" s="790"/>
      <c r="BS112" s="790"/>
      <c r="BT112" s="790"/>
      <c r="BU112" s="790"/>
      <c r="BV112" s="790">
        <v>843038</v>
      </c>
      <c r="BW112" s="790"/>
      <c r="BX112" s="790"/>
      <c r="BY112" s="790"/>
      <c r="BZ112" s="790"/>
      <c r="CA112" s="790">
        <v>733948</v>
      </c>
      <c r="CB112" s="790"/>
      <c r="CC112" s="790"/>
      <c r="CD112" s="790"/>
      <c r="CE112" s="790"/>
      <c r="CF112" s="875">
        <v>41.5</v>
      </c>
      <c r="CG112" s="876"/>
      <c r="CH112" s="876"/>
      <c r="CI112" s="876"/>
      <c r="CJ112" s="876"/>
      <c r="CK112" s="927"/>
      <c r="CL112" s="821"/>
      <c r="CM112" s="817" t="s">
        <v>421</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t="s">
        <v>122</v>
      </c>
      <c r="DH112" s="790"/>
      <c r="DI112" s="790"/>
      <c r="DJ112" s="790"/>
      <c r="DK112" s="790"/>
      <c r="DL112" s="790" t="s">
        <v>122</v>
      </c>
      <c r="DM112" s="790"/>
      <c r="DN112" s="790"/>
      <c r="DO112" s="790"/>
      <c r="DP112" s="790"/>
      <c r="DQ112" s="790" t="s">
        <v>122</v>
      </c>
      <c r="DR112" s="790"/>
      <c r="DS112" s="790"/>
      <c r="DT112" s="790"/>
      <c r="DU112" s="790"/>
      <c r="DV112" s="796" t="s">
        <v>122</v>
      </c>
      <c r="DW112" s="796"/>
      <c r="DX112" s="796"/>
      <c r="DY112" s="796"/>
      <c r="DZ112" s="797"/>
    </row>
    <row r="113" spans="1:130" s="230" customFormat="1" ht="26.25" customHeight="1" x14ac:dyDescent="0.15">
      <c r="A113" s="914"/>
      <c r="B113" s="915"/>
      <c r="C113" s="752" t="s">
        <v>422</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154119</v>
      </c>
      <c r="AB113" s="919"/>
      <c r="AC113" s="919"/>
      <c r="AD113" s="919"/>
      <c r="AE113" s="920"/>
      <c r="AF113" s="921">
        <v>119979</v>
      </c>
      <c r="AG113" s="919"/>
      <c r="AH113" s="919"/>
      <c r="AI113" s="919"/>
      <c r="AJ113" s="920"/>
      <c r="AK113" s="921">
        <v>109464</v>
      </c>
      <c r="AL113" s="919"/>
      <c r="AM113" s="919"/>
      <c r="AN113" s="919"/>
      <c r="AO113" s="920"/>
      <c r="AP113" s="922">
        <v>6.2</v>
      </c>
      <c r="AQ113" s="923"/>
      <c r="AR113" s="923"/>
      <c r="AS113" s="923"/>
      <c r="AT113" s="924"/>
      <c r="AU113" s="932"/>
      <c r="AV113" s="933"/>
      <c r="AW113" s="933"/>
      <c r="AX113" s="933"/>
      <c r="AY113" s="933"/>
      <c r="AZ113" s="817" t="s">
        <v>423</v>
      </c>
      <c r="BA113" s="752"/>
      <c r="BB113" s="752"/>
      <c r="BC113" s="752"/>
      <c r="BD113" s="752"/>
      <c r="BE113" s="752"/>
      <c r="BF113" s="752"/>
      <c r="BG113" s="752"/>
      <c r="BH113" s="752"/>
      <c r="BI113" s="752"/>
      <c r="BJ113" s="752"/>
      <c r="BK113" s="752"/>
      <c r="BL113" s="752"/>
      <c r="BM113" s="752"/>
      <c r="BN113" s="752"/>
      <c r="BO113" s="752"/>
      <c r="BP113" s="753"/>
      <c r="BQ113" s="789">
        <v>20948</v>
      </c>
      <c r="BR113" s="790"/>
      <c r="BS113" s="790"/>
      <c r="BT113" s="790"/>
      <c r="BU113" s="790"/>
      <c r="BV113" s="790">
        <v>34856</v>
      </c>
      <c r="BW113" s="790"/>
      <c r="BX113" s="790"/>
      <c r="BY113" s="790"/>
      <c r="BZ113" s="790"/>
      <c r="CA113" s="790">
        <v>51753</v>
      </c>
      <c r="CB113" s="790"/>
      <c r="CC113" s="790"/>
      <c r="CD113" s="790"/>
      <c r="CE113" s="790"/>
      <c r="CF113" s="875">
        <v>2.9</v>
      </c>
      <c r="CG113" s="876"/>
      <c r="CH113" s="876"/>
      <c r="CI113" s="876"/>
      <c r="CJ113" s="876"/>
      <c r="CK113" s="927"/>
      <c r="CL113" s="821"/>
      <c r="CM113" s="817" t="s">
        <v>424</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425</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9398</v>
      </c>
      <c r="AB114" s="780"/>
      <c r="AC114" s="780"/>
      <c r="AD114" s="780"/>
      <c r="AE114" s="781"/>
      <c r="AF114" s="782">
        <v>4915</v>
      </c>
      <c r="AG114" s="780"/>
      <c r="AH114" s="780"/>
      <c r="AI114" s="780"/>
      <c r="AJ114" s="781"/>
      <c r="AK114" s="782">
        <v>5049</v>
      </c>
      <c r="AL114" s="780"/>
      <c r="AM114" s="780"/>
      <c r="AN114" s="780"/>
      <c r="AO114" s="781"/>
      <c r="AP114" s="824">
        <v>0.3</v>
      </c>
      <c r="AQ114" s="825"/>
      <c r="AR114" s="825"/>
      <c r="AS114" s="825"/>
      <c r="AT114" s="826"/>
      <c r="AU114" s="932"/>
      <c r="AV114" s="933"/>
      <c r="AW114" s="933"/>
      <c r="AX114" s="933"/>
      <c r="AY114" s="933"/>
      <c r="AZ114" s="817" t="s">
        <v>426</v>
      </c>
      <c r="BA114" s="752"/>
      <c r="BB114" s="752"/>
      <c r="BC114" s="752"/>
      <c r="BD114" s="752"/>
      <c r="BE114" s="752"/>
      <c r="BF114" s="752"/>
      <c r="BG114" s="752"/>
      <c r="BH114" s="752"/>
      <c r="BI114" s="752"/>
      <c r="BJ114" s="752"/>
      <c r="BK114" s="752"/>
      <c r="BL114" s="752"/>
      <c r="BM114" s="752"/>
      <c r="BN114" s="752"/>
      <c r="BO114" s="752"/>
      <c r="BP114" s="753"/>
      <c r="BQ114" s="789">
        <v>361893</v>
      </c>
      <c r="BR114" s="790"/>
      <c r="BS114" s="790"/>
      <c r="BT114" s="790"/>
      <c r="BU114" s="790"/>
      <c r="BV114" s="790">
        <v>334071</v>
      </c>
      <c r="BW114" s="790"/>
      <c r="BX114" s="790"/>
      <c r="BY114" s="790"/>
      <c r="BZ114" s="790"/>
      <c r="CA114" s="790">
        <v>338394</v>
      </c>
      <c r="CB114" s="790"/>
      <c r="CC114" s="790"/>
      <c r="CD114" s="790"/>
      <c r="CE114" s="790"/>
      <c r="CF114" s="875">
        <v>19.100000000000001</v>
      </c>
      <c r="CG114" s="876"/>
      <c r="CH114" s="876"/>
      <c r="CI114" s="876"/>
      <c r="CJ114" s="876"/>
      <c r="CK114" s="927"/>
      <c r="CL114" s="821"/>
      <c r="CM114" s="817" t="s">
        <v>427</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428</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83</v>
      </c>
      <c r="AB115" s="919"/>
      <c r="AC115" s="919"/>
      <c r="AD115" s="919"/>
      <c r="AE115" s="920"/>
      <c r="AF115" s="921">
        <v>238</v>
      </c>
      <c r="AG115" s="919"/>
      <c r="AH115" s="919"/>
      <c r="AI115" s="919"/>
      <c r="AJ115" s="920"/>
      <c r="AK115" s="921">
        <v>256</v>
      </c>
      <c r="AL115" s="919"/>
      <c r="AM115" s="919"/>
      <c r="AN115" s="919"/>
      <c r="AO115" s="920"/>
      <c r="AP115" s="922">
        <v>0</v>
      </c>
      <c r="AQ115" s="923"/>
      <c r="AR115" s="923"/>
      <c r="AS115" s="923"/>
      <c r="AT115" s="924"/>
      <c r="AU115" s="932"/>
      <c r="AV115" s="933"/>
      <c r="AW115" s="933"/>
      <c r="AX115" s="933"/>
      <c r="AY115" s="933"/>
      <c r="AZ115" s="817" t="s">
        <v>429</v>
      </c>
      <c r="BA115" s="752"/>
      <c r="BB115" s="752"/>
      <c r="BC115" s="752"/>
      <c r="BD115" s="752"/>
      <c r="BE115" s="752"/>
      <c r="BF115" s="752"/>
      <c r="BG115" s="752"/>
      <c r="BH115" s="752"/>
      <c r="BI115" s="752"/>
      <c r="BJ115" s="752"/>
      <c r="BK115" s="752"/>
      <c r="BL115" s="752"/>
      <c r="BM115" s="752"/>
      <c r="BN115" s="752"/>
      <c r="BO115" s="752"/>
      <c r="BP115" s="753"/>
      <c r="BQ115" s="789" t="s">
        <v>122</v>
      </c>
      <c r="BR115" s="790"/>
      <c r="BS115" s="790"/>
      <c r="BT115" s="790"/>
      <c r="BU115" s="790"/>
      <c r="BV115" s="790" t="s">
        <v>122</v>
      </c>
      <c r="BW115" s="790"/>
      <c r="BX115" s="790"/>
      <c r="BY115" s="790"/>
      <c r="BZ115" s="790"/>
      <c r="CA115" s="790" t="s">
        <v>122</v>
      </c>
      <c r="CB115" s="790"/>
      <c r="CC115" s="790"/>
      <c r="CD115" s="790"/>
      <c r="CE115" s="790"/>
      <c r="CF115" s="875" t="s">
        <v>122</v>
      </c>
      <c r="CG115" s="876"/>
      <c r="CH115" s="876"/>
      <c r="CI115" s="876"/>
      <c r="CJ115" s="876"/>
      <c r="CK115" s="927"/>
      <c r="CL115" s="821"/>
      <c r="CM115" s="817" t="s">
        <v>430</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431</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432</v>
      </c>
      <c r="BA116" s="910"/>
      <c r="BB116" s="910"/>
      <c r="BC116" s="910"/>
      <c r="BD116" s="910"/>
      <c r="BE116" s="910"/>
      <c r="BF116" s="910"/>
      <c r="BG116" s="910"/>
      <c r="BH116" s="910"/>
      <c r="BI116" s="910"/>
      <c r="BJ116" s="910"/>
      <c r="BK116" s="910"/>
      <c r="BL116" s="910"/>
      <c r="BM116" s="910"/>
      <c r="BN116" s="910"/>
      <c r="BO116" s="910"/>
      <c r="BP116" s="911"/>
      <c r="BQ116" s="789" t="s">
        <v>122</v>
      </c>
      <c r="BR116" s="790"/>
      <c r="BS116" s="790"/>
      <c r="BT116" s="790"/>
      <c r="BU116" s="790"/>
      <c r="BV116" s="790" t="s">
        <v>122</v>
      </c>
      <c r="BW116" s="790"/>
      <c r="BX116" s="790"/>
      <c r="BY116" s="790"/>
      <c r="BZ116" s="790"/>
      <c r="CA116" s="790" t="s">
        <v>122</v>
      </c>
      <c r="CB116" s="790"/>
      <c r="CC116" s="790"/>
      <c r="CD116" s="790"/>
      <c r="CE116" s="790"/>
      <c r="CF116" s="875" t="s">
        <v>122</v>
      </c>
      <c r="CG116" s="876"/>
      <c r="CH116" s="876"/>
      <c r="CI116" s="876"/>
      <c r="CJ116" s="876"/>
      <c r="CK116" s="927"/>
      <c r="CL116" s="821"/>
      <c r="CM116" s="817" t="s">
        <v>433</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176</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434</v>
      </c>
      <c r="Z117" s="897"/>
      <c r="AA117" s="902">
        <v>537850</v>
      </c>
      <c r="AB117" s="903"/>
      <c r="AC117" s="903"/>
      <c r="AD117" s="903"/>
      <c r="AE117" s="904"/>
      <c r="AF117" s="905">
        <v>454576</v>
      </c>
      <c r="AG117" s="903"/>
      <c r="AH117" s="903"/>
      <c r="AI117" s="903"/>
      <c r="AJ117" s="904"/>
      <c r="AK117" s="905">
        <v>459775</v>
      </c>
      <c r="AL117" s="903"/>
      <c r="AM117" s="903"/>
      <c r="AN117" s="903"/>
      <c r="AO117" s="904"/>
      <c r="AP117" s="906"/>
      <c r="AQ117" s="907"/>
      <c r="AR117" s="907"/>
      <c r="AS117" s="907"/>
      <c r="AT117" s="908"/>
      <c r="AU117" s="932"/>
      <c r="AV117" s="933"/>
      <c r="AW117" s="933"/>
      <c r="AX117" s="933"/>
      <c r="AY117" s="933"/>
      <c r="AZ117" s="863" t="s">
        <v>435</v>
      </c>
      <c r="BA117" s="864"/>
      <c r="BB117" s="864"/>
      <c r="BC117" s="864"/>
      <c r="BD117" s="864"/>
      <c r="BE117" s="864"/>
      <c r="BF117" s="864"/>
      <c r="BG117" s="864"/>
      <c r="BH117" s="864"/>
      <c r="BI117" s="864"/>
      <c r="BJ117" s="864"/>
      <c r="BK117" s="864"/>
      <c r="BL117" s="864"/>
      <c r="BM117" s="864"/>
      <c r="BN117" s="864"/>
      <c r="BO117" s="864"/>
      <c r="BP117" s="865"/>
      <c r="BQ117" s="789" t="s">
        <v>122</v>
      </c>
      <c r="BR117" s="790"/>
      <c r="BS117" s="790"/>
      <c r="BT117" s="790"/>
      <c r="BU117" s="790"/>
      <c r="BV117" s="790" t="s">
        <v>122</v>
      </c>
      <c r="BW117" s="790"/>
      <c r="BX117" s="790"/>
      <c r="BY117" s="790"/>
      <c r="BZ117" s="790"/>
      <c r="CA117" s="790" t="s">
        <v>122</v>
      </c>
      <c r="CB117" s="790"/>
      <c r="CC117" s="790"/>
      <c r="CD117" s="790"/>
      <c r="CE117" s="790"/>
      <c r="CF117" s="875" t="s">
        <v>122</v>
      </c>
      <c r="CG117" s="876"/>
      <c r="CH117" s="876"/>
      <c r="CI117" s="876"/>
      <c r="CJ117" s="876"/>
      <c r="CK117" s="927"/>
      <c r="CL117" s="821"/>
      <c r="CM117" s="817" t="s">
        <v>436</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410</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407</v>
      </c>
      <c r="AB118" s="896"/>
      <c r="AC118" s="896"/>
      <c r="AD118" s="896"/>
      <c r="AE118" s="897"/>
      <c r="AF118" s="898" t="s">
        <v>408</v>
      </c>
      <c r="AG118" s="896"/>
      <c r="AH118" s="896"/>
      <c r="AI118" s="896"/>
      <c r="AJ118" s="897"/>
      <c r="AK118" s="898" t="s">
        <v>293</v>
      </c>
      <c r="AL118" s="896"/>
      <c r="AM118" s="896"/>
      <c r="AN118" s="896"/>
      <c r="AO118" s="897"/>
      <c r="AP118" s="899" t="s">
        <v>409</v>
      </c>
      <c r="AQ118" s="900"/>
      <c r="AR118" s="900"/>
      <c r="AS118" s="900"/>
      <c r="AT118" s="901"/>
      <c r="AU118" s="932"/>
      <c r="AV118" s="933"/>
      <c r="AW118" s="933"/>
      <c r="AX118" s="933"/>
      <c r="AY118" s="933"/>
      <c r="AZ118" s="838" t="s">
        <v>437</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7" t="s">
        <v>438</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413</v>
      </c>
      <c r="B119" s="819"/>
      <c r="C119" s="860" t="s">
        <v>414</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176</v>
      </c>
      <c r="BA119" s="251"/>
      <c r="BB119" s="251"/>
      <c r="BC119" s="251"/>
      <c r="BD119" s="251"/>
      <c r="BE119" s="251"/>
      <c r="BF119" s="251"/>
      <c r="BG119" s="251"/>
      <c r="BH119" s="251"/>
      <c r="BI119" s="251"/>
      <c r="BJ119" s="251"/>
      <c r="BK119" s="251"/>
      <c r="BL119" s="251"/>
      <c r="BM119" s="251"/>
      <c r="BN119" s="251"/>
      <c r="BO119" s="877" t="s">
        <v>439</v>
      </c>
      <c r="BP119" s="878"/>
      <c r="BQ119" s="879">
        <v>4520333</v>
      </c>
      <c r="BR119" s="845"/>
      <c r="BS119" s="845"/>
      <c r="BT119" s="845"/>
      <c r="BU119" s="845"/>
      <c r="BV119" s="845">
        <v>4571817</v>
      </c>
      <c r="BW119" s="845"/>
      <c r="BX119" s="845"/>
      <c r="BY119" s="845"/>
      <c r="BZ119" s="845"/>
      <c r="CA119" s="845">
        <v>4493614</v>
      </c>
      <c r="CB119" s="845"/>
      <c r="CC119" s="845"/>
      <c r="CD119" s="845"/>
      <c r="CE119" s="845"/>
      <c r="CF119" s="748"/>
      <c r="CG119" s="749"/>
      <c r="CH119" s="749"/>
      <c r="CI119" s="749"/>
      <c r="CJ119" s="834"/>
      <c r="CK119" s="928"/>
      <c r="CL119" s="823"/>
      <c r="CM119" s="838" t="s">
        <v>440</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v>2705</v>
      </c>
      <c r="DM119" s="764"/>
      <c r="DN119" s="764"/>
      <c r="DO119" s="764"/>
      <c r="DP119" s="765"/>
      <c r="DQ119" s="766">
        <v>2452</v>
      </c>
      <c r="DR119" s="764"/>
      <c r="DS119" s="764"/>
      <c r="DT119" s="764"/>
      <c r="DU119" s="765"/>
      <c r="DV119" s="848">
        <v>0.1</v>
      </c>
      <c r="DW119" s="849"/>
      <c r="DX119" s="849"/>
      <c r="DY119" s="849"/>
      <c r="DZ119" s="850"/>
    </row>
    <row r="120" spans="1:130" s="230" customFormat="1" ht="26.25" customHeight="1" x14ac:dyDescent="0.15">
      <c r="A120" s="820"/>
      <c r="B120" s="821"/>
      <c r="C120" s="817" t="s">
        <v>417</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441</v>
      </c>
      <c r="AV120" s="881"/>
      <c r="AW120" s="881"/>
      <c r="AX120" s="881"/>
      <c r="AY120" s="882"/>
      <c r="AZ120" s="860" t="s">
        <v>442</v>
      </c>
      <c r="BA120" s="810"/>
      <c r="BB120" s="810"/>
      <c r="BC120" s="810"/>
      <c r="BD120" s="810"/>
      <c r="BE120" s="810"/>
      <c r="BF120" s="810"/>
      <c r="BG120" s="810"/>
      <c r="BH120" s="810"/>
      <c r="BI120" s="810"/>
      <c r="BJ120" s="810"/>
      <c r="BK120" s="810"/>
      <c r="BL120" s="810"/>
      <c r="BM120" s="810"/>
      <c r="BN120" s="810"/>
      <c r="BO120" s="810"/>
      <c r="BP120" s="811"/>
      <c r="BQ120" s="861">
        <v>2578243</v>
      </c>
      <c r="BR120" s="842"/>
      <c r="BS120" s="842"/>
      <c r="BT120" s="842"/>
      <c r="BU120" s="842"/>
      <c r="BV120" s="842">
        <v>2647576</v>
      </c>
      <c r="BW120" s="842"/>
      <c r="BX120" s="842"/>
      <c r="BY120" s="842"/>
      <c r="BZ120" s="842"/>
      <c r="CA120" s="842">
        <v>2870278</v>
      </c>
      <c r="CB120" s="842"/>
      <c r="CC120" s="842"/>
      <c r="CD120" s="842"/>
      <c r="CE120" s="842"/>
      <c r="CF120" s="866">
        <v>162.30000000000001</v>
      </c>
      <c r="CG120" s="867"/>
      <c r="CH120" s="867"/>
      <c r="CI120" s="867"/>
      <c r="CJ120" s="867"/>
      <c r="CK120" s="868" t="s">
        <v>443</v>
      </c>
      <c r="CL120" s="852"/>
      <c r="CM120" s="852"/>
      <c r="CN120" s="852"/>
      <c r="CO120" s="853"/>
      <c r="CP120" s="872" t="s">
        <v>390</v>
      </c>
      <c r="CQ120" s="873"/>
      <c r="CR120" s="873"/>
      <c r="CS120" s="873"/>
      <c r="CT120" s="873"/>
      <c r="CU120" s="873"/>
      <c r="CV120" s="873"/>
      <c r="CW120" s="873"/>
      <c r="CX120" s="873"/>
      <c r="CY120" s="873"/>
      <c r="CZ120" s="873"/>
      <c r="DA120" s="873"/>
      <c r="DB120" s="873"/>
      <c r="DC120" s="873"/>
      <c r="DD120" s="873"/>
      <c r="DE120" s="873"/>
      <c r="DF120" s="874"/>
      <c r="DG120" s="861">
        <v>588391</v>
      </c>
      <c r="DH120" s="842"/>
      <c r="DI120" s="842"/>
      <c r="DJ120" s="842"/>
      <c r="DK120" s="842"/>
      <c r="DL120" s="842">
        <v>539653</v>
      </c>
      <c r="DM120" s="842"/>
      <c r="DN120" s="842"/>
      <c r="DO120" s="842"/>
      <c r="DP120" s="842"/>
      <c r="DQ120" s="842">
        <v>445445</v>
      </c>
      <c r="DR120" s="842"/>
      <c r="DS120" s="842"/>
      <c r="DT120" s="842"/>
      <c r="DU120" s="842"/>
      <c r="DV120" s="843">
        <v>25.2</v>
      </c>
      <c r="DW120" s="843"/>
      <c r="DX120" s="843"/>
      <c r="DY120" s="843"/>
      <c r="DZ120" s="844"/>
    </row>
    <row r="121" spans="1:130" s="230" customFormat="1" ht="26.25" customHeight="1" x14ac:dyDescent="0.15">
      <c r="A121" s="820"/>
      <c r="B121" s="821"/>
      <c r="C121" s="863" t="s">
        <v>444</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7" t="s">
        <v>445</v>
      </c>
      <c r="BA121" s="752"/>
      <c r="BB121" s="752"/>
      <c r="BC121" s="752"/>
      <c r="BD121" s="752"/>
      <c r="BE121" s="752"/>
      <c r="BF121" s="752"/>
      <c r="BG121" s="752"/>
      <c r="BH121" s="752"/>
      <c r="BI121" s="752"/>
      <c r="BJ121" s="752"/>
      <c r="BK121" s="752"/>
      <c r="BL121" s="752"/>
      <c r="BM121" s="752"/>
      <c r="BN121" s="752"/>
      <c r="BO121" s="752"/>
      <c r="BP121" s="753"/>
      <c r="BQ121" s="789">
        <v>253306</v>
      </c>
      <c r="BR121" s="790"/>
      <c r="BS121" s="790"/>
      <c r="BT121" s="790"/>
      <c r="BU121" s="790"/>
      <c r="BV121" s="790">
        <v>232847</v>
      </c>
      <c r="BW121" s="790"/>
      <c r="BX121" s="790"/>
      <c r="BY121" s="790"/>
      <c r="BZ121" s="790"/>
      <c r="CA121" s="790">
        <v>214912</v>
      </c>
      <c r="CB121" s="790"/>
      <c r="CC121" s="790"/>
      <c r="CD121" s="790"/>
      <c r="CE121" s="790"/>
      <c r="CF121" s="875">
        <v>12.2</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789">
        <v>302733</v>
      </c>
      <c r="DH121" s="790"/>
      <c r="DI121" s="790"/>
      <c r="DJ121" s="790"/>
      <c r="DK121" s="790"/>
      <c r="DL121" s="790">
        <v>303385</v>
      </c>
      <c r="DM121" s="790"/>
      <c r="DN121" s="790"/>
      <c r="DO121" s="790"/>
      <c r="DP121" s="790"/>
      <c r="DQ121" s="790">
        <v>288503</v>
      </c>
      <c r="DR121" s="790"/>
      <c r="DS121" s="790"/>
      <c r="DT121" s="790"/>
      <c r="DU121" s="790"/>
      <c r="DV121" s="796">
        <v>16.3</v>
      </c>
      <c r="DW121" s="796"/>
      <c r="DX121" s="796"/>
      <c r="DY121" s="796"/>
      <c r="DZ121" s="797"/>
    </row>
    <row r="122" spans="1:130" s="230" customFormat="1" ht="26.25" customHeight="1" x14ac:dyDescent="0.15">
      <c r="A122" s="820"/>
      <c r="B122" s="821"/>
      <c r="C122" s="817" t="s">
        <v>427</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446</v>
      </c>
      <c r="BA122" s="839"/>
      <c r="BB122" s="839"/>
      <c r="BC122" s="839"/>
      <c r="BD122" s="839"/>
      <c r="BE122" s="839"/>
      <c r="BF122" s="839"/>
      <c r="BG122" s="839"/>
      <c r="BH122" s="839"/>
      <c r="BI122" s="839"/>
      <c r="BJ122" s="839"/>
      <c r="BK122" s="839"/>
      <c r="BL122" s="839"/>
      <c r="BM122" s="839"/>
      <c r="BN122" s="839"/>
      <c r="BO122" s="839"/>
      <c r="BP122" s="840"/>
      <c r="BQ122" s="879">
        <v>2476658</v>
      </c>
      <c r="BR122" s="845"/>
      <c r="BS122" s="845"/>
      <c r="BT122" s="845"/>
      <c r="BU122" s="845"/>
      <c r="BV122" s="845">
        <v>2551081</v>
      </c>
      <c r="BW122" s="845"/>
      <c r="BX122" s="845"/>
      <c r="BY122" s="845"/>
      <c r="BZ122" s="845"/>
      <c r="CA122" s="845">
        <v>2758351</v>
      </c>
      <c r="CB122" s="845"/>
      <c r="CC122" s="845"/>
      <c r="CD122" s="845"/>
      <c r="CE122" s="845"/>
      <c r="CF122" s="846">
        <v>156</v>
      </c>
      <c r="CG122" s="847"/>
      <c r="CH122" s="847"/>
      <c r="CI122" s="847"/>
      <c r="CJ122" s="847"/>
      <c r="CK122" s="869"/>
      <c r="CL122" s="855"/>
      <c r="CM122" s="855"/>
      <c r="CN122" s="855"/>
      <c r="CO122" s="856"/>
      <c r="CP122" s="835" t="s">
        <v>388</v>
      </c>
      <c r="CQ122" s="836"/>
      <c r="CR122" s="836"/>
      <c r="CS122" s="836"/>
      <c r="CT122" s="836"/>
      <c r="CU122" s="836"/>
      <c r="CV122" s="836"/>
      <c r="CW122" s="836"/>
      <c r="CX122" s="836"/>
      <c r="CY122" s="836"/>
      <c r="CZ122" s="836"/>
      <c r="DA122" s="836"/>
      <c r="DB122" s="836"/>
      <c r="DC122" s="836"/>
      <c r="DD122" s="836"/>
      <c r="DE122" s="836"/>
      <c r="DF122" s="837"/>
      <c r="DG122" s="789" t="s">
        <v>122</v>
      </c>
      <c r="DH122" s="790"/>
      <c r="DI122" s="790"/>
      <c r="DJ122" s="790"/>
      <c r="DK122" s="790"/>
      <c r="DL122" s="790" t="s">
        <v>122</v>
      </c>
      <c r="DM122" s="790"/>
      <c r="DN122" s="790"/>
      <c r="DO122" s="790"/>
      <c r="DP122" s="790"/>
      <c r="DQ122" s="790" t="s">
        <v>122</v>
      </c>
      <c r="DR122" s="790"/>
      <c r="DS122" s="790"/>
      <c r="DT122" s="790"/>
      <c r="DU122" s="790"/>
      <c r="DV122" s="796" t="s">
        <v>122</v>
      </c>
      <c r="DW122" s="796"/>
      <c r="DX122" s="796"/>
      <c r="DY122" s="796"/>
      <c r="DZ122" s="797"/>
    </row>
    <row r="123" spans="1:130" s="230" customFormat="1" ht="26.25" customHeight="1" x14ac:dyDescent="0.15">
      <c r="A123" s="820"/>
      <c r="B123" s="821"/>
      <c r="C123" s="817" t="s">
        <v>433</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176</v>
      </c>
      <c r="BA123" s="251"/>
      <c r="BB123" s="251"/>
      <c r="BC123" s="251"/>
      <c r="BD123" s="251"/>
      <c r="BE123" s="251"/>
      <c r="BF123" s="251"/>
      <c r="BG123" s="251"/>
      <c r="BH123" s="251"/>
      <c r="BI123" s="251"/>
      <c r="BJ123" s="251"/>
      <c r="BK123" s="251"/>
      <c r="BL123" s="251"/>
      <c r="BM123" s="251"/>
      <c r="BN123" s="251"/>
      <c r="BO123" s="877" t="s">
        <v>447</v>
      </c>
      <c r="BP123" s="878"/>
      <c r="BQ123" s="832">
        <v>5308207</v>
      </c>
      <c r="BR123" s="833"/>
      <c r="BS123" s="833"/>
      <c r="BT123" s="833"/>
      <c r="BU123" s="833"/>
      <c r="BV123" s="833">
        <v>5431504</v>
      </c>
      <c r="BW123" s="833"/>
      <c r="BX123" s="833"/>
      <c r="BY123" s="833"/>
      <c r="BZ123" s="833"/>
      <c r="CA123" s="833">
        <v>5843541</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
      <c r="A124" s="820"/>
      <c r="B124" s="821"/>
      <c r="C124" s="817" t="s">
        <v>436</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448</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449</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7" t="s">
        <v>438</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450</v>
      </c>
      <c r="CL125" s="852"/>
      <c r="CM125" s="852"/>
      <c r="CN125" s="852"/>
      <c r="CO125" s="853"/>
      <c r="CP125" s="860" t="s">
        <v>451</v>
      </c>
      <c r="CQ125" s="810"/>
      <c r="CR125" s="810"/>
      <c r="CS125" s="810"/>
      <c r="CT125" s="810"/>
      <c r="CU125" s="810"/>
      <c r="CV125" s="810"/>
      <c r="CW125" s="810"/>
      <c r="CX125" s="810"/>
      <c r="CY125" s="810"/>
      <c r="CZ125" s="810"/>
      <c r="DA125" s="810"/>
      <c r="DB125" s="810"/>
      <c r="DC125" s="810"/>
      <c r="DD125" s="810"/>
      <c r="DE125" s="810"/>
      <c r="DF125" s="811"/>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7" t="s">
        <v>440</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83</v>
      </c>
      <c r="AB126" s="780"/>
      <c r="AC126" s="780"/>
      <c r="AD126" s="780"/>
      <c r="AE126" s="781"/>
      <c r="AF126" s="782">
        <v>238</v>
      </c>
      <c r="AG126" s="780"/>
      <c r="AH126" s="780"/>
      <c r="AI126" s="780"/>
      <c r="AJ126" s="781"/>
      <c r="AK126" s="782">
        <v>256</v>
      </c>
      <c r="AL126" s="780"/>
      <c r="AM126" s="780"/>
      <c r="AN126" s="780"/>
      <c r="AO126" s="781"/>
      <c r="AP126" s="824">
        <v>0</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7" t="s">
        <v>452</v>
      </c>
      <c r="CQ126" s="752"/>
      <c r="CR126" s="752"/>
      <c r="CS126" s="752"/>
      <c r="CT126" s="752"/>
      <c r="CU126" s="752"/>
      <c r="CV126" s="752"/>
      <c r="CW126" s="752"/>
      <c r="CX126" s="752"/>
      <c r="CY126" s="752"/>
      <c r="CZ126" s="752"/>
      <c r="DA126" s="752"/>
      <c r="DB126" s="752"/>
      <c r="DC126" s="752"/>
      <c r="DD126" s="752"/>
      <c r="DE126" s="752"/>
      <c r="DF126" s="753"/>
      <c r="DG126" s="789" t="s">
        <v>122</v>
      </c>
      <c r="DH126" s="790"/>
      <c r="DI126" s="790"/>
      <c r="DJ126" s="790"/>
      <c r="DK126" s="790"/>
      <c r="DL126" s="790" t="s">
        <v>122</v>
      </c>
      <c r="DM126" s="790"/>
      <c r="DN126" s="790"/>
      <c r="DO126" s="790"/>
      <c r="DP126" s="790"/>
      <c r="DQ126" s="790" t="s">
        <v>122</v>
      </c>
      <c r="DR126" s="790"/>
      <c r="DS126" s="790"/>
      <c r="DT126" s="790"/>
      <c r="DU126" s="790"/>
      <c r="DV126" s="796" t="s">
        <v>122</v>
      </c>
      <c r="DW126" s="796"/>
      <c r="DX126" s="796"/>
      <c r="DY126" s="796"/>
      <c r="DZ126" s="797"/>
    </row>
    <row r="127" spans="1:130" s="230" customFormat="1" ht="26.25" customHeight="1" x14ac:dyDescent="0.15">
      <c r="A127" s="822"/>
      <c r="B127" s="823"/>
      <c r="C127" s="838" t="s">
        <v>453</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454</v>
      </c>
      <c r="AY127" s="814"/>
      <c r="AZ127" s="814"/>
      <c r="BA127" s="814"/>
      <c r="BB127" s="814"/>
      <c r="BC127" s="814"/>
      <c r="BD127" s="814"/>
      <c r="BE127" s="815"/>
      <c r="BF127" s="813" t="s">
        <v>455</v>
      </c>
      <c r="BG127" s="814"/>
      <c r="BH127" s="814"/>
      <c r="BI127" s="814"/>
      <c r="BJ127" s="814"/>
      <c r="BK127" s="814"/>
      <c r="BL127" s="815"/>
      <c r="BM127" s="813" t="s">
        <v>456</v>
      </c>
      <c r="BN127" s="814"/>
      <c r="BO127" s="814"/>
      <c r="BP127" s="814"/>
      <c r="BQ127" s="814"/>
      <c r="BR127" s="814"/>
      <c r="BS127" s="815"/>
      <c r="BT127" s="813" t="s">
        <v>457</v>
      </c>
      <c r="BU127" s="814"/>
      <c r="BV127" s="814"/>
      <c r="BW127" s="814"/>
      <c r="BX127" s="814"/>
      <c r="BY127" s="814"/>
      <c r="BZ127" s="816"/>
      <c r="CA127" s="232"/>
      <c r="CB127" s="232"/>
      <c r="CC127" s="232"/>
      <c r="CD127" s="255"/>
      <c r="CE127" s="255"/>
      <c r="CF127" s="255"/>
      <c r="CG127" s="232"/>
      <c r="CH127" s="232"/>
      <c r="CI127" s="232"/>
      <c r="CJ127" s="254"/>
      <c r="CK127" s="854"/>
      <c r="CL127" s="855"/>
      <c r="CM127" s="855"/>
      <c r="CN127" s="855"/>
      <c r="CO127" s="856"/>
      <c r="CP127" s="817" t="s">
        <v>458</v>
      </c>
      <c r="CQ127" s="752"/>
      <c r="CR127" s="752"/>
      <c r="CS127" s="752"/>
      <c r="CT127" s="752"/>
      <c r="CU127" s="752"/>
      <c r="CV127" s="752"/>
      <c r="CW127" s="752"/>
      <c r="CX127" s="752"/>
      <c r="CY127" s="752"/>
      <c r="CZ127" s="752"/>
      <c r="DA127" s="752"/>
      <c r="DB127" s="752"/>
      <c r="DC127" s="752"/>
      <c r="DD127" s="752"/>
      <c r="DE127" s="752"/>
      <c r="DF127" s="753"/>
      <c r="DG127" s="789" t="s">
        <v>122</v>
      </c>
      <c r="DH127" s="790"/>
      <c r="DI127" s="790"/>
      <c r="DJ127" s="790"/>
      <c r="DK127" s="790"/>
      <c r="DL127" s="790" t="s">
        <v>122</v>
      </c>
      <c r="DM127" s="790"/>
      <c r="DN127" s="790"/>
      <c r="DO127" s="790"/>
      <c r="DP127" s="790"/>
      <c r="DQ127" s="790" t="s">
        <v>122</v>
      </c>
      <c r="DR127" s="790"/>
      <c r="DS127" s="790"/>
      <c r="DT127" s="790"/>
      <c r="DU127" s="790"/>
      <c r="DV127" s="796" t="s">
        <v>122</v>
      </c>
      <c r="DW127" s="796"/>
      <c r="DX127" s="796"/>
      <c r="DY127" s="796"/>
      <c r="DZ127" s="797"/>
    </row>
    <row r="128" spans="1:130" s="230" customFormat="1" ht="26.25" customHeight="1" thickBot="1" x14ac:dyDescent="0.2">
      <c r="A128" s="798" t="s">
        <v>459</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460</v>
      </c>
      <c r="X128" s="800"/>
      <c r="Y128" s="800"/>
      <c r="Z128" s="801"/>
      <c r="AA128" s="802">
        <v>24850</v>
      </c>
      <c r="AB128" s="803"/>
      <c r="AC128" s="803"/>
      <c r="AD128" s="803"/>
      <c r="AE128" s="804"/>
      <c r="AF128" s="805">
        <v>22173</v>
      </c>
      <c r="AG128" s="803"/>
      <c r="AH128" s="803"/>
      <c r="AI128" s="803"/>
      <c r="AJ128" s="804"/>
      <c r="AK128" s="805">
        <v>19495</v>
      </c>
      <c r="AL128" s="803"/>
      <c r="AM128" s="803"/>
      <c r="AN128" s="803"/>
      <c r="AO128" s="804"/>
      <c r="AP128" s="806"/>
      <c r="AQ128" s="807"/>
      <c r="AR128" s="807"/>
      <c r="AS128" s="807"/>
      <c r="AT128" s="808"/>
      <c r="AU128" s="232"/>
      <c r="AV128" s="232"/>
      <c r="AW128" s="232"/>
      <c r="AX128" s="809" t="s">
        <v>461</v>
      </c>
      <c r="AY128" s="810"/>
      <c r="AZ128" s="810"/>
      <c r="BA128" s="810"/>
      <c r="BB128" s="810"/>
      <c r="BC128" s="810"/>
      <c r="BD128" s="810"/>
      <c r="BE128" s="811"/>
      <c r="BF128" s="786" t="s">
        <v>122</v>
      </c>
      <c r="BG128" s="787"/>
      <c r="BH128" s="787"/>
      <c r="BI128" s="787"/>
      <c r="BJ128" s="787"/>
      <c r="BK128" s="787"/>
      <c r="BL128" s="812"/>
      <c r="BM128" s="786">
        <v>15</v>
      </c>
      <c r="BN128" s="787"/>
      <c r="BO128" s="787"/>
      <c r="BP128" s="787"/>
      <c r="BQ128" s="787"/>
      <c r="BR128" s="787"/>
      <c r="BS128" s="812"/>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91" t="s">
        <v>462</v>
      </c>
      <c r="CQ128" s="730"/>
      <c r="CR128" s="730"/>
      <c r="CS128" s="730"/>
      <c r="CT128" s="730"/>
      <c r="CU128" s="730"/>
      <c r="CV128" s="730"/>
      <c r="CW128" s="730"/>
      <c r="CX128" s="730"/>
      <c r="CY128" s="730"/>
      <c r="CZ128" s="730"/>
      <c r="DA128" s="730"/>
      <c r="DB128" s="730"/>
      <c r="DC128" s="730"/>
      <c r="DD128" s="730"/>
      <c r="DE128" s="730"/>
      <c r="DF128" s="731"/>
      <c r="DG128" s="792" t="s">
        <v>122</v>
      </c>
      <c r="DH128" s="793"/>
      <c r="DI128" s="793"/>
      <c r="DJ128" s="793"/>
      <c r="DK128" s="793"/>
      <c r="DL128" s="793" t="s">
        <v>122</v>
      </c>
      <c r="DM128" s="793"/>
      <c r="DN128" s="793"/>
      <c r="DO128" s="793"/>
      <c r="DP128" s="793"/>
      <c r="DQ128" s="793" t="s">
        <v>122</v>
      </c>
      <c r="DR128" s="793"/>
      <c r="DS128" s="793"/>
      <c r="DT128" s="793"/>
      <c r="DU128" s="793"/>
      <c r="DV128" s="794" t="s">
        <v>122</v>
      </c>
      <c r="DW128" s="794"/>
      <c r="DX128" s="794"/>
      <c r="DY128" s="794"/>
      <c r="DZ128" s="795"/>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463</v>
      </c>
      <c r="X129" s="777"/>
      <c r="Y129" s="777"/>
      <c r="Z129" s="778"/>
      <c r="AA129" s="779">
        <v>2139431</v>
      </c>
      <c r="AB129" s="780"/>
      <c r="AC129" s="780"/>
      <c r="AD129" s="780"/>
      <c r="AE129" s="781"/>
      <c r="AF129" s="782">
        <v>2026244</v>
      </c>
      <c r="AG129" s="780"/>
      <c r="AH129" s="780"/>
      <c r="AI129" s="780"/>
      <c r="AJ129" s="781"/>
      <c r="AK129" s="782">
        <v>2052330</v>
      </c>
      <c r="AL129" s="780"/>
      <c r="AM129" s="780"/>
      <c r="AN129" s="780"/>
      <c r="AO129" s="781"/>
      <c r="AP129" s="783"/>
      <c r="AQ129" s="784"/>
      <c r="AR129" s="784"/>
      <c r="AS129" s="784"/>
      <c r="AT129" s="785"/>
      <c r="AU129" s="233"/>
      <c r="AV129" s="233"/>
      <c r="AW129" s="233"/>
      <c r="AX129" s="751" t="s">
        <v>464</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465</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466</v>
      </c>
      <c r="X130" s="777"/>
      <c r="Y130" s="777"/>
      <c r="Z130" s="778"/>
      <c r="AA130" s="779">
        <v>323576</v>
      </c>
      <c r="AB130" s="780"/>
      <c r="AC130" s="780"/>
      <c r="AD130" s="780"/>
      <c r="AE130" s="781"/>
      <c r="AF130" s="782">
        <v>281154</v>
      </c>
      <c r="AG130" s="780"/>
      <c r="AH130" s="780"/>
      <c r="AI130" s="780"/>
      <c r="AJ130" s="781"/>
      <c r="AK130" s="782">
        <v>283703</v>
      </c>
      <c r="AL130" s="780"/>
      <c r="AM130" s="780"/>
      <c r="AN130" s="780"/>
      <c r="AO130" s="781"/>
      <c r="AP130" s="783"/>
      <c r="AQ130" s="784"/>
      <c r="AR130" s="784"/>
      <c r="AS130" s="784"/>
      <c r="AT130" s="785"/>
      <c r="AU130" s="233"/>
      <c r="AV130" s="233"/>
      <c r="AW130" s="233"/>
      <c r="AX130" s="751" t="s">
        <v>467</v>
      </c>
      <c r="AY130" s="752"/>
      <c r="AZ130" s="752"/>
      <c r="BA130" s="752"/>
      <c r="BB130" s="752"/>
      <c r="BC130" s="752"/>
      <c r="BD130" s="752"/>
      <c r="BE130" s="753"/>
      <c r="BF130" s="754">
        <v>9.3000000000000007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468</v>
      </c>
      <c r="X131" s="761"/>
      <c r="Y131" s="761"/>
      <c r="Z131" s="762"/>
      <c r="AA131" s="763">
        <v>1815855</v>
      </c>
      <c r="AB131" s="764"/>
      <c r="AC131" s="764"/>
      <c r="AD131" s="764"/>
      <c r="AE131" s="765"/>
      <c r="AF131" s="766">
        <v>1745090</v>
      </c>
      <c r="AG131" s="764"/>
      <c r="AH131" s="764"/>
      <c r="AI131" s="764"/>
      <c r="AJ131" s="765"/>
      <c r="AK131" s="766">
        <v>1768627</v>
      </c>
      <c r="AL131" s="764"/>
      <c r="AM131" s="764"/>
      <c r="AN131" s="764"/>
      <c r="AO131" s="765"/>
      <c r="AP131" s="767"/>
      <c r="AQ131" s="768"/>
      <c r="AR131" s="768"/>
      <c r="AS131" s="768"/>
      <c r="AT131" s="769"/>
      <c r="AU131" s="233"/>
      <c r="AV131" s="233"/>
      <c r="AW131" s="233"/>
      <c r="AX131" s="729" t="s">
        <v>469</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470</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471</v>
      </c>
      <c r="W132" s="742"/>
      <c r="X132" s="742"/>
      <c r="Y132" s="742"/>
      <c r="Z132" s="743"/>
      <c r="AA132" s="744">
        <v>10.43166993</v>
      </c>
      <c r="AB132" s="745"/>
      <c r="AC132" s="745"/>
      <c r="AD132" s="745"/>
      <c r="AE132" s="746"/>
      <c r="AF132" s="747">
        <v>8.6671174549999996</v>
      </c>
      <c r="AG132" s="745"/>
      <c r="AH132" s="745"/>
      <c r="AI132" s="745"/>
      <c r="AJ132" s="746"/>
      <c r="AK132" s="747">
        <v>8.8530255390000008</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472</v>
      </c>
      <c r="W133" s="721"/>
      <c r="X133" s="721"/>
      <c r="Y133" s="721"/>
      <c r="Z133" s="722"/>
      <c r="AA133" s="723">
        <v>10.9</v>
      </c>
      <c r="AB133" s="724"/>
      <c r="AC133" s="724"/>
      <c r="AD133" s="724"/>
      <c r="AE133" s="725"/>
      <c r="AF133" s="723">
        <v>10</v>
      </c>
      <c r="AG133" s="724"/>
      <c r="AH133" s="724"/>
      <c r="AI133" s="724"/>
      <c r="AJ133" s="725"/>
      <c r="AK133" s="723">
        <v>9.3000000000000007</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KEf/mfN0C/HuAUpyMgvmWtZF5qGO4bj/uWuPHE6QYKFJUJZj5hH2ycrX2IMPVBQtSb28hH6Vc2jtZ/If7VwFA==" saltValue="/WqHAZEiu6+7QY3KaXdi/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X4H7Do1RAEToao4j5kI/PH06jwOkx86LFjeUL7nu10ojVv4FyRYdbjEfSf8U6dRV2eHo56YtsR/betxvfeBZ8Q==" saltValue="8ds3gs6+26o/K1ViYFp7I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0+iLs+FdqAF5NfTM7sxHPa3TbUmLCszbZNBBDEt663n+AxT/Cvv2EE3BgYw8FW6TEwNnjU/rJextt4JAFIl4w==" saltValue="wxAfNImsH0x6/hT7c6yLF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476</v>
      </c>
      <c r="AP7" s="272"/>
      <c r="AQ7" s="273" t="s">
        <v>477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478</v>
      </c>
      <c r="AQ8" s="279" t="s">
        <v>479</v>
      </c>
      <c r="AR8" s="280" t="s">
        <v>480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481</v>
      </c>
      <c r="AL9" s="1131"/>
      <c r="AM9" s="1131"/>
      <c r="AN9" s="1132"/>
      <c r="AO9" s="281">
        <v>557792</v>
      </c>
      <c r="AP9" s="281">
        <v>173174</v>
      </c>
      <c r="AQ9" s="282">
        <v>217348</v>
      </c>
      <c r="AR9" s="283">
        <v>-20.3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482</v>
      </c>
      <c r="AL10" s="1131"/>
      <c r="AM10" s="1131"/>
      <c r="AN10" s="1132"/>
      <c r="AO10" s="284">
        <v>88827</v>
      </c>
      <c r="AP10" s="284">
        <v>27577</v>
      </c>
      <c r="AQ10" s="285">
        <v>32038</v>
      </c>
      <c r="AR10" s="286">
        <v>-13.9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483</v>
      </c>
      <c r="AL11" s="1131"/>
      <c r="AM11" s="1131"/>
      <c r="AN11" s="1132"/>
      <c r="AO11" s="284" t="s">
        <v>484</v>
      </c>
      <c r="AP11" s="284" t="s">
        <v>484</v>
      </c>
      <c r="AQ11" s="285">
        <v>835</v>
      </c>
      <c r="AR11" s="286" t="s">
        <v>484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485</v>
      </c>
      <c r="AL12" s="1131"/>
      <c r="AM12" s="1131"/>
      <c r="AN12" s="1132"/>
      <c r="AO12" s="284" t="s">
        <v>484</v>
      </c>
      <c r="AP12" s="284" t="s">
        <v>484</v>
      </c>
      <c r="AQ12" s="285" t="s">
        <v>484</v>
      </c>
      <c r="AR12" s="286" t="s">
        <v>484</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486</v>
      </c>
      <c r="AL13" s="1131"/>
      <c r="AM13" s="1131"/>
      <c r="AN13" s="1132"/>
      <c r="AO13" s="284">
        <v>15184</v>
      </c>
      <c r="AP13" s="284">
        <v>4714</v>
      </c>
      <c r="AQ13" s="285">
        <v>7824</v>
      </c>
      <c r="AR13" s="286">
        <v>-39.700000000000003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487</v>
      </c>
      <c r="AL14" s="1131"/>
      <c r="AM14" s="1131"/>
      <c r="AN14" s="1132"/>
      <c r="AO14" s="284" t="s">
        <v>484</v>
      </c>
      <c r="AP14" s="284" t="s">
        <v>484</v>
      </c>
      <c r="AQ14" s="285">
        <v>4511</v>
      </c>
      <c r="AR14" s="286" t="s">
        <v>484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488</v>
      </c>
      <c r="AL15" s="1134"/>
      <c r="AM15" s="1134"/>
      <c r="AN15" s="1135"/>
      <c r="AO15" s="284">
        <v>-10132</v>
      </c>
      <c r="AP15" s="284">
        <v>-3146</v>
      </c>
      <c r="AQ15" s="285">
        <v>-13520</v>
      </c>
      <c r="AR15" s="286">
        <v>-76.7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176</v>
      </c>
      <c r="AL16" s="1134"/>
      <c r="AM16" s="1134"/>
      <c r="AN16" s="1135"/>
      <c r="AO16" s="284">
        <v>651671</v>
      </c>
      <c r="AP16" s="284">
        <v>202319</v>
      </c>
      <c r="AQ16" s="285">
        <v>249036</v>
      </c>
      <c r="AR16" s="286">
        <v>-18.8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489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490</v>
      </c>
      <c r="AP20" s="293" t="s">
        <v>491</v>
      </c>
      <c r="AQ20" s="294" t="s">
        <v>492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493</v>
      </c>
      <c r="AL21" s="1137"/>
      <c r="AM21" s="1137"/>
      <c r="AN21" s="1138"/>
      <c r="AO21" s="297">
        <v>18.010000000000002</v>
      </c>
      <c r="AP21" s="298">
        <v>21</v>
      </c>
      <c r="AQ21" s="299">
        <v>-2.99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494</v>
      </c>
      <c r="AL22" s="1137"/>
      <c r="AM22" s="1137"/>
      <c r="AN22" s="1138"/>
      <c r="AO22" s="302">
        <v>93.1</v>
      </c>
      <c r="AP22" s="303">
        <v>95.5</v>
      </c>
      <c r="AQ22" s="304">
        <v>-2.4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495</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496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476</v>
      </c>
      <c r="AP30" s="272"/>
      <c r="AQ30" s="273" t="s">
        <v>477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478</v>
      </c>
      <c r="AQ31" s="279" t="s">
        <v>479</v>
      </c>
      <c r="AR31" s="280" t="s">
        <v>480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498</v>
      </c>
      <c r="AL32" s="1121"/>
      <c r="AM32" s="1121"/>
      <c r="AN32" s="1122"/>
      <c r="AO32" s="312">
        <v>345006</v>
      </c>
      <c r="AP32" s="312">
        <v>107111</v>
      </c>
      <c r="AQ32" s="313">
        <v>141939</v>
      </c>
      <c r="AR32" s="314">
        <v>-24.5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499</v>
      </c>
      <c r="AL33" s="1121"/>
      <c r="AM33" s="1121"/>
      <c r="AN33" s="1122"/>
      <c r="AO33" s="312" t="s">
        <v>484</v>
      </c>
      <c r="AP33" s="312" t="s">
        <v>484</v>
      </c>
      <c r="AQ33" s="313" t="s">
        <v>484</v>
      </c>
      <c r="AR33" s="314" t="s">
        <v>484</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500</v>
      </c>
      <c r="AL34" s="1121"/>
      <c r="AM34" s="1121"/>
      <c r="AN34" s="1122"/>
      <c r="AO34" s="312" t="s">
        <v>484</v>
      </c>
      <c r="AP34" s="312" t="s">
        <v>484</v>
      </c>
      <c r="AQ34" s="313" t="s">
        <v>484</v>
      </c>
      <c r="AR34" s="314" t="s">
        <v>484</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501</v>
      </c>
      <c r="AL35" s="1121"/>
      <c r="AM35" s="1121"/>
      <c r="AN35" s="1122"/>
      <c r="AO35" s="312">
        <v>109464</v>
      </c>
      <c r="AP35" s="312">
        <v>33984</v>
      </c>
      <c r="AQ35" s="313">
        <v>33103</v>
      </c>
      <c r="AR35" s="314">
        <v>2.7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502</v>
      </c>
      <c r="AL36" s="1121"/>
      <c r="AM36" s="1121"/>
      <c r="AN36" s="1122"/>
      <c r="AO36" s="312">
        <v>5049</v>
      </c>
      <c r="AP36" s="312">
        <v>1568</v>
      </c>
      <c r="AQ36" s="313">
        <v>3141</v>
      </c>
      <c r="AR36" s="314">
        <v>-50.1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503</v>
      </c>
      <c r="AL37" s="1121"/>
      <c r="AM37" s="1121"/>
      <c r="AN37" s="1122"/>
      <c r="AO37" s="312">
        <v>256</v>
      </c>
      <c r="AP37" s="312">
        <v>79</v>
      </c>
      <c r="AQ37" s="313">
        <v>429</v>
      </c>
      <c r="AR37" s="314">
        <v>-81.599999999999994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504</v>
      </c>
      <c r="AL38" s="1124"/>
      <c r="AM38" s="1124"/>
      <c r="AN38" s="1125"/>
      <c r="AO38" s="315" t="s">
        <v>484</v>
      </c>
      <c r="AP38" s="315" t="s">
        <v>484</v>
      </c>
      <c r="AQ38" s="316">
        <v>16</v>
      </c>
      <c r="AR38" s="304" t="s">
        <v>484</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505</v>
      </c>
      <c r="AL39" s="1124"/>
      <c r="AM39" s="1124"/>
      <c r="AN39" s="1125"/>
      <c r="AO39" s="312">
        <v>-19495</v>
      </c>
      <c r="AP39" s="312">
        <v>-6052</v>
      </c>
      <c r="AQ39" s="313">
        <v>-2776</v>
      </c>
      <c r="AR39" s="314">
        <v>118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506</v>
      </c>
      <c r="AL40" s="1121"/>
      <c r="AM40" s="1121"/>
      <c r="AN40" s="1122"/>
      <c r="AO40" s="312">
        <v>-283703</v>
      </c>
      <c r="AP40" s="312">
        <v>-88079</v>
      </c>
      <c r="AQ40" s="313">
        <v>-127875</v>
      </c>
      <c r="AR40" s="314">
        <v>-31.1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286</v>
      </c>
      <c r="AL41" s="1127"/>
      <c r="AM41" s="1127"/>
      <c r="AN41" s="1128"/>
      <c r="AO41" s="312">
        <v>156577</v>
      </c>
      <c r="AP41" s="312">
        <v>48611</v>
      </c>
      <c r="AQ41" s="313">
        <v>47977</v>
      </c>
      <c r="AR41" s="314">
        <v>1.3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508</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476</v>
      </c>
      <c r="AN49" s="1115" t="s">
        <v>509</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510</v>
      </c>
      <c r="AO50" s="329" t="s">
        <v>511</v>
      </c>
      <c r="AP50" s="330" t="s">
        <v>512</v>
      </c>
      <c r="AQ50" s="331" t="s">
        <v>513</v>
      </c>
      <c r="AR50" s="332" t="s">
        <v>514</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515</v>
      </c>
      <c r="AL51" s="325"/>
      <c r="AM51" s="333">
        <v>446241</v>
      </c>
      <c r="AN51" s="334">
        <v>129646</v>
      </c>
      <c r="AO51" s="335">
        <v>9.6</v>
      </c>
      <c r="AP51" s="336">
        <v>268375</v>
      </c>
      <c r="AQ51" s="337">
        <v>-1.2</v>
      </c>
      <c r="AR51" s="338">
        <v>10.8</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516</v>
      </c>
      <c r="AM52" s="341">
        <v>122732</v>
      </c>
      <c r="AN52" s="342">
        <v>35657</v>
      </c>
      <c r="AO52" s="343">
        <v>40.1</v>
      </c>
      <c r="AP52" s="344">
        <v>119602</v>
      </c>
      <c r="AQ52" s="345">
        <v>1.5</v>
      </c>
      <c r="AR52" s="346">
        <v>38.6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517</v>
      </c>
      <c r="AL53" s="325"/>
      <c r="AM53" s="333">
        <v>360118</v>
      </c>
      <c r="AN53" s="334">
        <v>105793</v>
      </c>
      <c r="AO53" s="335">
        <v>-18.399999999999999</v>
      </c>
      <c r="AP53" s="336">
        <v>301035</v>
      </c>
      <c r="AQ53" s="337">
        <v>12.2</v>
      </c>
      <c r="AR53" s="338">
        <v>-30.6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516</v>
      </c>
      <c r="AM54" s="341">
        <v>29362</v>
      </c>
      <c r="AN54" s="342">
        <v>8626</v>
      </c>
      <c r="AO54" s="343">
        <v>-75.8</v>
      </c>
      <c r="AP54" s="344">
        <v>154376</v>
      </c>
      <c r="AQ54" s="345">
        <v>29.1</v>
      </c>
      <c r="AR54" s="346">
        <v>-104.9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518</v>
      </c>
      <c r="AL55" s="325"/>
      <c r="AM55" s="333">
        <v>160939</v>
      </c>
      <c r="AN55" s="334">
        <v>48128</v>
      </c>
      <c r="AO55" s="335">
        <v>-54.5</v>
      </c>
      <c r="AP55" s="336">
        <v>330026</v>
      </c>
      <c r="AQ55" s="337">
        <v>9.6</v>
      </c>
      <c r="AR55" s="338">
        <v>-64.099999999999994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516</v>
      </c>
      <c r="AM56" s="341">
        <v>112004</v>
      </c>
      <c r="AN56" s="342">
        <v>33494</v>
      </c>
      <c r="AO56" s="343">
        <v>288.3</v>
      </c>
      <c r="AP56" s="344">
        <v>141075</v>
      </c>
      <c r="AQ56" s="345">
        <v>-8.6</v>
      </c>
      <c r="AR56" s="346">
        <v>296.89999999999998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519</v>
      </c>
      <c r="AL57" s="325"/>
      <c r="AM57" s="333">
        <v>545699</v>
      </c>
      <c r="AN57" s="334">
        <v>166575</v>
      </c>
      <c r="AO57" s="335">
        <v>246.1</v>
      </c>
      <c r="AP57" s="336">
        <v>278179</v>
      </c>
      <c r="AQ57" s="337">
        <v>-15.7</v>
      </c>
      <c r="AR57" s="338">
        <v>261.8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516</v>
      </c>
      <c r="AM58" s="341">
        <v>292238</v>
      </c>
      <c r="AN58" s="342">
        <v>89206</v>
      </c>
      <c r="AO58" s="343">
        <v>166.3</v>
      </c>
      <c r="AP58" s="344">
        <v>122182</v>
      </c>
      <c r="AQ58" s="345">
        <v>-13.4</v>
      </c>
      <c r="AR58" s="346">
        <v>179.7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520</v>
      </c>
      <c r="AL59" s="325"/>
      <c r="AM59" s="333">
        <v>389302</v>
      </c>
      <c r="AN59" s="334">
        <v>120864</v>
      </c>
      <c r="AO59" s="335">
        <v>-27.4</v>
      </c>
      <c r="AP59" s="336">
        <v>283153</v>
      </c>
      <c r="AQ59" s="337">
        <v>1.8</v>
      </c>
      <c r="AR59" s="338">
        <v>-29.2</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516</v>
      </c>
      <c r="AM60" s="341">
        <v>202251</v>
      </c>
      <c r="AN60" s="342">
        <v>62791</v>
      </c>
      <c r="AO60" s="343">
        <v>-29.6</v>
      </c>
      <c r="AP60" s="344">
        <v>127593</v>
      </c>
      <c r="AQ60" s="345">
        <v>4.4000000000000004</v>
      </c>
      <c r="AR60" s="346">
        <v>-34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521</v>
      </c>
      <c r="AL61" s="347"/>
      <c r="AM61" s="348">
        <v>380460</v>
      </c>
      <c r="AN61" s="349">
        <v>114201</v>
      </c>
      <c r="AO61" s="350">
        <v>31.1</v>
      </c>
      <c r="AP61" s="351">
        <v>292154</v>
      </c>
      <c r="AQ61" s="352">
        <v>1.3</v>
      </c>
      <c r="AR61" s="338">
        <v>29.8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516</v>
      </c>
      <c r="AM62" s="341">
        <v>151717</v>
      </c>
      <c r="AN62" s="342">
        <v>45955</v>
      </c>
      <c r="AO62" s="343">
        <v>77.900000000000006</v>
      </c>
      <c r="AP62" s="344">
        <v>132966</v>
      </c>
      <c r="AQ62" s="345">
        <v>2.6</v>
      </c>
      <c r="AR62" s="346">
        <v>75.3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gCRmpr7IXbUsl+7qEyt1QgG8X01nbJlUvkWVrstP2808AUUp+wzke9e9K1TQ99tMdVmVt8DNbskA3bS8n7TpKQ==" saltValue="V9HbyP/asJhCS1F6DLHPt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473</v>
      </c>
    </row>
    <row r="120" spans="125:125" ht="13.5" hidden="1" customHeight="1" x14ac:dyDescent="0.15"/>
    <row r="121" spans="125:125" ht="13.5" hidden="1" customHeight="1" x14ac:dyDescent="0.15">
      <c r="DU121" s="259"/>
    </row>
  </sheetData>
  <sheetProtection algorithmName="SHA-512" hashValue="DIPbugi4XeoSLtFIglxTtJd4btbbnFqz94NIKNxFpQGfC53U9ctL2QSTwBJpX6gzvZ9Zy/z1M78+qpeOeydilQ==" saltValue="1P+XGjOIcumllz8tNE8y+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473</v>
      </c>
    </row>
  </sheetData>
  <sheetProtection algorithmName="SHA-512" hashValue="f0NrOsk2ju78P4tBiP72K7AiF6dzT3JjAAexrkI7NZ4eoUqEXrNLhXNaR2wq2v8dC5L5E2cgFFq92bRfvkeX/Q==" saltValue="+W9cIraqHBEfdF3kFewd4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39" t="s">
        <v>3</v>
      </c>
      <c r="D47" s="1139"/>
      <c r="E47" s="1140"/>
      <c r="F47" s="11">
        <v>43.95</v>
      </c>
      <c r="G47" s="12">
        <v>39.89</v>
      </c>
      <c r="H47" s="12">
        <v>42.5</v>
      </c>
      <c r="I47" s="12">
        <v>49.64</v>
      </c>
      <c r="J47" s="13">
        <v>47.48</v>
      </c>
    </row>
    <row r="48" spans="2:10" ht="57.75" customHeight="1" x14ac:dyDescent="0.15">
      <c r="B48" s="14"/>
      <c r="C48" s="1141" t="s">
        <v>4</v>
      </c>
      <c r="D48" s="1141"/>
      <c r="E48" s="1142"/>
      <c r="F48" s="15">
        <v>17.34</v>
      </c>
      <c r="G48" s="16">
        <v>31.89</v>
      </c>
      <c r="H48" s="16">
        <v>31.1</v>
      </c>
      <c r="I48" s="16">
        <v>32.700000000000003</v>
      </c>
      <c r="J48" s="17">
        <v>31.91</v>
      </c>
    </row>
    <row r="49" spans="2:10" ht="57.75" customHeight="1" thickBot="1" x14ac:dyDescent="0.2">
      <c r="B49" s="18"/>
      <c r="C49" s="1143" t="s">
        <v>5</v>
      </c>
      <c r="D49" s="1143"/>
      <c r="E49" s="1144"/>
      <c r="F49" s="19">
        <v>1.43</v>
      </c>
      <c r="G49" s="20">
        <v>13.41</v>
      </c>
      <c r="H49" s="20">
        <v>8.1999999999999993</v>
      </c>
      <c r="I49" s="20">
        <v>4.63</v>
      </c>
      <c r="J49" s="21" t="s">
        <v>528</v>
      </c>
    </row>
    <row r="50" spans="2:10" x14ac:dyDescent="0.15"/>
  </sheetData>
  <sheetProtection algorithmName="SHA-512" hashValue="VPZDU+RDSNQK5d4rdu6HrblrUvv7RSZS6SHtmWLMZ/0G/GEQvArobY1EEME/J+oz11PtoGUneBJjH3Cm7PrQwQ==" saltValue="akaHSIGWm1Y6a0x5zx7Vj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2025-03-14T07:34:03Z</cp:lastPrinted>
  <dcterms:created xsi:type="dcterms:W3CDTF">2025-02-19T05:20:18Z</dcterms:created>
  <dcterms:modified xsi:type="dcterms:W3CDTF">2025-09-12T05:02:02Z</dcterms:modified>
  <cp:category/>
</cp:coreProperties>
</file>