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ta\data\01 総務課\03総務係\財政、交付税\01　財政\010　その他の報告\R07年度\250911〆　令和５年度財政状況資料集の作成について（2回目・地方公会計関係）\"/>
    </mc:Choice>
  </mc:AlternateContent>
  <bookViews>
    <workbookView xWindow="0" yWindow="0" windowWidth="28800" windowHeight="11955" firstSheet="15"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3" i="12" l="1"/>
  <c r="AA72" i="12"/>
  <c r="AA71" i="12"/>
  <c r="AA68" i="12"/>
  <c r="AA69" i="12"/>
  <c r="AA70" i="12" l="1"/>
  <c r="AA31" i="12" l="1"/>
  <c r="AA32" i="12"/>
  <c r="AA30" i="12"/>
  <c r="AA29" i="12"/>
  <c r="AA28" i="12"/>
  <c r="AA7" i="12"/>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W38" i="10"/>
  <c r="BW39" i="10" s="1"/>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<sst xmlns="http://schemas.openxmlformats.org/spreadsheetml/2006/main" count="1131" uniqueCount="573">
  <si>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</si>
  <si>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</si>
  <si>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</si>
  <si>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</si>
  <si>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</si>
  <si>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</si>
  <si>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</si>
  <si>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</si>
  <si>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</si>
  <si>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</si>
  <si>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</si>
  <si>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</si>
  <si>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</si>
  <si>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</si>
  <si>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</si>
  <si>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</si>
  <si>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</si>
  <si>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</si>
  <si>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</si>
  <si>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</si>
  <si>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</si>
  <si>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</si>
  <si>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</si>
  <si>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</si>
  <si>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</si>
  <si>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</si>
  <si>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</si>
  <si>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</si>
  <si>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</si>
  <si>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</si>
  <si>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</si>
  <si>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</si>
  <si>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</si>
  <si>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</si>
  <si>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</si>
  <si>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</si>
  <si>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</si>
  <si>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</si>
  <si>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</si>
  <si>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</si>
  <si>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</si>
  <si>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</si>
  <si>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</si>
  <si>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</si>
  <si>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</si>
  <si>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</si>
  <si>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</si>
  <si>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</si>
  <si>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</si>
  <si>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</si>
  <si>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</si>
  <si>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</si>
  <si>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</si>
  <si>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</si>
  <si>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</si>
  <si>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</si>
  <si>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</si>
  <si>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</si>
  <si>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</si>
  <si>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</si>
  <si>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</si>
  <si>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</si>
  <si>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</si>
  <si>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</si>
  <si>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</si>
  <si>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</si>
  <si>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</si>
  <si>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</si>
  <si>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</si>
  <si>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</si>
  <si>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</si>
  <si>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</si>
  <si>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</si>
  <si>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</si>
  <si>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</si>
  <si>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</si>
  <si>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</si>
  <si>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</si>
  <si>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</si>
  <si>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</si>
  <si>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</si>
  <si>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</si>
  <si>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</si>
  <si>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</si>
  <si>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</si>
  <si>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</si>
  <si>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</si>
  <si>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</si>
  <si>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</si>
  <si>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</si>
  <si>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</si>
  <si>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</si>
  <si>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</si>
  <si>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</si>
  <si>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湯前町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</si>
  <si>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</si>
  <si>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</si>
  <si>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</si>
  <si>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</si>
  <si>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</si>
  <si>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</si>
  <si>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</si>
  <si>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</si>
  <si>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</si>
  <si>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</si>
  <si>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</si>
  <si>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</si>
  <si>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</si>
  <si>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</si>
  <si>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</si>
  <si>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</si>
  <si>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</si>
  <si>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</si>
  <si>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</si>
  <si>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</si>
  <si>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</si>
  <si>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</si>
  <si>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</si>
  <si>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</si>
  <si>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</si>
  <si>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</si>
  <si>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</si>
  <si>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</si>
  <si>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</si>
  <si>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</si>
  <si>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</si>
  <si>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</si>
  <si>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</si>
  <si>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</si>
  <si>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</si>
  <si>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</si>
  <si>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</si>
  <si>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</si>
  <si>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</si>
  <si>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</si>
  <si>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</si>
  <si>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</si>
  <si>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</si>
  <si>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</si>
  <si>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</si>
  <si>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</si>
  <si>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</si>
  <si>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</si>
  <si>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</si>
  <si>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</si>
  <si>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</si>
  <si>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</si>
  <si>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</si>
  <si>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</si>
  <si>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</si>
  <si>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</si>
  <si>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</si>
  <si>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</si>
  <si>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</si>
  <si>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</si>
  <si>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</si>
  <si>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</si>
  <si>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</si>
  <si>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</si>
  <si>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</si>
  <si>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</si>
  <si>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</si>
  <si>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</si>
  <si>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</si>
  <si>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</si>
  <si>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</si>
  <si>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</si>
  <si>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</si>
  <si>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</si>
  <si>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</si>
  <si>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</si>
  <si>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</si>
  <si>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</si>
  <si>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</si>
  <si>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</si>
  <si>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</si>
  <si>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</si>
  <si>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</si>
  <si>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</si>
  <si>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</si>
  <si>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</si>
  <si>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</si>
  <si>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</si>
  <si>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</si>
  <si>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</si>
  <si>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</si>
  <si>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</si>
  <si>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</si>
  <si>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</si>
  <si>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</si>
  <si>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</si>
  <si>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</si>
  <si>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</si>
  <si>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</si>
  <si>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</si>
  <si>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</si>
  <si>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</si>
  <si>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</si>
  <si>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</si>
  <si>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</si>
  <si>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</si>
  <si>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</si>
  <si>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熊本県湯前町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</si>
  <si>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</si>
  <si>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</si>
  <si>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</si>
  <si>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</si>
  <si>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</si>
  <si>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</si>
  <si>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</si>
  <si>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</si>
  <si>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</si>
  <si>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</si>
  <si>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</si>
  <si>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</si>
  <si>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</si>
  <si>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</si>
  <si>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</si>
  <si>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</si>
  <si>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</si>
  <si>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</si>
  <si>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</si>
  <si>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</si>
  <si>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</si>
  <si>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</si>
  <si>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</si>
  <si>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</si>
  <si>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</si>
  <si>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</si>
  <si>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</si>
  <si>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</si>
  <si>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</si>
  <si>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</si>
  <si>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</si>
  <si>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</si>
  <si>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</si>
  <si>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</si>
  <si>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</si>
  <si>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</si>
  <si>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</si>
  <si>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</si>
  <si>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</si>
  <si>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</si>
  <si>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</si>
  <si>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</si>
  <si>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</si>
  <si>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</si>
  <si>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</si>
  <si>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</si>
  <si>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</si>
  <si>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</si>
  <si>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</si>
  <si>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</si>
  <si>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</si>
  <si>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</si>
  <si>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</si>
  <si>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</si>
  <si>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</si>
  <si>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</si>
  <si>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</si>
  <si>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</si>
  <si>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</si>
  <si>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</si>
  <si>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</si>
  <si>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</si>
  <si>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</si>
  <si>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</si>
  <si>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</si>
  <si>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</si>
  <si>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</si>
  <si>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</si>
  <si>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</si>
  <si>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</si>
  <si>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</si>
  <si>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</si>
  <si>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</si>
  <si>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</si>
  <si>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</si>
  <si>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</si>
  <si>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</si>
  <si>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</si>
  <si>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</si>
  <si>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</si>
  <si>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</si>
  <si>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</si>
  <si>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</si>
  <si>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</si>
  <si>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</si>
  <si>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</si>
  <si>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</si>
  <si>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</si>
  <si>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</si>
  <si>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</si>
  <si>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</si>
  <si>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</si>
  <si>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</si>
  <si>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</si>
  <si>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</si>
  <si>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</si>
  <si>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</si>
  <si>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</si>
  <si>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</si>
  <si>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</si>
  <si>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</si>
  <si>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</si>
  <si>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</si>
  <si>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</si>
  <si>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</si>
  <si>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</si>
  <si>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</si>
  <si>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</si>
  <si>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</si>
  <si>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</si>
  <si>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</si>
  <si>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</si>
  <si>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</si>
  <si>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</si>
  <si>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</si>
  <si>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</si>
  <si>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</si>
  <si>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</si>
  <si>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</si>
  <si>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</si>
  <si>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</si>
  <si>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</si>
  <si>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</si>
  <si>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</si>
  <si>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</si>
  <si>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</si>
  <si>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</si>
  <si>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</si>
  <si>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</si>
  <si>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</si>
  <si>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</si>
  <si>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</si>
  <si>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</si>
  <si>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</si>
  <si>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</si>
  <si>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</si>
  <si>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</si>
  <si>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</si>
  <si>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</si>
  <si>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</si>
  <si>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</si>
  <si>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</si>
  <si>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</si>
  <si>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</si>
  <si>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</si>
  <si>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</si>
  <si>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</si>
  <si>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</si>
  <si>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</si>
  <si>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</si>
  <si>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熊本県湯前町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</si>
  <si>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</si>
  <si>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</si>
  <si>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</si>
  <si>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</si>
  <si>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</si>
  <si>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</si>
  <si>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</si>
  <si>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</si>
  <si>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</si>
  <si>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</si>
  <si>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</si>
  <si>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</si>
  <si>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</si>
  <si>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</si>
  <si>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</si>
  <si>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</si>
  <si>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</si>
  <si>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</si>
  <si>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</si>
  <si>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</si>
  <si>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</si>
  <si>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</si>
  <si>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</si>
  <si>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</si>
  <si>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</si>
  <si>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</si>
  <si>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</si>
  <si>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</si>
  <si>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</si>
  <si>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</si>
  <si>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</si>
  <si>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</si>
  <si>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</si>
  <si>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</si>
  <si>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</si>
  <si>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</si>
  <si>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</si>
  <si>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</si>
  <si>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</si>
  <si>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</si>
  <si>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</si>
  <si>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</si>
  <si>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</si>
  <si>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</si>
  <si>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</si>
  <si>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</si>
  <si>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</si>
  <si>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</si>
  <si>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</si>
  <si>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</si>
  <si>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</si>
  <si>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</si>
  <si>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</si>
  <si>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</si>
  <si>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</si>
  <si>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</si>
  <si>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</si>
  <si>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</si>
  <si>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</si>
  <si>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</si>
  <si>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</si>
  <si>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</si>
  <si>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</si>
  <si>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</si>
  <si>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</si>
  <si>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</si>
  <si>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</si>
  <si>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</si>
  <si>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</si>
  <si>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</si>
  <si>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</si>
  <si>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</si>
  <si>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</si>
  <si>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</si>
  <si>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</si>
  <si>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</si>
  <si>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</si>
  <si>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</si>
  <si>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</si>
  <si>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</si>
  <si>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</si>
  <si>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</si>
  <si>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</si>
  <si>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</si>
  <si>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</si>
  <si>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</si>
  <si>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</si>
  <si>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</si>
  <si>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</si>
  <si>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</si>
  <si>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</si>
  <si>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</si>
  <si>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</si>
  <si>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</si>
  <si>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</si>
  <si>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</si>
  <si>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</si>
  <si>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</si>
  <si>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</si>
  <si>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</si>
  <si>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</si>
  <si>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</si>
  <si>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</si>
  <si>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</si>
  <si>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</si>
  <si>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</si>
  <si>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</si>
  <si>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</si>
  <si>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</si>
  <si>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</si>
  <si>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</si>
  <si>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</si>
  <si>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</si>
  <si>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</si>
  <si>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</si>
  <si>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</si>
  <si>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</si>
  <si>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</si>
  <si>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</si>
  <si>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</si>
  <si>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</si>
  <si>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</si>
  <si>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</si>
  <si>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</si>
  <si>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</si>
  <si>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</si>
  <si>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</si>
  <si>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</si>
  <si>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</si>
  <si>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</si>
  <si>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</si>
  <si>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</si>
  <si>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</si>
  <si>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</si>
  <si>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</si>
  <si>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</si>
  <si>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</si>
  <si>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</si>
  <si>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</si>
  <si>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</si>
  <si>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</si>
  <si>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</si>
  <si>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</si>
  <si>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</si>
  <si>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</si>
  <si>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</si>
  <si>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</si>
  <si>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</si>
  <si>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</si>
  <si>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</si>
  <si>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</si>
  <si>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</si>
  <si>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</si>
  <si>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</si>
  <si>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</si>
  <si>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</si>
  <si>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</si>
  <si>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</si>
  <si>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</si>
  <si>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</si>
  <si>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</si>
  <si>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</si>
  <si>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</si>
  <si>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</si>
  <si>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</si>
  <si>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</si>
  <si>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</si>
  <si>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</si>
  <si>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</si>
  <si>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</si>
  <si>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</si>
  <si>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</si>
  <si>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</si>
  <si>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</si>
  <si>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</si>
  <si>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3.02</t>
  </si>
  <si>
    <t>▲ 2.34</t>
  </si>
  <si>
    <t>▲ 0.72</t>
  </si>
  <si>
    <t>一般会計</t>
  </si>
  <si>
    <t>水道事業会計</t>
  </si>
  <si>
    <t>国民健康保険特別会計</t>
  </si>
  <si>
    <t>介護保険特別会計</t>
  </si>
  <si>
    <t>後期高齢者医療保険特別会計</t>
  </si>
  <si>
    <t>下水道事業特別会計</t>
  </si>
  <si>
    <t>その他会計（赤字）</t>
  </si>
  <si>
    <t>その他会計（黒字）</t>
  </si>
  <si>
    <t>R01</t>
    <phoneticPr fontId="5"/>
  </si>
  <si>
    <t>R02</t>
    <phoneticPr fontId="5"/>
  </si>
  <si>
    <t>R03</t>
    <phoneticPr fontId="5"/>
  </si>
  <si>
    <t>R04</t>
    <phoneticPr fontId="5"/>
  </si>
  <si>
    <t>R05</t>
    <phoneticPr fontId="5"/>
  </si>
  <si>
    <t>ゆのまえ湯楽里株式会社</t>
    <rPh sb="4" eb="5">
      <t>ユ</t>
    </rPh>
    <rPh sb="5" eb="6">
      <t>ラク</t>
    </rPh>
    <rPh sb="6" eb="7">
      <t>サト</t>
    </rPh>
    <rPh sb="7" eb="11">
      <t>カブシキガイシャ</t>
    </rPh>
    <phoneticPr fontId="2"/>
  </si>
  <si>
    <t>球磨プレカット株式会社</t>
    <rPh sb="0" eb="2">
      <t>クマ</t>
    </rPh>
    <rPh sb="7" eb="11">
      <t>カブシキガイシャ</t>
    </rPh>
    <phoneticPr fontId="2"/>
  </si>
  <si>
    <t>湯前町農業公社</t>
    <rPh sb="0" eb="3">
      <t>ユノマエマチ</t>
    </rPh>
    <rPh sb="3" eb="5">
      <t>ノウギョウ</t>
    </rPh>
    <rPh sb="5" eb="7">
      <t>コウシャ</t>
    </rPh>
    <phoneticPr fontId="2"/>
  </si>
  <si>
    <t>くま川鉄道株式会社</t>
    <rPh sb="2" eb="3">
      <t>カワ</t>
    </rPh>
    <rPh sb="3" eb="5">
      <t>テツドウ</t>
    </rPh>
    <rPh sb="5" eb="9">
      <t>カブシキガイシャ</t>
    </rPh>
    <phoneticPr fontId="2"/>
  </si>
  <si>
    <t>-</t>
    <phoneticPr fontId="2"/>
  </si>
  <si>
    <t>熊本県市町村総合事務組合</t>
    <rPh sb="0" eb="3">
      <t>クマモトケン</t>
    </rPh>
    <rPh sb="3" eb="6">
      <t>シチョウソン</t>
    </rPh>
    <rPh sb="6" eb="8">
      <t>ソウゴウ</t>
    </rPh>
    <rPh sb="8" eb="10">
      <t>ジム</t>
    </rPh>
    <rPh sb="10" eb="12">
      <t>クミアイ</t>
    </rPh>
    <phoneticPr fontId="2"/>
  </si>
  <si>
    <t>球磨郡効率多良木病院企業団</t>
    <rPh sb="0" eb="2">
      <t>クマ</t>
    </rPh>
    <rPh sb="2" eb="3">
      <t>グン</t>
    </rPh>
    <rPh sb="3" eb="5">
      <t>コウリツ</t>
    </rPh>
    <rPh sb="5" eb="8">
      <t>タラギ</t>
    </rPh>
    <rPh sb="8" eb="10">
      <t>ビョウイン</t>
    </rPh>
    <rPh sb="10" eb="12">
      <t>キギョウ</t>
    </rPh>
    <rPh sb="12" eb="13">
      <t>ダン</t>
    </rPh>
    <phoneticPr fontId="2"/>
  </si>
  <si>
    <t>上球磨消防組合</t>
    <rPh sb="0" eb="1">
      <t>ウエ</t>
    </rPh>
    <rPh sb="1" eb="3">
      <t>クマ</t>
    </rPh>
    <rPh sb="3" eb="5">
      <t>ショウボウ</t>
    </rPh>
    <rPh sb="5" eb="7">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</si>
  <si>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</si>
  <si>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熊本県後期高齢者医療連合会（一般会計）</t>
    <rPh sb="0" eb="3">
      <t>クマモトケン</t>
    </rPh>
    <rPh sb="3" eb="5">
      <t>コウキ</t>
    </rPh>
    <rPh sb="5" eb="8">
      <t>コウレイシャ</t>
    </rPh>
    <rPh sb="8" eb="10">
      <t>イリョウ</t>
    </rPh>
    <rPh sb="10" eb="12">
      <t>レンゴウ</t>
    </rPh>
    <rPh sb="12" eb="13">
      <t>カイ</t>
    </rPh>
    <rPh sb="14" eb="16">
      <t>イッパン</t>
    </rPh>
    <rPh sb="16" eb="18">
      <t>カイケイ</t>
    </rPh>
    <phoneticPr fontId="2"/>
  </si>
  <si>
    <t>熊本県後期高齢者医療連合会（後期高齢者医療特別会計）</t>
    <rPh sb="0" eb="3">
      <t>クマモトケン</t>
    </rPh>
    <rPh sb="3" eb="5">
      <t>コウキ</t>
    </rPh>
    <rPh sb="5" eb="8">
      <t>コウレイシャ</t>
    </rPh>
    <rPh sb="8" eb="10">
      <t>イリョウ</t>
    </rPh>
    <rPh sb="10" eb="12">
      <t>レンゴウ</t>
    </rPh>
    <rPh sb="12" eb="13">
      <t>カイ</t>
    </rPh>
    <rPh sb="14" eb="16">
      <t>コウキ</t>
    </rPh>
    <rPh sb="16" eb="19">
      <t>コウレイシャ</t>
    </rPh>
    <rPh sb="19" eb="21">
      <t>イリョウ</t>
    </rPh>
    <rPh sb="21" eb="23">
      <t>トクベツ</t>
    </rPh>
    <rPh sb="23" eb="25">
      <t>カイケイ</t>
    </rPh>
    <phoneticPr fontId="2"/>
  </si>
  <si>
    <t>公共施設等整備基金</t>
    <phoneticPr fontId="5"/>
  </si>
  <si>
    <t>ふるさと創生基金</t>
    <rPh sb="4" eb="6">
      <t>ソウセイ</t>
    </rPh>
    <rPh sb="6" eb="8">
      <t>キキン</t>
    </rPh>
    <phoneticPr fontId="2"/>
  </si>
  <si>
    <t>地域福祉基金</t>
    <rPh sb="0" eb="2">
      <t>チイキ</t>
    </rPh>
    <rPh sb="2" eb="4">
      <t>フクシ</t>
    </rPh>
    <rPh sb="4" eb="6">
      <t>キキン</t>
    </rPh>
    <phoneticPr fontId="2"/>
  </si>
  <si>
    <t>ふるさと応援基金</t>
    <rPh sb="4" eb="6">
      <t>オウエン</t>
    </rPh>
    <rPh sb="6" eb="8">
      <t>キキン</t>
    </rPh>
    <phoneticPr fontId="2"/>
  </si>
  <si>
    <t>情報通信関連事業整備基金</t>
    <rPh sb="0" eb="2">
      <t>ジョウホウ</t>
    </rPh>
    <rPh sb="2" eb="4">
      <t>ツウシン</t>
    </rPh>
    <rPh sb="4" eb="6">
      <t>カンレン</t>
    </rPh>
    <rPh sb="6" eb="8">
      <t>ジギョウ</t>
    </rPh>
    <rPh sb="8" eb="10">
      <t>セイビ</t>
    </rPh>
    <rPh sb="10" eb="12">
      <t>キキン</t>
    </rPh>
    <phoneticPr fontId="2"/>
  </si>
  <si>
    <t>特別会計（交通災害共済事業）分を含む</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</si>
  <si>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</si>
  <si>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</si>
  <si>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老朽化した施設が多いため、今後、施設の更新費用等の増加によって増加することが見込まれる。減価償却率については類似団体よりも値が高くなっている。本町は合併経験のない自治体であるため保有施設数自体は少ないが、各施設の老朽化が進んでいる状態である。個別計画の策定を進め、老朽化施設について長寿命化を図るとともに、統・廃合や除却等を検討しなければならない。</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</si>
  <si>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</si>
  <si>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</si>
  <si>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</si>
  <si>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</si>
  <si>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</si>
  <si>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</si>
  <si>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従来活用していた過疎対策事業債（実額算入）などの起債に加え、自然災害に対応するための緊急防災減災事業（理論償還）などの活用が増えてきているため、実質公債費率については今後数年間は増えると見込んでいる。借入額の増加も要因として大きいが、避難所の空調整備などは機器の対応年数に併せて償還年限が短くなり、元利償還金額と算入額に差が生じることも実質公債費率の増加につながっている。将来負担比率については上記に記載。</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</si>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</sst>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6" xfId="12" quotePrefix="1"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709D-4014-9A07-CB4DFA7954D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202978</c:v>
                </c:pt>
                <c:pt idx="1">
                  <c:v>153525</c:v>
                </c:pt>
                <c:pt idx="2">
                  <c:v>147199</c:v>
                </c:pt>
                <c:pt idx="3">
                  <c:v>237733</c:v>
                </c:pt>
                <c:pt idx="4">
                  <c:v>162962</c:v>
                </c:pt>
              </c:numCache>
            </c:numRef>
          </c:val>
          <c:smooth val="0"/>
          <c:extLst>
            <c:ext xmlns:c16="http://schemas.microsoft.com/office/drawing/2014/chart" uri="{C3380CC4-5D6E-409C-BE32-E72D297353CC}">
              <c16:uniqueId val="{00000001-709D-4014-9A07-CB4DFA7954D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8.4600000000000009</c:v>
                </c:pt>
                <c:pt idx="1">
                  <c:v>17.899999999999999</c:v>
                </c:pt>
                <c:pt idx="2">
                  <c:v>16.3</c:v>
                </c:pt>
                <c:pt idx="3">
                  <c:v>14.13</c:v>
                </c:pt>
                <c:pt idx="4">
                  <c:v>22.8</c:v>
                </c:pt>
              </c:numCache>
            </c:numRef>
          </c:val>
          <c:extLst>
            <c:ext xmlns:c16="http://schemas.microsoft.com/office/drawing/2014/chart" uri="{C3380CC4-5D6E-409C-BE32-E72D297353CC}">
              <c16:uniqueId val="{00000000-7C31-45BD-AD44-E5EF759045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44.33</c:v>
                </c:pt>
                <c:pt idx="1">
                  <c:v>43.31</c:v>
                </c:pt>
                <c:pt idx="2">
                  <c:v>43.93</c:v>
                </c:pt>
                <c:pt idx="3">
                  <c:v>49.35</c:v>
                </c:pt>
                <c:pt idx="4">
                  <c:v>40.130000000000003</c:v>
                </c:pt>
              </c:numCache>
            </c:numRef>
          </c:val>
          <c:extLst>
            <c:ext xmlns:c16="http://schemas.microsoft.com/office/drawing/2014/chart" uri="{C3380CC4-5D6E-409C-BE32-E72D297353CC}">
              <c16:uniqueId val="{00000001-7C31-45BD-AD44-E5EF7590458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-3.02</c:v>
                </c:pt>
                <c:pt idx="1">
                  <c:v>10.49</c:v>
                </c:pt>
                <c:pt idx="2">
                  <c:v>0.13</c:v>
                </c:pt>
                <c:pt idx="3">
                  <c:v>-2.34</c:v>
                </c:pt>
                <c:pt idx="4">
                  <c:v>-0.72</c:v>
                </c:pt>
              </c:numCache>
            </c:numRef>
          </c:val>
          <c:smooth val="0"/>
          <c:extLst>
            <c:ext xmlns:c16="http://schemas.microsoft.com/office/drawing/2014/chart" uri="{C3380CC4-5D6E-409C-BE32-E72D297353CC}">
              <c16:uniqueId val="{00000002-7C31-45BD-AD44-E5EF7590458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ED4-4842-8E3D-DF1623A894A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ED4-4842-8E3D-DF1623A894A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ED4-4842-8E3D-DF1623A894A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ED4-4842-8E3D-DF1623A894AE}"/>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0.14000000000000001</c:v>
                </c:pt>
                <c:pt idx="2">
                  <c:v>#N/A</c:v>
                </c:pt>
                <c:pt idx="3">
                  <c:v>0.23</c:v>
                </c:pt>
                <c:pt idx="4">
                  <c:v>#N/A</c:v>
                </c:pt>
                <c:pt idx="5">
                  <c:v>0.04</c:v>
                </c:pt>
                <c:pt idx="6">
                  <c:v>#N/A</c:v>
                </c:pt>
                <c:pt idx="7">
                  <c:v>0.08</c:v>
                </c:pt>
                <c:pt idx="8">
                  <c:v>#N/A</c:v>
                </c:pt>
                <c:pt idx="9">
                  <c:v>0</c:v>
                </c:pt>
              </c:numCache>
            </c:numRef>
          </c:val>
          <c:extLst>
            <c:ext xmlns:c16="http://schemas.microsoft.com/office/drawing/2014/chart" uri="{C3380CC4-5D6E-409C-BE32-E72D297353CC}">
              <c16:uniqueId val="{00000004-FED4-4842-8E3D-DF1623A894AE}"/>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0.06</c:v>
                </c:pt>
                <c:pt idx="2">
                  <c:v>#N/A</c:v>
                </c:pt>
                <c:pt idx="3">
                  <c:v>0.03</c:v>
                </c:pt>
                <c:pt idx="4">
                  <c:v>#N/A</c:v>
                </c:pt>
                <c:pt idx="5">
                  <c:v>0.03</c:v>
                </c:pt>
                <c:pt idx="6">
                  <c:v>#N/A</c:v>
                </c:pt>
                <c:pt idx="7">
                  <c:v>0.04</c:v>
                </c:pt>
                <c:pt idx="8">
                  <c:v>#N/A</c:v>
                </c:pt>
                <c:pt idx="9">
                  <c:v>0.04</c:v>
                </c:pt>
              </c:numCache>
            </c:numRef>
          </c:val>
          <c:extLst>
            <c:ext xmlns:c16="http://schemas.microsoft.com/office/drawing/2014/chart" uri="{C3380CC4-5D6E-409C-BE32-E72D297353CC}">
              <c16:uniqueId val="{00000005-FED4-4842-8E3D-DF1623A894A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0.69</c:v>
                </c:pt>
                <c:pt idx="2">
                  <c:v>#N/A</c:v>
                </c:pt>
                <c:pt idx="3">
                  <c:v>0.76</c:v>
                </c:pt>
                <c:pt idx="4">
                  <c:v>#N/A</c:v>
                </c:pt>
                <c:pt idx="5">
                  <c:v>1.1299999999999999</c:v>
                </c:pt>
                <c:pt idx="6">
                  <c:v>#N/A</c:v>
                </c:pt>
                <c:pt idx="7">
                  <c:v>1.55</c:v>
                </c:pt>
                <c:pt idx="8">
                  <c:v>#N/A</c:v>
                </c:pt>
                <c:pt idx="9">
                  <c:v>2.16</c:v>
                </c:pt>
              </c:numCache>
            </c:numRef>
          </c:val>
          <c:extLst>
            <c:ext xmlns:c16="http://schemas.microsoft.com/office/drawing/2014/chart" uri="{C3380CC4-5D6E-409C-BE32-E72D297353CC}">
              <c16:uniqueId val="{00000006-FED4-4842-8E3D-DF1623A894A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1.49</c:v>
                </c:pt>
                <c:pt idx="2">
                  <c:v>#N/A</c:v>
                </c:pt>
                <c:pt idx="3">
                  <c:v>1.81</c:v>
                </c:pt>
                <c:pt idx="4">
                  <c:v>#N/A</c:v>
                </c:pt>
                <c:pt idx="5">
                  <c:v>2.23</c:v>
                </c:pt>
                <c:pt idx="6">
                  <c:v>#N/A</c:v>
                </c:pt>
                <c:pt idx="7">
                  <c:v>2.76</c:v>
                </c:pt>
                <c:pt idx="8">
                  <c:v>#N/A</c:v>
                </c:pt>
                <c:pt idx="9">
                  <c:v>2.81</c:v>
                </c:pt>
              </c:numCache>
            </c:numRef>
          </c:val>
          <c:extLst>
            <c:ext xmlns:c16="http://schemas.microsoft.com/office/drawing/2014/chart" uri="{C3380CC4-5D6E-409C-BE32-E72D297353CC}">
              <c16:uniqueId val="{00000007-FED4-4842-8E3D-DF1623A894A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14.14</c:v>
                </c:pt>
                <c:pt idx="2">
                  <c:v>#N/A</c:v>
                </c:pt>
                <c:pt idx="3">
                  <c:v>14.53</c:v>
                </c:pt>
                <c:pt idx="4">
                  <c:v>#N/A</c:v>
                </c:pt>
                <c:pt idx="5">
                  <c:v>15.23</c:v>
                </c:pt>
                <c:pt idx="6">
                  <c:v>#N/A</c:v>
                </c:pt>
                <c:pt idx="7">
                  <c:v>17.13</c:v>
                </c:pt>
                <c:pt idx="8">
                  <c:v>#N/A</c:v>
                </c:pt>
                <c:pt idx="9">
                  <c:v>17.8</c:v>
                </c:pt>
              </c:numCache>
            </c:numRef>
          </c:val>
          <c:extLst>
            <c:ext xmlns:c16="http://schemas.microsoft.com/office/drawing/2014/chart" uri="{C3380CC4-5D6E-409C-BE32-E72D297353CC}">
              <c16:uniqueId val="{00000008-FED4-4842-8E3D-DF1623A894A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8.4600000000000009</c:v>
                </c:pt>
                <c:pt idx="2">
                  <c:v>#N/A</c:v>
                </c:pt>
                <c:pt idx="3">
                  <c:v>17.899999999999999</c:v>
                </c:pt>
                <c:pt idx="4">
                  <c:v>#N/A</c:v>
                </c:pt>
                <c:pt idx="5">
                  <c:v>16.29</c:v>
                </c:pt>
                <c:pt idx="6">
                  <c:v>#N/A</c:v>
                </c:pt>
                <c:pt idx="7">
                  <c:v>14.12</c:v>
                </c:pt>
                <c:pt idx="8">
                  <c:v>#N/A</c:v>
                </c:pt>
                <c:pt idx="9">
                  <c:v>22.79</c:v>
                </c:pt>
              </c:numCache>
            </c:numRef>
          </c:val>
          <c:extLst>
            <c:ext xmlns:c16="http://schemas.microsoft.com/office/drawing/2014/chart" uri="{C3380CC4-5D6E-409C-BE32-E72D297353CC}">
              <c16:uniqueId val="{00000009-FED4-4842-8E3D-DF1623A894A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283</c:v>
                </c:pt>
                <c:pt idx="5">
                  <c:v>275</c:v>
                </c:pt>
                <c:pt idx="8">
                  <c:v>267</c:v>
                </c:pt>
                <c:pt idx="11">
                  <c:v>275</c:v>
                </c:pt>
                <c:pt idx="14">
                  <c:v>256</c:v>
                </c:pt>
              </c:numCache>
            </c:numRef>
          </c:val>
          <c:extLst>
            <c:ext xmlns:c16="http://schemas.microsoft.com/office/drawing/2014/chart" uri="{C3380CC4-5D6E-409C-BE32-E72D297353CC}">
              <c16:uniqueId val="{00000000-17C7-4C30-ABB9-E8D72E4F1C0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C7-4C30-ABB9-E8D72E4F1C0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1</c:v>
                </c:pt>
                <c:pt idx="9">
                  <c:v>2</c:v>
                </c:pt>
                <c:pt idx="12">
                  <c:v>2</c:v>
                </c:pt>
              </c:numCache>
            </c:numRef>
          </c:val>
          <c:extLst>
            <c:ext xmlns:c16="http://schemas.microsoft.com/office/drawing/2014/chart" uri="{C3380CC4-5D6E-409C-BE32-E72D297353CC}">
              <c16:uniqueId val="{00000002-17C7-4C30-ABB9-E8D72E4F1C0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c:v>
                </c:pt>
                <c:pt idx="3">
                  <c:v>24</c:v>
                </c:pt>
                <c:pt idx="6">
                  <c:v>26</c:v>
                </c:pt>
                <c:pt idx="9">
                  <c:v>20</c:v>
                </c:pt>
                <c:pt idx="12">
                  <c:v>21</c:v>
                </c:pt>
              </c:numCache>
            </c:numRef>
          </c:val>
          <c:extLst>
            <c:ext xmlns:c16="http://schemas.microsoft.com/office/drawing/2014/chart" uri="{C3380CC4-5D6E-409C-BE32-E72D297353CC}">
              <c16:uniqueId val="{00000003-17C7-4C30-ABB9-E8D72E4F1C0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80</c:v>
                </c:pt>
                <c:pt idx="3">
                  <c:v>74</c:v>
                </c:pt>
                <c:pt idx="6">
                  <c:v>77</c:v>
                </c:pt>
                <c:pt idx="9">
                  <c:v>85</c:v>
                </c:pt>
                <c:pt idx="12">
                  <c:v>74</c:v>
                </c:pt>
              </c:numCache>
            </c:numRef>
          </c:val>
          <c:extLst>
            <c:ext xmlns:c16="http://schemas.microsoft.com/office/drawing/2014/chart" uri="{C3380CC4-5D6E-409C-BE32-E72D297353CC}">
              <c16:uniqueId val="{00000004-17C7-4C30-ABB9-E8D72E4F1C0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C7-4C30-ABB9-E8D72E4F1C0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7C7-4C30-ABB9-E8D72E4F1C0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266</c:v>
                </c:pt>
                <c:pt idx="3">
                  <c:v>262</c:v>
                </c:pt>
                <c:pt idx="6">
                  <c:v>267</c:v>
                </c:pt>
                <c:pt idx="9">
                  <c:v>291</c:v>
                </c:pt>
                <c:pt idx="12">
                  <c:v>259</c:v>
                </c:pt>
              </c:numCache>
            </c:numRef>
          </c:val>
          <c:extLst>
            <c:ext xmlns:c16="http://schemas.microsoft.com/office/drawing/2014/chart" uri="{C3380CC4-5D6E-409C-BE32-E72D297353CC}">
              <c16:uniqueId val="{00000007-17C7-4C30-ABB9-E8D72E4F1C0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82</c:v>
                </c:pt>
                <c:pt idx="2">
                  <c:v>#N/A</c:v>
                </c:pt>
                <c:pt idx="3">
                  <c:v>#N/A</c:v>
                </c:pt>
                <c:pt idx="4">
                  <c:v>85</c:v>
                </c:pt>
                <c:pt idx="5">
                  <c:v>#N/A</c:v>
                </c:pt>
                <c:pt idx="6">
                  <c:v>#N/A</c:v>
                </c:pt>
                <c:pt idx="7">
                  <c:v>104</c:v>
                </c:pt>
                <c:pt idx="8">
                  <c:v>#N/A</c:v>
                </c:pt>
                <c:pt idx="9">
                  <c:v>#N/A</c:v>
                </c:pt>
                <c:pt idx="10">
                  <c:v>123</c:v>
                </c:pt>
                <c:pt idx="11">
                  <c:v>#N/A</c:v>
                </c:pt>
                <c:pt idx="12">
                  <c:v>#N/A</c:v>
                </c:pt>
                <c:pt idx="13">
                  <c:v>100</c:v>
                </c:pt>
                <c:pt idx="14">
                  <c:v>#N/A</c:v>
                </c:pt>
              </c:numCache>
            </c:numRef>
          </c:val>
          <c:smooth val="0"/>
          <c:extLst>
            <c:ext xmlns:c16="http://schemas.microsoft.com/office/drawing/2014/chart" uri="{C3380CC4-5D6E-409C-BE32-E72D297353CC}">
              <c16:uniqueId val="{00000008-17C7-4C30-ABB9-E8D72E4F1C0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2468</c:v>
                </c:pt>
                <c:pt idx="5">
                  <c:v>2644</c:v>
                </c:pt>
                <c:pt idx="8">
                  <c:v>2668</c:v>
                </c:pt>
                <c:pt idx="11">
                  <c:v>2808</c:v>
                </c:pt>
                <c:pt idx="14">
                  <c:v>2949</c:v>
                </c:pt>
              </c:numCache>
            </c:numRef>
          </c:val>
          <c:extLst>
            <c:ext xmlns:c16="http://schemas.microsoft.com/office/drawing/2014/chart" uri="{C3380CC4-5D6E-409C-BE32-E72D297353CC}">
              <c16:uniqueId val="{00000000-C2EB-4B38-A334-9A9BDAC5C8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124</c:v>
                </c:pt>
                <c:pt idx="5">
                  <c:v>123</c:v>
                </c:pt>
                <c:pt idx="8">
                  <c:v>109</c:v>
                </c:pt>
                <c:pt idx="11">
                  <c:v>144</c:v>
                </c:pt>
                <c:pt idx="14">
                  <c:v>175</c:v>
                </c:pt>
              </c:numCache>
            </c:numRef>
          </c:val>
          <c:extLst>
            <c:ext xmlns:c16="http://schemas.microsoft.com/office/drawing/2014/chart" uri="{C3380CC4-5D6E-409C-BE32-E72D297353CC}">
              <c16:uniqueId val="{00000001-C2EB-4B38-A334-9A9BDAC5C8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2098</c:v>
                </c:pt>
                <c:pt idx="5">
                  <c:v>2114</c:v>
                </c:pt>
                <c:pt idx="8">
                  <c:v>2309</c:v>
                </c:pt>
                <c:pt idx="11">
                  <c:v>2421</c:v>
                </c:pt>
                <c:pt idx="14">
                  <c:v>2555</c:v>
                </c:pt>
              </c:numCache>
            </c:numRef>
          </c:val>
          <c:extLst>
            <c:ext xmlns:c16="http://schemas.microsoft.com/office/drawing/2014/chart" uri="{C3380CC4-5D6E-409C-BE32-E72D297353CC}">
              <c16:uniqueId val="{00000002-C2EB-4B38-A334-9A9BDAC5C8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2EB-4B38-A334-9A9BDAC5C8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2EB-4B38-A334-9A9BDAC5C8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EB-4B38-A334-9A9BDAC5C8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445</c:v>
                </c:pt>
                <c:pt idx="3">
                  <c:v>473</c:v>
                </c:pt>
                <c:pt idx="6">
                  <c:v>414</c:v>
                </c:pt>
                <c:pt idx="9">
                  <c:v>369</c:v>
                </c:pt>
                <c:pt idx="12">
                  <c:v>397</c:v>
                </c:pt>
              </c:numCache>
            </c:numRef>
          </c:val>
          <c:extLst>
            <c:ext xmlns:c16="http://schemas.microsoft.com/office/drawing/2014/chart" uri="{C3380CC4-5D6E-409C-BE32-E72D297353CC}">
              <c16:uniqueId val="{00000006-C2EB-4B38-A334-9A9BDAC5C8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230</c:v>
                </c:pt>
                <c:pt idx="3">
                  <c:v>246</c:v>
                </c:pt>
                <c:pt idx="6">
                  <c:v>217</c:v>
                </c:pt>
                <c:pt idx="9">
                  <c:v>217</c:v>
                </c:pt>
                <c:pt idx="12">
                  <c:v>229</c:v>
                </c:pt>
              </c:numCache>
            </c:numRef>
          </c:val>
          <c:extLst>
            <c:ext xmlns:c16="http://schemas.microsoft.com/office/drawing/2014/chart" uri="{C3380CC4-5D6E-409C-BE32-E72D297353CC}">
              <c16:uniqueId val="{00000007-C2EB-4B38-A334-9A9BDAC5C8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786</c:v>
                </c:pt>
                <c:pt idx="3">
                  <c:v>736</c:v>
                </c:pt>
                <c:pt idx="6">
                  <c:v>654</c:v>
                </c:pt>
                <c:pt idx="9">
                  <c:v>721</c:v>
                </c:pt>
                <c:pt idx="12">
                  <c:v>698</c:v>
                </c:pt>
              </c:numCache>
            </c:numRef>
          </c:val>
          <c:extLst>
            <c:ext xmlns:c16="http://schemas.microsoft.com/office/drawing/2014/chart" uri="{C3380CC4-5D6E-409C-BE32-E72D297353CC}">
              <c16:uniqueId val="{00000008-C2EB-4B38-A334-9A9BDAC5C8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25</c:v>
                </c:pt>
                <c:pt idx="6">
                  <c:v>24</c:v>
                </c:pt>
                <c:pt idx="9">
                  <c:v>22</c:v>
                </c:pt>
                <c:pt idx="12">
                  <c:v>20</c:v>
                </c:pt>
              </c:numCache>
            </c:numRef>
          </c:val>
          <c:extLst>
            <c:ext xmlns:c16="http://schemas.microsoft.com/office/drawing/2014/chart" uri="{C3380CC4-5D6E-409C-BE32-E72D297353CC}">
              <c16:uniqueId val="{00000009-C2EB-4B38-A334-9A9BDAC5C8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2681</c:v>
                </c:pt>
                <c:pt idx="3">
                  <c:v>2872</c:v>
                </c:pt>
                <c:pt idx="6">
                  <c:v>2878</c:v>
                </c:pt>
                <c:pt idx="9">
                  <c:v>3293</c:v>
                </c:pt>
                <c:pt idx="12">
                  <c:v>3383</c:v>
                </c:pt>
              </c:numCache>
            </c:numRef>
          </c:val>
          <c:extLst>
            <c:ext xmlns:c16="http://schemas.microsoft.com/office/drawing/2014/chart" uri="{C3380CC4-5D6E-409C-BE32-E72D297353CC}">
              <c16:uniqueId val="{0000000A-C2EB-4B38-A334-9A9BDAC5C86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2EB-4B38-A334-9A9BDAC5C86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945</c:v>
                </c:pt>
                <c:pt idx="1">
                  <c:v>1047</c:v>
                </c:pt>
                <c:pt idx="2">
                  <c:v>849</c:v>
                </c:pt>
              </c:numCache>
            </c:numRef>
          </c:val>
          <c:extLst>
            <c:ext xmlns:c16="http://schemas.microsoft.com/office/drawing/2014/chart" uri="{C3380CC4-5D6E-409C-BE32-E72D297353CC}">
              <c16:uniqueId val="{00000000-BEE0-49AE-900C-27795CE4306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61</c:v>
                </c:pt>
                <c:pt idx="1">
                  <c:v>104</c:v>
                </c:pt>
                <c:pt idx="2">
                  <c:v>115</c:v>
                </c:pt>
              </c:numCache>
            </c:numRef>
          </c:val>
          <c:extLst>
            <c:ext xmlns:c16="http://schemas.microsoft.com/office/drawing/2014/chart" uri="{C3380CC4-5D6E-409C-BE32-E72D297353CC}">
              <c16:uniqueId val="{00000001-BEE0-49AE-900C-27795CE4306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1081</c:v>
                </c:pt>
                <c:pt idx="1">
                  <c:v>1036</c:v>
                </c:pt>
                <c:pt idx="2">
                  <c:v>1367</c:v>
                </c:pt>
              </c:numCache>
            </c:numRef>
          </c:val>
          <c:extLst>
            <c:ext xmlns:c16="http://schemas.microsoft.com/office/drawing/2014/chart" uri="{C3380CC4-5D6E-409C-BE32-E72D297353CC}">
              <c16:uniqueId val="{00000002-BEE0-49AE-900C-27795CE4306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{32840500-1505-4E0F-A298-9DFCA096E06C}</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05F-47B3-BC63-625C5E12419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{00511A1D-F5E3-4E0F-BCC5-A47CA6E38BC5}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05F-47B3-BC63-625C5E12419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{86B99DA6-8587-4608-9EB6-C962789858AF}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05F-47B3-BC63-625C5E12419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{47A4FBC4-991B-486D-9120-4447F9647F7D}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05F-47B3-BC63-625C5E12419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{957CB429-5F73-4538-9D8D-DB7321CA85C8}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05F-47B3-BC63-625C5E124190}"/>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{30218B1D-2992-44EA-AAE8-BC9C94767D93}</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05F-47B3-BC63-625C5E124190}"/>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{B6C90BC3-AFA6-4481-804F-A6255F2827D5}</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05F-47B3-BC63-625C5E124190}"/>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{5F90E529-4AC7-41E1-8311-F9F98B1BF600}</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05F-47B3-BC63-625C5E124190}"/>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{4F853261-F81B-47CE-A9D2-6217317EEE50}</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05F-47B3-BC63-625C5E12419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#,##0.0;"▲ "#,##0.0</c:formatCode>
                <c:ptCount val="40"/>
                <c:pt idx="0">
                  <c:v>70.8</c:v>
                </c:pt>
                <c:pt idx="8">
                  <c:v>71.099999999999994</c:v>
                </c:pt>
                <c:pt idx="16">
                  <c:v>71.8</c:v>
                </c:pt>
                <c:pt idx="24">
                  <c:v>72.400000000000006</c:v>
                </c:pt>
                <c:pt idx="32">
                  <c:v>72.599999999999994</c:v>
                </c:pt>
              </c:numCache>
            </c:numRef>
          </c:xVal>
          <c:yVal>
            <c:numRef>
              <c:f>[1]公会計指標分析・財政指標組合せ分析表!$BP$51:$DC$51</c:f>
              <c:numCache>
                <c:formatCode>#,##0.0;"▲ "#,##0.0</c:formatCode>
                <c:ptCount val="40"/>
              </c:numCache>
            </c:numRef>
          </c:yVal>
          <c:smooth val="0"/>
          <c:extLst>
            <c:ext xmlns:c16="http://schemas.microsoft.com/office/drawing/2014/chart" uri="{C3380CC4-5D6E-409C-BE32-E72D297353CC}">
              <c16:uniqueId val="{00000009-B05F-47B3-BC63-625C5E124190}"/>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{FC80B994-9AC3-4BC2-B61B-A621CA2CE677}</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05F-47B3-BC63-625C5E12419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{CFF4D8F9-308B-4E41-AC89-21CD9151CA58}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05F-47B3-BC63-625C5E12419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{8AE4DDAF-9186-46D1-A358-EB81A4DF85DD}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05F-47B3-BC63-625C5E12419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{77DCF7C7-32C6-440E-BFAA-777C0B9D56B1}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05F-47B3-BC63-625C5E12419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{0CE9F2CF-F346-4152-BAFD-C8241495915D}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05F-47B3-BC63-625C5E124190}"/>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{D5EAD10E-C030-4B1F-9EBB-B0CA41D030ED}</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05F-47B3-BC63-625C5E124190}"/>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{C97B5334-FC21-476F-8988-3B11E448A348}</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05F-47B3-BC63-625C5E124190}"/>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{2944CA1E-B387-45B2-914A-E75BD31D8950}</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05F-47B3-BC63-625C5E124190}"/>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{B64F7025-B680-4659-B7F8-6DC96D93471B}</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05F-47B3-BC63-625C5E12419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#,##0.0;"▲ "#,##0.0</c:formatCode>
                <c:ptCount val="40"/>
                <c:pt idx="0">
                  <c:v>60.2</c:v>
                </c:pt>
                <c:pt idx="8">
                  <c:v>61</c:v>
                </c:pt>
                <c:pt idx="16">
                  <c:v>62.2</c:v>
                </c:pt>
                <c:pt idx="24">
                  <c:v>63.6</c:v>
                </c:pt>
                <c:pt idx="32">
                  <c:v>65.900000000000006</c:v>
                </c:pt>
              </c:numCache>
            </c:numRef>
          </c:xVal>
          <c:yVal>
            <c:numRef>
              <c:f>[1]公会計指標分析・財政指標組合せ分析表!$BP$55:$DC$55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05F-47B3-BC63-625C5E124190}"/>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{F9415B37-DF77-4635-85FB-B11ECFEDE4F9}</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CA3-4860-8AEA-F66B8D63E9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{A45AD4B2-72AB-4D91-A6DC-A5F5C153EF80}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A3-4860-8AEA-F66B8D63E9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{76B1CA37-6700-49B9-B68E-A38638A007BB}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A3-4860-8AEA-F66B8D63E9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{C9E253C8-F642-451A-B05E-197DF4FE93FD}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A3-4860-8AEA-F66B8D63E9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{EDE7F3B7-E01E-4E87-A4EA-0A9EC6E8BD04}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A3-4860-8AEA-F66B8D63E936}"/>
                </c:ext>
              </c:extLst>
            </c:dLbl>
            <c:dLbl>
              <c:idx val="8"/>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{B4A4BACA-6251-4D29-9E47-E35D9843461B}</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CA3-4860-8AEA-F66B8D63E936}"/>
                </c:ext>
              </c:extLst>
            </c:dLbl>
            <c:dLbl>
              <c:idx val="16"/>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{0647795E-DB33-4ED9-8A37-6211BC1F5EB3}</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CA3-4860-8AEA-F66B8D63E936}"/>
                </c:ext>
              </c:extLst>
            </c:dLbl>
            <c:dLbl>
              <c:idx val="24"/>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{5FC72EB1-3C4F-40A8-A60D-3E7115BBB605}</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CA3-4860-8AEA-F66B8D63E936}"/>
                </c:ext>
              </c:extLst>
            </c:dLbl>
            <c:dLbl>
              <c:idx val="32"/>
              <c:tx>
                <c:strRef>
                  <c:f>[1]公会計指標分析・財政指標組合せ分析表!$CV$72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{1AEB2F0C-87E1-4021-A438-FFF88DEDBA3D}</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CA3-4860-8AEA-F66B8D63E9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#,##0.0;"▲ "#,##0.0</c:formatCode>
                <c:ptCount val="40"/>
                <c:pt idx="0">
                  <c:v>4.2</c:v>
                </c:pt>
                <c:pt idx="8">
                  <c:v>4.5999999999999996</c:v>
                </c:pt>
                <c:pt idx="16">
                  <c:v>5.0999999999999996</c:v>
                </c:pt>
                <c:pt idx="24">
                  <c:v>5.6</c:v>
                </c:pt>
                <c:pt idx="32">
                  <c:v>5.7</c:v>
                </c:pt>
              </c:numCache>
            </c:numRef>
          </c:xVal>
          <c:yVal>
            <c:numRef>
              <c:f>[1]公会計指標分析・財政指標組合せ分析表!$BP$73:$DC$73</c:f>
              <c:numCache>
                <c:formatCode>#,##0.0;"▲ "#,##0.0</c:formatCode>
                <c:ptCount val="40"/>
              </c:numCache>
            </c:numRef>
          </c:yVal>
          <c:smooth val="0"/>
          <c:extLst>
            <c:ext xmlns:c16="http://schemas.microsoft.com/office/drawing/2014/chart" uri="{C3380CC4-5D6E-409C-BE32-E72D297353CC}">
              <c16:uniqueId val="{00000009-7CA3-4860-8AEA-F66B8D63E936}"/>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{A5079F60-8776-42B3-BCC7-EBE2F2C470C1}</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CA3-4860-8AEA-F66B8D63E93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{DE3467CE-983D-44B5-AC3B-6F385975371C}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A3-4860-8AEA-F66B8D63E9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{647C8164-BA73-4E31-BAC0-F46EA52DA784}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A3-4860-8AEA-F66B8D63E9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{9260E8EB-5005-4029-8C71-A8003945D4D8}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A3-4860-8AEA-F66B8D63E9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{CC58581E-3BA9-46F6-B6AE-45F8C1EA1230}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A3-4860-8AEA-F66B8D63E936}"/>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{775F915A-0EBF-4A32-84E8-6D8B474C2EEE}</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CA3-4860-8AEA-F66B8D63E936}"/>
                </c:ext>
              </c:extLst>
            </c:dLbl>
            <c:dLbl>
              <c:idx val="16"/>
              <c:layout>
                <c:manualLayout>
                  <c:x val="-4.4905057365901176E-2"/>
                  <c:y val="-6.2416647087793951E-2"/>
                </c:manualLayout>
              </c:layout>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{F1E05A7C-F920-44D8-BDBF-5EA5DAADCA27}</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CA3-4860-8AEA-F66B8D63E936}"/>
                </c:ext>
              </c:extLst>
            </c:dLbl>
            <c:dLbl>
              <c:idx val="24"/>
              <c:layout>
                <c:manualLayout>
                  <c:x val="-1.8235628084249993E-2"/>
                  <c:y val="-6.2416647087793951E-2"/>
                </c:manualLayout>
              </c:layout>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{2025DE5A-D51E-4FAE-BFB5-BC48F53B58E4}</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CA3-4860-8AEA-F66B8D63E936}"/>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{0009A8E8-B69A-4025-9979-9A35A2ED3101}</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CA3-4860-8AEA-F66B8D63E9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#,##0.0;"▲ "#,##0.0</c:formatCode>
                <c:ptCount val="40"/>
                <c:pt idx="0">
                  <c:v>7.3</c:v>
                </c:pt>
                <c:pt idx="8">
                  <c:v>7.4</c:v>
                </c:pt>
                <c:pt idx="16">
                  <c:v>7.5</c:v>
                </c:pt>
                <c:pt idx="24">
                  <c:v>7.5</c:v>
                </c:pt>
                <c:pt idx="32">
                  <c:v>7.7</c:v>
                </c:pt>
              </c:numCache>
            </c:numRef>
          </c:xVal>
          <c:yVal>
            <c:numRef>
              <c:f>[1]公会計指標分析・財政指標組合せ分析表!$BP$77:$DC$77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CA3-4860-8AEA-F66B8D63E936}"/>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借入の一部を繰上償還したことにより</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年度については元利償還金額が減少している。しかし、令和２年</a:t>
          </a:r>
          <a:r>
            <a:rPr kumimoji="1" lang="en-US" altLang="ja-JP" sz="1100" b="0" i="0" baseline="0">
              <a:solidFill>
                <a:schemeClr val="dk1"/>
              </a:solidFill>
              <a:effectLst/>
              <a:latin typeface="+mn-lt"/>
              <a:ea typeface="+mn-ea"/>
              <a:cs typeface="+mn-cs"/>
            </a:rPr>
            <a:t>7</a:t>
          </a:r>
          <a:r>
            <a:rPr kumimoji="1" lang="ja-JP" altLang="en-US" sz="1100" b="0" i="0" baseline="0">
              <a:solidFill>
                <a:schemeClr val="dk1"/>
              </a:solidFill>
              <a:effectLst/>
              <a:latin typeface="+mn-lt"/>
              <a:ea typeface="+mn-ea"/>
              <a:cs typeface="+mn-cs"/>
            </a:rPr>
            <a:t>月豪雨災害分に加え、各種公共施設の長寿命化改修、防災対策事業、情報通信施設整備事業など大規模な事業を数年間で立て続けに行ってきたため、据置期間終了後、公債費については増額していくことが見込まれる。各種計画をもとに今後の財政の見通しを立てたうえで、計画的な事業の実施及び適正な借り入れを行い、負担の抑制・平準化を図る。水道事業については現在、事業の平準化を図りながら管渠の耐震化を進めている。下水道事業については元利償還金のピークを過ぎたため償還額は減少するものと思われ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地方債現在高や組合負担等見込額が昨年度よりも高くなっているが、減債基金・公共施設整備等基金など特定目的金の積み立て及び新たな地域優良賃貸住宅の建設による充当可能特定歳入の増加により、数値が低下した。数値を健全な状態に保つには、各種計画をもとに今後の財政の見通しを立てたうえで、計画的な事業の実施及び適正な借り入れをはじめ、適正な人事管理、将来を見据えた基金の活用・積み立てを行っていかなけれなならない。</a:t>
          </a:r>
        </a:p>
        <a:p>
          <a:pPr eaLnBrk="1" fontAlgn="auto" latinLnBrk="0" hangingPunct="1"/>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熊本県湯前町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ふるさと応援基金や地域福祉基金を各事業のために取り崩したが、宅地分譲等基金に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万円、熊本地震復興基金に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万円など、各種事業のために特定目的基金の積み立てを行った結果、昨年度と比較して約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一定の目途を定め、それ以上に基金額が増える場合には、基金の使途の明確化を図るため、取り崩しを行い、特定目的基金へ積み立てていくことを予定している。また、現在作成中の個別計画により、施設の長寿命化等に財源不足が生じると見込まれるため、財政調整基金や公共施設等整備基金を活用する予定であるほか、臨時的に情報通信関連事業整備基金等を活用する計画があるため、、中長期的には減少していくと思わ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公共施設等整備基金：公共施設等の老朽化による長寿命化等に係る財源不足に対応するための基金。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情報通信関連事業整備基金：情報通信関連事業にかかる財源を確保するための基金。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公共施設等整備基金：庁舎の屋根等防水工事に対応するため、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宅地分譲等基金：宅地分譲事業を実施するため、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情報通信関連事業整備基金：光インターネット関連事業のため約２億円を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年度程度で積立て、その後取崩予定。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宅地分分譲等基金：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事業実施のため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施設の長寿命化等のため公共施設等整備基金を活用することが想定されるため、公共施設等整備基金を中心に積み立てを行う予定。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億円積み立てを行ったため減少している。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災害等への備えるため、過去の実績等を踏まえ、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億円程度を目途に積み立てを行うこととしている。歳計剰余金の処分により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基金額が増える場合には、基金の使途の明確化を図るため、取り崩しを行い、特定目的基金へ積み立てていくことを予定している。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減債基金については、球磨川流域防災減災事業交付金及び基金利子、臨時財政対策債償還分を積み立てたため、約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後年度の対象事業償還の際に適正に活用するために随時積み立て・取り崩しを行っていく。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3,522
3,518
48.37
5,067,021
4,460,051
482,237
2,115,535
3,382,512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老朽化した建物が多く一部は公会計制度上の耐用年数を超えている資産もあるため、類似団体と比較し、高い状況で推移している。公共施設等総合管理計画の定期的な見直しと併せ、各施設の個別計画の作成を進めるなどして、統廃合、長寿命化などを進めていかなければならない。</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8" name="有形固定資産減価償却率平均値テキスト"/>
        <xdr:cNvSpPr txBox="1"/>
      </xdr:nvSpPr>
      <xdr:spPr>
        <a:xfrm>
          <a:off x="4813300" y="5744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122809</xdr:rowOff>
    </xdr:from>
    <xdr:to>
      <xdr:col>23</xdr:col>
      <xdr:colOff>136525</xdr:colOff>
      <xdr:row>31</xdr:row>
      <xdr:rowOff>52959</xdr:rowOff>
    </xdr:to>
    <xdr:sp macro="" textlink="">
      <xdr:nvSpPr>
        <xdr:cNvPr id="89" name="楕円 88"/>
        <xdr:cNvSpPr/>
      </xdr:nvSpPr>
      <xdr:spPr>
        <a:xfrm>
          <a:off x="4711700" y="60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101236</xdr:rowOff>
    </xdr:from>
    <xdr:ext cx="405111" cy="259045"/>
    <xdr:sp macro="" textlink="">
      <xdr:nvSpPr>
        <xdr:cNvPr id="90" name="有形固定資産減価償却率該当値テキスト"/>
        <xdr:cNvSpPr txBox="1"/>
      </xdr:nvSpPr>
      <xdr:spPr>
        <a:xfrm>
          <a:off x="4813300" y="601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118491</xdr:rowOff>
    </xdr:from>
    <xdr:to>
      <xdr:col>19</xdr:col>
      <xdr:colOff>187325</xdr:colOff>
      <xdr:row>31</xdr:row>
      <xdr:rowOff>48641</xdr:rowOff>
    </xdr:to>
    <xdr:sp macro="" textlink="">
      <xdr:nvSpPr>
        <xdr:cNvPr id="91" name="楕円 90"/>
        <xdr:cNvSpPr/>
      </xdr:nvSpPr>
      <xdr:spPr>
        <a:xfrm>
          <a:off x="40005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169291</xdr:rowOff>
    </xdr:from>
    <xdr:to>
      <xdr:col>23</xdr:col>
      <xdr:colOff>85725</xdr:colOff>
      <xdr:row>31</xdr:row>
      <xdr:rowOff>2159</xdr:rowOff>
    </xdr:to>
    <xdr:cxnSp macro="">
      <xdr:nvCxnSpPr>
        <xdr:cNvPr id="92" name="直線コネクタ 91"/>
        <xdr:cNvCxnSpPr/>
      </xdr:nvCxnSpPr>
      <xdr:spPr>
        <a:xfrm>
          <a:off x="4051300" y="6084316"/>
          <a:ext cx="711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105537</xdr:rowOff>
    </xdr:from>
    <xdr:to>
      <xdr:col>15</xdr:col>
      <xdr:colOff>187325</xdr:colOff>
      <xdr:row>31</xdr:row>
      <xdr:rowOff>35687</xdr:rowOff>
    </xdr:to>
    <xdr:sp macro="" textlink="">
      <xdr:nvSpPr>
        <xdr:cNvPr id="93" name="楕円 92"/>
        <xdr:cNvSpPr/>
      </xdr:nvSpPr>
      <xdr:spPr>
        <a:xfrm>
          <a:off x="3238500" y="60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156337</xdr:rowOff>
    </xdr:from>
    <xdr:to>
      <xdr:col>19</xdr:col>
      <xdr:colOff>136525</xdr:colOff>
      <xdr:row>30</xdr:row>
      <xdr:rowOff>169291</xdr:rowOff>
    </xdr:to>
    <xdr:cxnSp macro="">
      <xdr:nvCxnSpPr>
        <xdr:cNvPr id="94" name="直線コネクタ 93"/>
        <xdr:cNvCxnSpPr/>
      </xdr:nvCxnSpPr>
      <xdr:spPr>
        <a:xfrm>
          <a:off x="3289300" y="6071362"/>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90424</xdr:rowOff>
    </xdr:from>
    <xdr:to>
      <xdr:col>11</xdr:col>
      <xdr:colOff>187325</xdr:colOff>
      <xdr:row>31</xdr:row>
      <xdr:rowOff>20574</xdr:rowOff>
    </xdr:to>
    <xdr:sp macro="" textlink="">
      <xdr:nvSpPr>
        <xdr:cNvPr id="95" name="楕円 94"/>
        <xdr:cNvSpPr/>
      </xdr:nvSpPr>
      <xdr:spPr>
        <a:xfrm>
          <a:off x="2476500" y="600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141224</xdr:rowOff>
    </xdr:from>
    <xdr:to>
      <xdr:col>15</xdr:col>
      <xdr:colOff>136525</xdr:colOff>
      <xdr:row>30</xdr:row>
      <xdr:rowOff>156337</xdr:rowOff>
    </xdr:to>
    <xdr:cxnSp macro="">
      <xdr:nvCxnSpPr>
        <xdr:cNvPr id="96" name="直線コネクタ 95"/>
        <xdr:cNvCxnSpPr/>
      </xdr:nvCxnSpPr>
      <xdr:spPr>
        <a:xfrm>
          <a:off x="2527300" y="6056249"/>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83947</xdr:rowOff>
    </xdr:from>
    <xdr:to>
      <xdr:col>7</xdr:col>
      <xdr:colOff>187325</xdr:colOff>
      <xdr:row>31</xdr:row>
      <xdr:rowOff>14097</xdr:rowOff>
    </xdr:to>
    <xdr:sp macro="" textlink="">
      <xdr:nvSpPr>
        <xdr:cNvPr id="97" name="楕円 96"/>
        <xdr:cNvSpPr/>
      </xdr:nvSpPr>
      <xdr:spPr>
        <a:xfrm>
          <a:off x="1714500" y="59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134747</xdr:rowOff>
    </xdr:from>
    <xdr:to>
      <xdr:col>11</xdr:col>
      <xdr:colOff>136525</xdr:colOff>
      <xdr:row>30</xdr:row>
      <xdr:rowOff>141224</xdr:rowOff>
    </xdr:to>
    <xdr:cxnSp macro="">
      <xdr:nvCxnSpPr>
        <xdr:cNvPr id="98" name="直線コネクタ 97"/>
        <xdr:cNvCxnSpPr/>
      </xdr:nvCxnSpPr>
      <xdr:spPr>
        <a:xfrm>
          <a:off x="1765300" y="6049772"/>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9" name="n_1aveValue有形固定資産減価償却率"/>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100" name="n_2aveValue有形固定資産減価償却率"/>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1" name="n_3aveValue有形固定資産減価償却率"/>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2" name="n_4aveValue有形固定資産減価償却率"/>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39768</xdr:rowOff>
    </xdr:from>
    <xdr:ext cx="405111" cy="259045"/>
    <xdr:sp macro="" textlink="">
      <xdr:nvSpPr>
        <xdr:cNvPr id="103" name="n_1mainValue有形固定資産減価償却率"/>
        <xdr:cNvSpPr txBox="1"/>
      </xdr:nvSpPr>
      <xdr:spPr>
        <a:xfrm>
          <a:off x="3836044" y="6126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26814</xdr:rowOff>
    </xdr:from>
    <xdr:ext cx="405111" cy="259045"/>
    <xdr:sp macro="" textlink="">
      <xdr:nvSpPr>
        <xdr:cNvPr id="104" name="n_2mainValue有形固定資産減価償却率"/>
        <xdr:cNvSpPr txBox="1"/>
      </xdr:nvSpPr>
      <xdr:spPr>
        <a:xfrm>
          <a:off x="3086744" y="6113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11701</xdr:rowOff>
    </xdr:from>
    <xdr:ext cx="405111" cy="259045"/>
    <xdr:sp macro="" textlink="">
      <xdr:nvSpPr>
        <xdr:cNvPr id="105" name="n_3mainValue有形固定資産減価償却率"/>
        <xdr:cNvSpPr txBox="1"/>
      </xdr:nvSpPr>
      <xdr:spPr>
        <a:xfrm>
          <a:off x="2324744" y="609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5224</xdr:rowOff>
    </xdr:from>
    <xdr:ext cx="405111" cy="259045"/>
    <xdr:sp macro="" textlink="">
      <xdr:nvSpPr>
        <xdr:cNvPr id="106" name="n_4mainValue有形固定資産減価償却率"/>
        <xdr:cNvSpPr txBox="1"/>
      </xdr:nvSpPr>
      <xdr:spPr>
        <a:xfrm>
          <a:off x="15627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町は財政力の低い自治体であり、地方債の借り入れについては抑制を図ってきた。全国平均や熊本県平均より低い値となっているが、老朽化施設の長寿命化対策、防災、観光施設整備事業の実施などにより、地方債残高は増加しているため類似団体と比較して値が高くなっているが、災害関連事業の減等により前年度よりは値が低くなったと考え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40" name="債務償還比率平均値テキスト"/>
        <xdr:cNvSpPr txBox="1"/>
      </xdr:nvSpPr>
      <xdr:spPr>
        <a:xfrm>
          <a:off x="14846300" y="5480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76920</xdr:rowOff>
    </xdr:from>
    <xdr:to>
      <xdr:col>76</xdr:col>
      <xdr:colOff>73025</xdr:colOff>
      <xdr:row>30</xdr:row>
      <xdr:rowOff>7070</xdr:rowOff>
    </xdr:to>
    <xdr:sp macro="" textlink="">
      <xdr:nvSpPr>
        <xdr:cNvPr id="151" name="楕円 150"/>
        <xdr:cNvSpPr/>
      </xdr:nvSpPr>
      <xdr:spPr>
        <a:xfrm>
          <a:off x="14744700" y="58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55347</xdr:rowOff>
    </xdr:from>
    <xdr:ext cx="469744" cy="259045"/>
    <xdr:sp macro="" textlink="">
      <xdr:nvSpPr>
        <xdr:cNvPr id="152" name="債務償還比率該当値テキスト"/>
        <xdr:cNvSpPr txBox="1"/>
      </xdr:nvSpPr>
      <xdr:spPr>
        <a:xfrm>
          <a:off x="14846300" y="579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115062</xdr:rowOff>
    </xdr:from>
    <xdr:to>
      <xdr:col>72</xdr:col>
      <xdr:colOff>123825</xdr:colOff>
      <xdr:row>30</xdr:row>
      <xdr:rowOff>45212</xdr:rowOff>
    </xdr:to>
    <xdr:sp macro="" textlink="">
      <xdr:nvSpPr>
        <xdr:cNvPr id="153" name="楕円 152"/>
        <xdr:cNvSpPr/>
      </xdr:nvSpPr>
      <xdr:spPr>
        <a:xfrm>
          <a:off x="14033500" y="585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127720</xdr:rowOff>
    </xdr:from>
    <xdr:to>
      <xdr:col>76</xdr:col>
      <xdr:colOff>22225</xdr:colOff>
      <xdr:row>29</xdr:row>
      <xdr:rowOff>165862</xdr:rowOff>
    </xdr:to>
    <xdr:cxnSp macro="">
      <xdr:nvCxnSpPr>
        <xdr:cNvPr id="154" name="直線コネクタ 153"/>
        <xdr:cNvCxnSpPr/>
      </xdr:nvCxnSpPr>
      <xdr:spPr>
        <a:xfrm flipV="1">
          <a:off x="14084300" y="5871295"/>
          <a:ext cx="711200" cy="3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80328</xdr:rowOff>
    </xdr:from>
    <xdr:to>
      <xdr:col>68</xdr:col>
      <xdr:colOff>123825</xdr:colOff>
      <xdr:row>29</xdr:row>
      <xdr:rowOff>10478</xdr:rowOff>
    </xdr:to>
    <xdr:sp macro="" textlink="">
      <xdr:nvSpPr>
        <xdr:cNvPr id="155" name="楕円 154"/>
        <xdr:cNvSpPr/>
      </xdr:nvSpPr>
      <xdr:spPr>
        <a:xfrm>
          <a:off x="13271500" y="565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131128</xdr:rowOff>
    </xdr:from>
    <xdr:to>
      <xdr:col>72</xdr:col>
      <xdr:colOff>73025</xdr:colOff>
      <xdr:row>29</xdr:row>
      <xdr:rowOff>165862</xdr:rowOff>
    </xdr:to>
    <xdr:cxnSp macro="">
      <xdr:nvCxnSpPr>
        <xdr:cNvPr id="156" name="直線コネクタ 155"/>
        <xdr:cNvCxnSpPr/>
      </xdr:nvCxnSpPr>
      <xdr:spPr>
        <a:xfrm>
          <a:off x="13322300" y="5703253"/>
          <a:ext cx="762000" cy="20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55340</xdr:rowOff>
    </xdr:from>
    <xdr:to>
      <xdr:col>64</xdr:col>
      <xdr:colOff>123825</xdr:colOff>
      <xdr:row>30</xdr:row>
      <xdr:rowOff>156940</xdr:rowOff>
    </xdr:to>
    <xdr:sp macro="" textlink="">
      <xdr:nvSpPr>
        <xdr:cNvPr id="157" name="楕円 156"/>
        <xdr:cNvSpPr/>
      </xdr:nvSpPr>
      <xdr:spPr>
        <a:xfrm>
          <a:off x="12509500" y="597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131128</xdr:rowOff>
    </xdr:from>
    <xdr:to>
      <xdr:col>68</xdr:col>
      <xdr:colOff>73025</xdr:colOff>
      <xdr:row>30</xdr:row>
      <xdr:rowOff>106140</xdr:rowOff>
    </xdr:to>
    <xdr:cxnSp macro="">
      <xdr:nvCxnSpPr>
        <xdr:cNvPr id="158" name="直線コネクタ 157"/>
        <xdr:cNvCxnSpPr/>
      </xdr:nvCxnSpPr>
      <xdr:spPr>
        <a:xfrm flipV="1">
          <a:off x="12560300" y="5703253"/>
          <a:ext cx="762000" cy="31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55351</xdr:rowOff>
    </xdr:from>
    <xdr:to>
      <xdr:col>60</xdr:col>
      <xdr:colOff>123825</xdr:colOff>
      <xdr:row>31</xdr:row>
      <xdr:rowOff>156951</xdr:rowOff>
    </xdr:to>
    <xdr:sp macro="" textlink="">
      <xdr:nvSpPr>
        <xdr:cNvPr id="159" name="楕円 158"/>
        <xdr:cNvSpPr/>
      </xdr:nvSpPr>
      <xdr:spPr>
        <a:xfrm>
          <a:off x="11747500" y="614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106140</xdr:rowOff>
    </xdr:from>
    <xdr:to>
      <xdr:col>64</xdr:col>
      <xdr:colOff>73025</xdr:colOff>
      <xdr:row>31</xdr:row>
      <xdr:rowOff>106151</xdr:rowOff>
    </xdr:to>
    <xdr:cxnSp macro="">
      <xdr:nvCxnSpPr>
        <xdr:cNvPr id="160" name="直線コネクタ 159"/>
        <xdr:cNvCxnSpPr/>
      </xdr:nvCxnSpPr>
      <xdr:spPr>
        <a:xfrm flipV="1">
          <a:off x="11798300" y="6021165"/>
          <a:ext cx="762000" cy="17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61" name="n_1aveValue債務償還比率"/>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62" name="n_2aveValue債務償還比率"/>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63" name="n_3aveValue債務償還比率"/>
        <xdr:cNvSpPr txBox="1"/>
      </xdr:nvSpPr>
      <xdr:spPr>
        <a:xfrm>
          <a:off x="12325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64" name="n_4aveValue債務償還比率"/>
        <xdr:cNvSpPr txBox="1"/>
      </xdr:nvSpPr>
      <xdr:spPr>
        <a:xfrm>
          <a:off x="11563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36339</xdr:rowOff>
    </xdr:from>
    <xdr:ext cx="469744" cy="259045"/>
    <xdr:sp macro="" textlink="">
      <xdr:nvSpPr>
        <xdr:cNvPr id="165" name="n_1mainValue債務償還比率"/>
        <xdr:cNvSpPr txBox="1"/>
      </xdr:nvSpPr>
      <xdr:spPr>
        <a:xfrm>
          <a:off x="13836727" y="595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1605</xdr:rowOff>
    </xdr:from>
    <xdr:ext cx="469744" cy="259045"/>
    <xdr:sp macro="" textlink="">
      <xdr:nvSpPr>
        <xdr:cNvPr id="166" name="n_2mainValue債務償還比率"/>
        <xdr:cNvSpPr txBox="1"/>
      </xdr:nvSpPr>
      <xdr:spPr>
        <a:xfrm>
          <a:off x="13087427" y="574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148067</xdr:rowOff>
    </xdr:from>
    <xdr:ext cx="469744" cy="259045"/>
    <xdr:sp macro="" textlink="">
      <xdr:nvSpPr>
        <xdr:cNvPr id="167" name="n_3mainValue債務償還比率"/>
        <xdr:cNvSpPr txBox="1"/>
      </xdr:nvSpPr>
      <xdr:spPr>
        <a:xfrm>
          <a:off x="12325427" y="606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148078</xdr:rowOff>
    </xdr:from>
    <xdr:ext cx="469744" cy="259045"/>
    <xdr:sp macro="" textlink="">
      <xdr:nvSpPr>
        <xdr:cNvPr id="168" name="n_4mainValue債務償還比率"/>
        <xdr:cNvSpPr txBox="1"/>
      </xdr:nvSpPr>
      <xdr:spPr>
        <a:xfrm>
          <a:off x="11563427" y="623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3,522
3,518
48.37
5,067,021
4,460,051
482,237
2,115,535
3,382,512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95613</xdr:rowOff>
    </xdr:from>
    <xdr:to>
      <xdr:col>24</xdr:col>
      <xdr:colOff>114300</xdr:colOff>
      <xdr:row>41</xdr:row>
      <xdr:rowOff>25763</xdr:rowOff>
    </xdr:to>
    <xdr:sp macro="" textlink="">
      <xdr:nvSpPr>
        <xdr:cNvPr id="74" name="楕円 73"/>
        <xdr:cNvSpPr/>
      </xdr:nvSpPr>
      <xdr:spPr>
        <a:xfrm>
          <a:off x="4584700" y="695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74040</xdr:rowOff>
    </xdr:from>
    <xdr:ext cx="405111" cy="259045"/>
    <xdr:sp macro="" textlink="">
      <xdr:nvSpPr>
        <xdr:cNvPr id="75" name="【道路】&#10;有形固定資産減価償却率該当値テキスト"/>
        <xdr:cNvSpPr txBox="1"/>
      </xdr:nvSpPr>
      <xdr:spPr>
        <a:xfrm>
          <a:off x="4673600" y="693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82550</xdr:rowOff>
    </xdr:from>
    <xdr:to>
      <xdr:col>20</xdr:col>
      <xdr:colOff>38100</xdr:colOff>
      <xdr:row>41</xdr:row>
      <xdr:rowOff>12700</xdr:rowOff>
    </xdr:to>
    <xdr:sp macro="" textlink="">
      <xdr:nvSpPr>
        <xdr:cNvPr id="76" name="楕円 75"/>
        <xdr:cNvSpPr/>
      </xdr:nvSpPr>
      <xdr:spPr>
        <a:xfrm>
          <a:off x="3746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133350</xdr:rowOff>
    </xdr:from>
    <xdr:to>
      <xdr:col>24</xdr:col>
      <xdr:colOff>63500</xdr:colOff>
      <xdr:row>40</xdr:row>
      <xdr:rowOff>146413</xdr:rowOff>
    </xdr:to>
    <xdr:cxnSp macro="">
      <xdr:nvCxnSpPr>
        <xdr:cNvPr id="77" name="直線コネクタ 76"/>
        <xdr:cNvCxnSpPr/>
      </xdr:nvCxnSpPr>
      <xdr:spPr>
        <a:xfrm>
          <a:off x="3797300" y="699135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53159</xdr:rowOff>
    </xdr:from>
    <xdr:to>
      <xdr:col>15</xdr:col>
      <xdr:colOff>101600</xdr:colOff>
      <xdr:row>40</xdr:row>
      <xdr:rowOff>154759</xdr:rowOff>
    </xdr:to>
    <xdr:sp macro="" textlink="">
      <xdr:nvSpPr>
        <xdr:cNvPr id="78" name="楕円 77"/>
        <xdr:cNvSpPr/>
      </xdr:nvSpPr>
      <xdr:spPr>
        <a:xfrm>
          <a:off x="2857500" y="69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103959</xdr:rowOff>
    </xdr:from>
    <xdr:to>
      <xdr:col>19</xdr:col>
      <xdr:colOff>177800</xdr:colOff>
      <xdr:row>40</xdr:row>
      <xdr:rowOff>133350</xdr:rowOff>
    </xdr:to>
    <xdr:cxnSp macro="">
      <xdr:nvCxnSpPr>
        <xdr:cNvPr id="79" name="直線コネクタ 78"/>
        <xdr:cNvCxnSpPr/>
      </xdr:nvCxnSpPr>
      <xdr:spPr>
        <a:xfrm>
          <a:off x="2908300" y="696195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23767</xdr:rowOff>
    </xdr:from>
    <xdr:to>
      <xdr:col>10</xdr:col>
      <xdr:colOff>165100</xdr:colOff>
      <xdr:row>40</xdr:row>
      <xdr:rowOff>125367</xdr:rowOff>
    </xdr:to>
    <xdr:sp macro="" textlink="">
      <xdr:nvSpPr>
        <xdr:cNvPr id="80" name="楕円 79"/>
        <xdr:cNvSpPr/>
      </xdr:nvSpPr>
      <xdr:spPr>
        <a:xfrm>
          <a:off x="1968500" y="68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74567</xdr:rowOff>
    </xdr:from>
    <xdr:to>
      <xdr:col>15</xdr:col>
      <xdr:colOff>50800</xdr:colOff>
      <xdr:row>40</xdr:row>
      <xdr:rowOff>103959</xdr:rowOff>
    </xdr:to>
    <xdr:cxnSp macro="">
      <xdr:nvCxnSpPr>
        <xdr:cNvPr id="81" name="直線コネクタ 80"/>
        <xdr:cNvCxnSpPr/>
      </xdr:nvCxnSpPr>
      <xdr:spPr>
        <a:xfrm>
          <a:off x="2019300" y="693256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9072</xdr:rowOff>
    </xdr:from>
    <xdr:to>
      <xdr:col>6</xdr:col>
      <xdr:colOff>38100</xdr:colOff>
      <xdr:row>40</xdr:row>
      <xdr:rowOff>110672</xdr:rowOff>
    </xdr:to>
    <xdr:sp macro="" textlink="">
      <xdr:nvSpPr>
        <xdr:cNvPr id="82" name="楕円 81"/>
        <xdr:cNvSpPr/>
      </xdr:nvSpPr>
      <xdr:spPr>
        <a:xfrm>
          <a:off x="1079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59872</xdr:rowOff>
    </xdr:from>
    <xdr:to>
      <xdr:col>10</xdr:col>
      <xdr:colOff>114300</xdr:colOff>
      <xdr:row>40</xdr:row>
      <xdr:rowOff>74567</xdr:rowOff>
    </xdr:to>
    <xdr:cxnSp macro="">
      <xdr:nvCxnSpPr>
        <xdr:cNvPr id="83" name="直線コネクタ 82"/>
        <xdr:cNvCxnSpPr/>
      </xdr:nvCxnSpPr>
      <xdr:spPr>
        <a:xfrm>
          <a:off x="1130300" y="691787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xdr:cNvSpPr txBox="1"/>
      </xdr:nvSpPr>
      <xdr:spPr>
        <a:xfrm>
          <a:off x="927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3827</xdr:rowOff>
    </xdr:from>
    <xdr:ext cx="405111" cy="259045"/>
    <xdr:sp macro="" textlink="">
      <xdr:nvSpPr>
        <xdr:cNvPr id="88" name="n_1mainValue【道路】&#10;有形固定資産減価償却率"/>
        <xdr:cNvSpPr txBox="1"/>
      </xdr:nvSpPr>
      <xdr:spPr>
        <a:xfrm>
          <a:off x="35820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145886</xdr:rowOff>
    </xdr:from>
    <xdr:ext cx="405111" cy="259045"/>
    <xdr:sp macro="" textlink="">
      <xdr:nvSpPr>
        <xdr:cNvPr id="89" name="n_2mainValue【道路】&#10;有形固定資産減価償却率"/>
        <xdr:cNvSpPr txBox="1"/>
      </xdr:nvSpPr>
      <xdr:spPr>
        <a:xfrm>
          <a:off x="2705744" y="700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116494</xdr:rowOff>
    </xdr:from>
    <xdr:ext cx="405111" cy="259045"/>
    <xdr:sp macro="" textlink="">
      <xdr:nvSpPr>
        <xdr:cNvPr id="90" name="n_3mainValue【道路】&#10;有形固定資産減価償却率"/>
        <xdr:cNvSpPr txBox="1"/>
      </xdr:nvSpPr>
      <xdr:spPr>
        <a:xfrm>
          <a:off x="1816744"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101799</xdr:rowOff>
    </xdr:from>
    <xdr:ext cx="405111" cy="259045"/>
    <xdr:sp macro="" textlink="">
      <xdr:nvSpPr>
        <xdr:cNvPr id="91" name="n_4mainValue【道路】&#10;有形固定資産減価償却率"/>
        <xdr:cNvSpPr txBox="1"/>
      </xdr:nvSpPr>
      <xdr:spPr>
        <a:xfrm>
          <a:off x="927744"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72221</xdr:rowOff>
    </xdr:from>
    <xdr:to>
      <xdr:col>55</xdr:col>
      <xdr:colOff>50800</xdr:colOff>
      <xdr:row>42</xdr:row>
      <xdr:rowOff>2371</xdr:rowOff>
    </xdr:to>
    <xdr:sp macro="" textlink="">
      <xdr:nvSpPr>
        <xdr:cNvPr id="131" name="楕円 130"/>
        <xdr:cNvSpPr/>
      </xdr:nvSpPr>
      <xdr:spPr>
        <a:xfrm>
          <a:off x="10426700" y="710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158598</xdr:rowOff>
    </xdr:from>
    <xdr:ext cx="534377" cy="259045"/>
    <xdr:sp macro="" textlink="">
      <xdr:nvSpPr>
        <xdr:cNvPr id="132" name="【道路】&#10;一人当たり延長該当値テキスト"/>
        <xdr:cNvSpPr txBox="1"/>
      </xdr:nvSpPr>
      <xdr:spPr>
        <a:xfrm>
          <a:off x="10515600" y="701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74288</xdr:rowOff>
    </xdr:from>
    <xdr:to>
      <xdr:col>50</xdr:col>
      <xdr:colOff>165100</xdr:colOff>
      <xdr:row>42</xdr:row>
      <xdr:rowOff>4438</xdr:rowOff>
    </xdr:to>
    <xdr:sp macro="" textlink="">
      <xdr:nvSpPr>
        <xdr:cNvPr id="133" name="楕円 132"/>
        <xdr:cNvSpPr/>
      </xdr:nvSpPr>
      <xdr:spPr>
        <a:xfrm>
          <a:off x="9588500" y="710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123021</xdr:rowOff>
    </xdr:from>
    <xdr:to>
      <xdr:col>55</xdr:col>
      <xdr:colOff>0</xdr:colOff>
      <xdr:row>41</xdr:row>
      <xdr:rowOff>125088</xdr:rowOff>
    </xdr:to>
    <xdr:cxnSp macro="">
      <xdr:nvCxnSpPr>
        <xdr:cNvPr id="134" name="直線コネクタ 133"/>
        <xdr:cNvCxnSpPr/>
      </xdr:nvCxnSpPr>
      <xdr:spPr>
        <a:xfrm flipV="1">
          <a:off x="9639300" y="7152471"/>
          <a:ext cx="838200" cy="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75980</xdr:rowOff>
    </xdr:from>
    <xdr:to>
      <xdr:col>46</xdr:col>
      <xdr:colOff>38100</xdr:colOff>
      <xdr:row>42</xdr:row>
      <xdr:rowOff>6130</xdr:rowOff>
    </xdr:to>
    <xdr:sp macro="" textlink="">
      <xdr:nvSpPr>
        <xdr:cNvPr id="135" name="楕円 134"/>
        <xdr:cNvSpPr/>
      </xdr:nvSpPr>
      <xdr:spPr>
        <a:xfrm>
          <a:off x="8699500" y="710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125088</xdr:rowOff>
    </xdr:from>
    <xdr:to>
      <xdr:col>50</xdr:col>
      <xdr:colOff>114300</xdr:colOff>
      <xdr:row>41</xdr:row>
      <xdr:rowOff>126780</xdr:rowOff>
    </xdr:to>
    <xdr:cxnSp macro="">
      <xdr:nvCxnSpPr>
        <xdr:cNvPr id="136" name="直線コネクタ 135"/>
        <xdr:cNvCxnSpPr/>
      </xdr:nvCxnSpPr>
      <xdr:spPr>
        <a:xfrm flipV="1">
          <a:off x="8750300" y="7154538"/>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78336</xdr:rowOff>
    </xdr:from>
    <xdr:to>
      <xdr:col>41</xdr:col>
      <xdr:colOff>101600</xdr:colOff>
      <xdr:row>42</xdr:row>
      <xdr:rowOff>8486</xdr:rowOff>
    </xdr:to>
    <xdr:sp macro="" textlink="">
      <xdr:nvSpPr>
        <xdr:cNvPr id="137" name="楕円 136"/>
        <xdr:cNvSpPr/>
      </xdr:nvSpPr>
      <xdr:spPr>
        <a:xfrm>
          <a:off x="7810500" y="71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126780</xdr:rowOff>
    </xdr:from>
    <xdr:to>
      <xdr:col>45</xdr:col>
      <xdr:colOff>177800</xdr:colOff>
      <xdr:row>41</xdr:row>
      <xdr:rowOff>129136</xdr:rowOff>
    </xdr:to>
    <xdr:cxnSp macro="">
      <xdr:nvCxnSpPr>
        <xdr:cNvPr id="138" name="直線コネクタ 137"/>
        <xdr:cNvCxnSpPr/>
      </xdr:nvCxnSpPr>
      <xdr:spPr>
        <a:xfrm flipV="1">
          <a:off x="7861300" y="7156230"/>
          <a:ext cx="889000" cy="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79531</xdr:rowOff>
    </xdr:from>
    <xdr:to>
      <xdr:col>36</xdr:col>
      <xdr:colOff>165100</xdr:colOff>
      <xdr:row>42</xdr:row>
      <xdr:rowOff>9681</xdr:rowOff>
    </xdr:to>
    <xdr:sp macro="" textlink="">
      <xdr:nvSpPr>
        <xdr:cNvPr id="139" name="楕円 138"/>
        <xdr:cNvSpPr/>
      </xdr:nvSpPr>
      <xdr:spPr>
        <a:xfrm>
          <a:off x="6921500" y="710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129136</xdr:rowOff>
    </xdr:from>
    <xdr:to>
      <xdr:col>41</xdr:col>
      <xdr:colOff>50800</xdr:colOff>
      <xdr:row>41</xdr:row>
      <xdr:rowOff>130331</xdr:rowOff>
    </xdr:to>
    <xdr:cxnSp macro="">
      <xdr:nvCxnSpPr>
        <xdr:cNvPr id="140" name="直線コネクタ 139"/>
        <xdr:cNvCxnSpPr/>
      </xdr:nvCxnSpPr>
      <xdr:spPr>
        <a:xfrm flipV="1">
          <a:off x="6972300" y="7158586"/>
          <a:ext cx="889000" cy="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167015</xdr:rowOff>
    </xdr:from>
    <xdr:ext cx="534377" cy="259045"/>
    <xdr:sp macro="" textlink="">
      <xdr:nvSpPr>
        <xdr:cNvPr id="145" name="n_1mainValue【道路】&#10;一人当たり延長"/>
        <xdr:cNvSpPr txBox="1"/>
      </xdr:nvSpPr>
      <xdr:spPr>
        <a:xfrm>
          <a:off x="9359411" y="719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168707</xdr:rowOff>
    </xdr:from>
    <xdr:ext cx="534377" cy="259045"/>
    <xdr:sp macro="" textlink="">
      <xdr:nvSpPr>
        <xdr:cNvPr id="146" name="n_2mainValue【道路】&#10;一人当たり延長"/>
        <xdr:cNvSpPr txBox="1"/>
      </xdr:nvSpPr>
      <xdr:spPr>
        <a:xfrm>
          <a:off x="8483111" y="719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171063</xdr:rowOff>
    </xdr:from>
    <xdr:ext cx="534377" cy="259045"/>
    <xdr:sp macro="" textlink="">
      <xdr:nvSpPr>
        <xdr:cNvPr id="147" name="n_3mainValue【道路】&#10;一人当たり延長"/>
        <xdr:cNvSpPr txBox="1"/>
      </xdr:nvSpPr>
      <xdr:spPr>
        <a:xfrm>
          <a:off x="7594111" y="72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808</xdr:rowOff>
    </xdr:from>
    <xdr:ext cx="534377" cy="259045"/>
    <xdr:sp macro="" textlink="">
      <xdr:nvSpPr>
        <xdr:cNvPr id="148" name="n_4mainValue【道路】&#10;一人当たり延長"/>
        <xdr:cNvSpPr txBox="1"/>
      </xdr:nvSpPr>
      <xdr:spPr>
        <a:xfrm>
          <a:off x="6705111" y="720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81462</xdr:rowOff>
    </xdr:from>
    <xdr:to>
      <xdr:col>24</xdr:col>
      <xdr:colOff>114300</xdr:colOff>
      <xdr:row>62</xdr:row>
      <xdr:rowOff>11612</xdr:rowOff>
    </xdr:to>
    <xdr:sp macro="" textlink="">
      <xdr:nvSpPr>
        <xdr:cNvPr id="190" name="楕円 189"/>
        <xdr:cNvSpPr/>
      </xdr:nvSpPr>
      <xdr:spPr>
        <a:xfrm>
          <a:off x="45847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59889</xdr:rowOff>
    </xdr:from>
    <xdr:ext cx="405111" cy="259045"/>
    <xdr:sp macro="" textlink="">
      <xdr:nvSpPr>
        <xdr:cNvPr id="191" name="【橋りょう・トンネル】&#10;有形固定資産減価償却率該当値テキスト"/>
        <xdr:cNvSpPr txBox="1"/>
      </xdr:nvSpPr>
      <xdr:spPr>
        <a:xfrm>
          <a:off x="4673600"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56969</xdr:rowOff>
    </xdr:from>
    <xdr:to>
      <xdr:col>20</xdr:col>
      <xdr:colOff>38100</xdr:colOff>
      <xdr:row>61</xdr:row>
      <xdr:rowOff>158569</xdr:rowOff>
    </xdr:to>
    <xdr:sp macro="" textlink="">
      <xdr:nvSpPr>
        <xdr:cNvPr id="192" name="楕円 191"/>
        <xdr:cNvSpPr/>
      </xdr:nvSpPr>
      <xdr:spPr>
        <a:xfrm>
          <a:off x="3746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107769</xdr:rowOff>
    </xdr:from>
    <xdr:to>
      <xdr:col>24</xdr:col>
      <xdr:colOff>63500</xdr:colOff>
      <xdr:row>61</xdr:row>
      <xdr:rowOff>132262</xdr:rowOff>
    </xdr:to>
    <xdr:cxnSp macro="">
      <xdr:nvCxnSpPr>
        <xdr:cNvPr id="193" name="直線コネクタ 192"/>
        <xdr:cNvCxnSpPr/>
      </xdr:nvCxnSpPr>
      <xdr:spPr>
        <a:xfrm>
          <a:off x="3797300" y="10566219"/>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32476</xdr:rowOff>
    </xdr:from>
    <xdr:to>
      <xdr:col>15</xdr:col>
      <xdr:colOff>101600</xdr:colOff>
      <xdr:row>61</xdr:row>
      <xdr:rowOff>134076</xdr:rowOff>
    </xdr:to>
    <xdr:sp macro="" textlink="">
      <xdr:nvSpPr>
        <xdr:cNvPr id="194" name="楕円 193"/>
        <xdr:cNvSpPr/>
      </xdr:nvSpPr>
      <xdr:spPr>
        <a:xfrm>
          <a:off x="2857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83276</xdr:rowOff>
    </xdr:from>
    <xdr:to>
      <xdr:col>19</xdr:col>
      <xdr:colOff>177800</xdr:colOff>
      <xdr:row>61</xdr:row>
      <xdr:rowOff>107769</xdr:rowOff>
    </xdr:to>
    <xdr:cxnSp macro="">
      <xdr:nvCxnSpPr>
        <xdr:cNvPr id="195" name="直線コネクタ 194"/>
        <xdr:cNvCxnSpPr/>
      </xdr:nvCxnSpPr>
      <xdr:spPr>
        <a:xfrm>
          <a:off x="2908300" y="1054172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96" name="楕円 195"/>
        <xdr:cNvSpPr/>
      </xdr:nvSpPr>
      <xdr:spPr>
        <a:xfrm>
          <a:off x="1968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66947</xdr:rowOff>
    </xdr:from>
    <xdr:to>
      <xdr:col>15</xdr:col>
      <xdr:colOff>50800</xdr:colOff>
      <xdr:row>61</xdr:row>
      <xdr:rowOff>83276</xdr:rowOff>
    </xdr:to>
    <xdr:cxnSp macro="">
      <xdr:nvCxnSpPr>
        <xdr:cNvPr id="197" name="直線コネクタ 196"/>
        <xdr:cNvCxnSpPr/>
      </xdr:nvCxnSpPr>
      <xdr:spPr>
        <a:xfrm>
          <a:off x="2019300" y="1052539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169635</xdr:rowOff>
    </xdr:from>
    <xdr:to>
      <xdr:col>6</xdr:col>
      <xdr:colOff>38100</xdr:colOff>
      <xdr:row>61</xdr:row>
      <xdr:rowOff>99785</xdr:rowOff>
    </xdr:to>
    <xdr:sp macro="" textlink="">
      <xdr:nvSpPr>
        <xdr:cNvPr id="198" name="楕円 197"/>
        <xdr:cNvSpPr/>
      </xdr:nvSpPr>
      <xdr:spPr>
        <a:xfrm>
          <a:off x="1079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48985</xdr:rowOff>
    </xdr:from>
    <xdr:to>
      <xdr:col>10</xdr:col>
      <xdr:colOff>114300</xdr:colOff>
      <xdr:row>61</xdr:row>
      <xdr:rowOff>66947</xdr:rowOff>
    </xdr:to>
    <xdr:cxnSp macro="">
      <xdr:nvCxnSpPr>
        <xdr:cNvPr id="199" name="直線コネクタ 198"/>
        <xdr:cNvCxnSpPr/>
      </xdr:nvCxnSpPr>
      <xdr:spPr>
        <a:xfrm>
          <a:off x="1130300" y="1050743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149696</xdr:rowOff>
    </xdr:from>
    <xdr:ext cx="405111" cy="259045"/>
    <xdr:sp macro="" textlink="">
      <xdr:nvSpPr>
        <xdr:cNvPr id="204" name="n_1mainValue【橋りょう・トンネル】&#10;有形固定資産減価償却率"/>
        <xdr:cNvSpPr txBox="1"/>
      </xdr:nvSpPr>
      <xdr:spPr>
        <a:xfrm>
          <a:off x="35820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125203</xdr:rowOff>
    </xdr:from>
    <xdr:ext cx="405111" cy="259045"/>
    <xdr:sp macro="" textlink="">
      <xdr:nvSpPr>
        <xdr:cNvPr id="205" name="n_2mainValue【橋りょう・トンネル】&#10;有形固定資産減価償却率"/>
        <xdr:cNvSpPr txBox="1"/>
      </xdr:nvSpPr>
      <xdr:spPr>
        <a:xfrm>
          <a:off x="2705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6" name="n_3mainValue【橋りょう・トンネル】&#10;有形固定資産減価償却率"/>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90912</xdr:rowOff>
    </xdr:from>
    <xdr:ext cx="405111" cy="259045"/>
    <xdr:sp macro="" textlink="">
      <xdr:nvSpPr>
        <xdr:cNvPr id="207" name="n_4mainValue【橋りょう・トンネル】&#10;有形固定資産減価償却率"/>
        <xdr:cNvSpPr txBox="1"/>
      </xdr:nvSpPr>
      <xdr:spPr>
        <a:xfrm>
          <a:off x="9277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115370</xdr:rowOff>
    </xdr:from>
    <xdr:to>
      <xdr:col>55</xdr:col>
      <xdr:colOff>50800</xdr:colOff>
      <xdr:row>63</xdr:row>
      <xdr:rowOff>45520</xdr:rowOff>
    </xdr:to>
    <xdr:sp macro="" textlink="">
      <xdr:nvSpPr>
        <xdr:cNvPr id="245" name="楕円 244"/>
        <xdr:cNvSpPr/>
      </xdr:nvSpPr>
      <xdr:spPr>
        <a:xfrm>
          <a:off x="10426700" y="1074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93797</xdr:rowOff>
    </xdr:from>
    <xdr:ext cx="599010" cy="259045"/>
    <xdr:sp macro="" textlink="">
      <xdr:nvSpPr>
        <xdr:cNvPr id="246" name="【橋りょう・トンネル】&#10;一人当たり有形固定資産（償却資産）額該当値テキスト"/>
        <xdr:cNvSpPr txBox="1"/>
      </xdr:nvSpPr>
      <xdr:spPr>
        <a:xfrm>
          <a:off x="10515600" y="1072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119583</xdr:rowOff>
    </xdr:from>
    <xdr:to>
      <xdr:col>50</xdr:col>
      <xdr:colOff>165100</xdr:colOff>
      <xdr:row>63</xdr:row>
      <xdr:rowOff>49733</xdr:rowOff>
    </xdr:to>
    <xdr:sp macro="" textlink="">
      <xdr:nvSpPr>
        <xdr:cNvPr id="247" name="楕円 246"/>
        <xdr:cNvSpPr/>
      </xdr:nvSpPr>
      <xdr:spPr>
        <a:xfrm>
          <a:off x="9588500" y="1074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166170</xdr:rowOff>
    </xdr:from>
    <xdr:to>
      <xdr:col>55</xdr:col>
      <xdr:colOff>0</xdr:colOff>
      <xdr:row>62</xdr:row>
      <xdr:rowOff>170383</xdr:rowOff>
    </xdr:to>
    <xdr:cxnSp macro="">
      <xdr:nvCxnSpPr>
        <xdr:cNvPr id="248" name="直線コネクタ 247"/>
        <xdr:cNvCxnSpPr/>
      </xdr:nvCxnSpPr>
      <xdr:spPr>
        <a:xfrm flipV="1">
          <a:off x="9639300" y="10796070"/>
          <a:ext cx="838200" cy="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124009</xdr:rowOff>
    </xdr:from>
    <xdr:to>
      <xdr:col>46</xdr:col>
      <xdr:colOff>38100</xdr:colOff>
      <xdr:row>63</xdr:row>
      <xdr:rowOff>54159</xdr:rowOff>
    </xdr:to>
    <xdr:sp macro="" textlink="">
      <xdr:nvSpPr>
        <xdr:cNvPr id="249" name="楕円 248"/>
        <xdr:cNvSpPr/>
      </xdr:nvSpPr>
      <xdr:spPr>
        <a:xfrm>
          <a:off x="8699500" y="1075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170383</xdr:rowOff>
    </xdr:from>
    <xdr:to>
      <xdr:col>50</xdr:col>
      <xdr:colOff>114300</xdr:colOff>
      <xdr:row>63</xdr:row>
      <xdr:rowOff>3359</xdr:rowOff>
    </xdr:to>
    <xdr:cxnSp macro="">
      <xdr:nvCxnSpPr>
        <xdr:cNvPr id="250" name="直線コネクタ 249"/>
        <xdr:cNvCxnSpPr/>
      </xdr:nvCxnSpPr>
      <xdr:spPr>
        <a:xfrm flipV="1">
          <a:off x="8750300" y="10800283"/>
          <a:ext cx="889000" cy="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127598</xdr:rowOff>
    </xdr:from>
    <xdr:to>
      <xdr:col>41</xdr:col>
      <xdr:colOff>101600</xdr:colOff>
      <xdr:row>63</xdr:row>
      <xdr:rowOff>57748</xdr:rowOff>
    </xdr:to>
    <xdr:sp macro="" textlink="">
      <xdr:nvSpPr>
        <xdr:cNvPr id="251" name="楕円 250"/>
        <xdr:cNvSpPr/>
      </xdr:nvSpPr>
      <xdr:spPr>
        <a:xfrm>
          <a:off x="7810500" y="1075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3359</xdr:rowOff>
    </xdr:from>
    <xdr:to>
      <xdr:col>45</xdr:col>
      <xdr:colOff>177800</xdr:colOff>
      <xdr:row>63</xdr:row>
      <xdr:rowOff>6948</xdr:rowOff>
    </xdr:to>
    <xdr:cxnSp macro="">
      <xdr:nvCxnSpPr>
        <xdr:cNvPr id="252" name="直線コネクタ 251"/>
        <xdr:cNvCxnSpPr/>
      </xdr:nvCxnSpPr>
      <xdr:spPr>
        <a:xfrm flipV="1">
          <a:off x="7861300" y="10804709"/>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131014</xdr:rowOff>
    </xdr:from>
    <xdr:to>
      <xdr:col>36</xdr:col>
      <xdr:colOff>165100</xdr:colOff>
      <xdr:row>63</xdr:row>
      <xdr:rowOff>61164</xdr:rowOff>
    </xdr:to>
    <xdr:sp macro="" textlink="">
      <xdr:nvSpPr>
        <xdr:cNvPr id="253" name="楕円 252"/>
        <xdr:cNvSpPr/>
      </xdr:nvSpPr>
      <xdr:spPr>
        <a:xfrm>
          <a:off x="6921500" y="1076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6948</xdr:rowOff>
    </xdr:from>
    <xdr:to>
      <xdr:col>41</xdr:col>
      <xdr:colOff>50800</xdr:colOff>
      <xdr:row>63</xdr:row>
      <xdr:rowOff>10364</xdr:rowOff>
    </xdr:to>
    <xdr:cxnSp macro="">
      <xdr:nvCxnSpPr>
        <xdr:cNvPr id="254" name="直線コネクタ 253"/>
        <xdr:cNvCxnSpPr/>
      </xdr:nvCxnSpPr>
      <xdr:spPr>
        <a:xfrm flipV="1">
          <a:off x="6972300" y="10808298"/>
          <a:ext cx="8890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xdr:cNvSpPr txBox="1"/>
      </xdr:nvSpPr>
      <xdr:spPr>
        <a:xfrm>
          <a:off x="8405205" y="10435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xdr:cNvSpPr txBox="1"/>
      </xdr:nvSpPr>
      <xdr:spPr>
        <a:xfrm>
          <a:off x="7516205" y="10443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xdr:cNvSpPr txBox="1"/>
      </xdr:nvSpPr>
      <xdr:spPr>
        <a:xfrm>
          <a:off x="6627205" y="1041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40860</xdr:rowOff>
    </xdr:from>
    <xdr:ext cx="599010" cy="259045"/>
    <xdr:sp macro="" textlink="">
      <xdr:nvSpPr>
        <xdr:cNvPr id="259" name="n_1mainValue【橋りょう・トンネル】&#10;一人当たり有形固定資産（償却資産）額"/>
        <xdr:cNvSpPr txBox="1"/>
      </xdr:nvSpPr>
      <xdr:spPr>
        <a:xfrm>
          <a:off x="9327095" y="10842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45286</xdr:rowOff>
    </xdr:from>
    <xdr:ext cx="599010" cy="259045"/>
    <xdr:sp macro="" textlink="">
      <xdr:nvSpPr>
        <xdr:cNvPr id="260" name="n_2mainValue【橋りょう・トンネル】&#10;一人当たり有形固定資産（償却資産）額"/>
        <xdr:cNvSpPr txBox="1"/>
      </xdr:nvSpPr>
      <xdr:spPr>
        <a:xfrm>
          <a:off x="8450795" y="1084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48875</xdr:rowOff>
    </xdr:from>
    <xdr:ext cx="599010" cy="259045"/>
    <xdr:sp macro="" textlink="">
      <xdr:nvSpPr>
        <xdr:cNvPr id="261" name="n_3mainValue【橋りょう・トンネル】&#10;一人当たり有形固定資産（償却資産）額"/>
        <xdr:cNvSpPr txBox="1"/>
      </xdr:nvSpPr>
      <xdr:spPr>
        <a:xfrm>
          <a:off x="7561795" y="1085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52291</xdr:rowOff>
    </xdr:from>
    <xdr:ext cx="599010" cy="259045"/>
    <xdr:sp macro="" textlink="">
      <xdr:nvSpPr>
        <xdr:cNvPr id="262" name="n_4mainValue【橋りょう・トンネル】&#10;一人当たり有形固定資産（償却資産）額"/>
        <xdr:cNvSpPr txBox="1"/>
      </xdr:nvSpPr>
      <xdr:spPr>
        <a:xfrm>
          <a:off x="6672795" y="1085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xdr:cNvSpPr txBox="1"/>
      </xdr:nvSpPr>
      <xdr:spPr>
        <a:xfrm>
          <a:off x="4673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99968</xdr:rowOff>
    </xdr:from>
    <xdr:to>
      <xdr:col>24</xdr:col>
      <xdr:colOff>114300</xdr:colOff>
      <xdr:row>85</xdr:row>
      <xdr:rowOff>30118</xdr:rowOff>
    </xdr:to>
    <xdr:sp macro="" textlink="">
      <xdr:nvSpPr>
        <xdr:cNvPr id="304" name="楕円 303"/>
        <xdr:cNvSpPr/>
      </xdr:nvSpPr>
      <xdr:spPr>
        <a:xfrm>
          <a:off x="4584700" y="1450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78395</xdr:rowOff>
    </xdr:from>
    <xdr:ext cx="405111" cy="259045"/>
    <xdr:sp macro="" textlink="">
      <xdr:nvSpPr>
        <xdr:cNvPr id="305" name="【公営住宅】&#10;有形固定資産減価償却率該当値テキスト"/>
        <xdr:cNvSpPr txBox="1"/>
      </xdr:nvSpPr>
      <xdr:spPr>
        <a:xfrm>
          <a:off x="4673600" y="1448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57513</xdr:rowOff>
    </xdr:from>
    <xdr:to>
      <xdr:col>20</xdr:col>
      <xdr:colOff>38100</xdr:colOff>
      <xdr:row>85</xdr:row>
      <xdr:rowOff>159113</xdr:rowOff>
    </xdr:to>
    <xdr:sp macro="" textlink="">
      <xdr:nvSpPr>
        <xdr:cNvPr id="306" name="楕円 305"/>
        <xdr:cNvSpPr/>
      </xdr:nvSpPr>
      <xdr:spPr>
        <a:xfrm>
          <a:off x="3746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150768</xdr:rowOff>
    </xdr:from>
    <xdr:to>
      <xdr:col>24</xdr:col>
      <xdr:colOff>63500</xdr:colOff>
      <xdr:row>85</xdr:row>
      <xdr:rowOff>108313</xdr:rowOff>
    </xdr:to>
    <xdr:cxnSp macro="">
      <xdr:nvCxnSpPr>
        <xdr:cNvPr id="307" name="直線コネクタ 306"/>
        <xdr:cNvCxnSpPr/>
      </xdr:nvCxnSpPr>
      <xdr:spPr>
        <a:xfrm flipV="1">
          <a:off x="3797300" y="14552568"/>
          <a:ext cx="8382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39551</xdr:rowOff>
    </xdr:from>
    <xdr:to>
      <xdr:col>15</xdr:col>
      <xdr:colOff>101600</xdr:colOff>
      <xdr:row>85</xdr:row>
      <xdr:rowOff>141151</xdr:rowOff>
    </xdr:to>
    <xdr:sp macro="" textlink="">
      <xdr:nvSpPr>
        <xdr:cNvPr id="308" name="楕円 307"/>
        <xdr:cNvSpPr/>
      </xdr:nvSpPr>
      <xdr:spPr>
        <a:xfrm>
          <a:off x="2857500" y="146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90351</xdr:rowOff>
    </xdr:from>
    <xdr:to>
      <xdr:col>19</xdr:col>
      <xdr:colOff>177800</xdr:colOff>
      <xdr:row>85</xdr:row>
      <xdr:rowOff>108313</xdr:rowOff>
    </xdr:to>
    <xdr:cxnSp macro="">
      <xdr:nvCxnSpPr>
        <xdr:cNvPr id="309" name="直線コネクタ 308"/>
        <xdr:cNvCxnSpPr/>
      </xdr:nvCxnSpPr>
      <xdr:spPr>
        <a:xfrm>
          <a:off x="2908300" y="1466360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15058</xdr:rowOff>
    </xdr:from>
    <xdr:to>
      <xdr:col>10</xdr:col>
      <xdr:colOff>165100</xdr:colOff>
      <xdr:row>85</xdr:row>
      <xdr:rowOff>116658</xdr:rowOff>
    </xdr:to>
    <xdr:sp macro="" textlink="">
      <xdr:nvSpPr>
        <xdr:cNvPr id="310" name="楕円 309"/>
        <xdr:cNvSpPr/>
      </xdr:nvSpPr>
      <xdr:spPr>
        <a:xfrm>
          <a:off x="1968500" y="145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65858</xdr:rowOff>
    </xdr:from>
    <xdr:to>
      <xdr:col>15</xdr:col>
      <xdr:colOff>50800</xdr:colOff>
      <xdr:row>85</xdr:row>
      <xdr:rowOff>90351</xdr:rowOff>
    </xdr:to>
    <xdr:cxnSp macro="">
      <xdr:nvCxnSpPr>
        <xdr:cNvPr id="311" name="直線コネクタ 310"/>
        <xdr:cNvCxnSpPr/>
      </xdr:nvCxnSpPr>
      <xdr:spPr>
        <a:xfrm>
          <a:off x="2019300" y="1463910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13426</xdr:rowOff>
    </xdr:from>
    <xdr:to>
      <xdr:col>6</xdr:col>
      <xdr:colOff>38100</xdr:colOff>
      <xdr:row>85</xdr:row>
      <xdr:rowOff>115026</xdr:rowOff>
    </xdr:to>
    <xdr:sp macro="" textlink="">
      <xdr:nvSpPr>
        <xdr:cNvPr id="312" name="楕円 311"/>
        <xdr:cNvSpPr/>
      </xdr:nvSpPr>
      <xdr:spPr>
        <a:xfrm>
          <a:off x="1079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64226</xdr:rowOff>
    </xdr:from>
    <xdr:to>
      <xdr:col>10</xdr:col>
      <xdr:colOff>114300</xdr:colOff>
      <xdr:row>85</xdr:row>
      <xdr:rowOff>65858</xdr:rowOff>
    </xdr:to>
    <xdr:cxnSp macro="">
      <xdr:nvCxnSpPr>
        <xdr:cNvPr id="313" name="直線コネクタ 312"/>
        <xdr:cNvCxnSpPr/>
      </xdr:nvCxnSpPr>
      <xdr:spPr>
        <a:xfrm>
          <a:off x="1130300" y="1463747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xdr:cNvSpPr txBox="1"/>
      </xdr:nvSpPr>
      <xdr:spPr>
        <a:xfrm>
          <a:off x="2705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xdr:cNvSpPr txBox="1"/>
      </xdr:nvSpPr>
      <xdr:spPr>
        <a:xfrm>
          <a:off x="927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150240</xdr:rowOff>
    </xdr:from>
    <xdr:ext cx="405111" cy="259045"/>
    <xdr:sp macro="" textlink="">
      <xdr:nvSpPr>
        <xdr:cNvPr id="318" name="n_1mainValue【公営住宅】&#10;有形固定資産減価償却率"/>
        <xdr:cNvSpPr txBox="1"/>
      </xdr:nvSpPr>
      <xdr:spPr>
        <a:xfrm>
          <a:off x="35820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132278</xdr:rowOff>
    </xdr:from>
    <xdr:ext cx="405111" cy="259045"/>
    <xdr:sp macro="" textlink="">
      <xdr:nvSpPr>
        <xdr:cNvPr id="319" name="n_2mainValue【公営住宅】&#10;有形固定資産減価償却率"/>
        <xdr:cNvSpPr txBox="1"/>
      </xdr:nvSpPr>
      <xdr:spPr>
        <a:xfrm>
          <a:off x="2705744" y="1470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107785</xdr:rowOff>
    </xdr:from>
    <xdr:ext cx="405111" cy="259045"/>
    <xdr:sp macro="" textlink="">
      <xdr:nvSpPr>
        <xdr:cNvPr id="320" name="n_3mainValue【公営住宅】&#10;有形固定資産減価償却率"/>
        <xdr:cNvSpPr txBox="1"/>
      </xdr:nvSpPr>
      <xdr:spPr>
        <a:xfrm>
          <a:off x="1816744" y="1468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106153</xdr:rowOff>
    </xdr:from>
    <xdr:ext cx="405111" cy="259045"/>
    <xdr:sp macro="" textlink="">
      <xdr:nvSpPr>
        <xdr:cNvPr id="321" name="n_4mainValue【公営住宅】&#10;有形固定資産減価償却率"/>
        <xdr:cNvSpPr txBox="1"/>
      </xdr:nvSpPr>
      <xdr:spPr>
        <a:xfrm>
          <a:off x="927744" y="1467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165717</xdr:rowOff>
    </xdr:from>
    <xdr:to>
      <xdr:col>55</xdr:col>
      <xdr:colOff>50800</xdr:colOff>
      <xdr:row>85</xdr:row>
      <xdr:rowOff>95867</xdr:rowOff>
    </xdr:to>
    <xdr:sp macro="" textlink="">
      <xdr:nvSpPr>
        <xdr:cNvPr id="363" name="楕円 362"/>
        <xdr:cNvSpPr/>
      </xdr:nvSpPr>
      <xdr:spPr>
        <a:xfrm>
          <a:off x="10426700" y="145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144144</xdr:rowOff>
    </xdr:from>
    <xdr:ext cx="469744" cy="259045"/>
    <xdr:sp macro="" textlink="">
      <xdr:nvSpPr>
        <xdr:cNvPr id="364" name="【公営住宅】&#10;一人当たり面積該当値テキスト"/>
        <xdr:cNvSpPr txBox="1"/>
      </xdr:nvSpPr>
      <xdr:spPr>
        <a:xfrm>
          <a:off x="10515600" y="1454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7657</xdr:rowOff>
    </xdr:from>
    <xdr:to>
      <xdr:col>50</xdr:col>
      <xdr:colOff>165100</xdr:colOff>
      <xdr:row>85</xdr:row>
      <xdr:rowOff>109257</xdr:rowOff>
    </xdr:to>
    <xdr:sp macro="" textlink="">
      <xdr:nvSpPr>
        <xdr:cNvPr id="365" name="楕円 364"/>
        <xdr:cNvSpPr/>
      </xdr:nvSpPr>
      <xdr:spPr>
        <a:xfrm>
          <a:off x="9588500" y="1458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45067</xdr:rowOff>
    </xdr:from>
    <xdr:to>
      <xdr:col>55</xdr:col>
      <xdr:colOff>0</xdr:colOff>
      <xdr:row>85</xdr:row>
      <xdr:rowOff>58457</xdr:rowOff>
    </xdr:to>
    <xdr:cxnSp macro="">
      <xdr:nvCxnSpPr>
        <xdr:cNvPr id="366" name="直線コネクタ 365"/>
        <xdr:cNvCxnSpPr/>
      </xdr:nvCxnSpPr>
      <xdr:spPr>
        <a:xfrm flipV="1">
          <a:off x="9639300" y="14618317"/>
          <a:ext cx="8382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5262</xdr:rowOff>
    </xdr:from>
    <xdr:to>
      <xdr:col>46</xdr:col>
      <xdr:colOff>38100</xdr:colOff>
      <xdr:row>85</xdr:row>
      <xdr:rowOff>106862</xdr:rowOff>
    </xdr:to>
    <xdr:sp macro="" textlink="">
      <xdr:nvSpPr>
        <xdr:cNvPr id="367" name="楕円 366"/>
        <xdr:cNvSpPr/>
      </xdr:nvSpPr>
      <xdr:spPr>
        <a:xfrm>
          <a:off x="86995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56062</xdr:rowOff>
    </xdr:from>
    <xdr:to>
      <xdr:col>50</xdr:col>
      <xdr:colOff>114300</xdr:colOff>
      <xdr:row>85</xdr:row>
      <xdr:rowOff>58457</xdr:rowOff>
    </xdr:to>
    <xdr:cxnSp macro="">
      <xdr:nvCxnSpPr>
        <xdr:cNvPr id="368" name="直線コネクタ 367"/>
        <xdr:cNvCxnSpPr/>
      </xdr:nvCxnSpPr>
      <xdr:spPr>
        <a:xfrm>
          <a:off x="8750300" y="14629312"/>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7874</xdr:rowOff>
    </xdr:from>
    <xdr:to>
      <xdr:col>41</xdr:col>
      <xdr:colOff>101600</xdr:colOff>
      <xdr:row>85</xdr:row>
      <xdr:rowOff>109474</xdr:rowOff>
    </xdr:to>
    <xdr:sp macro="" textlink="">
      <xdr:nvSpPr>
        <xdr:cNvPr id="369" name="楕円 368"/>
        <xdr:cNvSpPr/>
      </xdr:nvSpPr>
      <xdr:spPr>
        <a:xfrm>
          <a:off x="7810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56062</xdr:rowOff>
    </xdr:from>
    <xdr:to>
      <xdr:col>45</xdr:col>
      <xdr:colOff>177800</xdr:colOff>
      <xdr:row>85</xdr:row>
      <xdr:rowOff>58674</xdr:rowOff>
    </xdr:to>
    <xdr:cxnSp macro="">
      <xdr:nvCxnSpPr>
        <xdr:cNvPr id="370" name="直線コネクタ 369"/>
        <xdr:cNvCxnSpPr/>
      </xdr:nvCxnSpPr>
      <xdr:spPr>
        <a:xfrm flipV="1">
          <a:off x="7861300" y="14629312"/>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12010</xdr:rowOff>
    </xdr:from>
    <xdr:to>
      <xdr:col>36</xdr:col>
      <xdr:colOff>165100</xdr:colOff>
      <xdr:row>85</xdr:row>
      <xdr:rowOff>113610</xdr:rowOff>
    </xdr:to>
    <xdr:sp macro="" textlink="">
      <xdr:nvSpPr>
        <xdr:cNvPr id="371" name="楕円 370"/>
        <xdr:cNvSpPr/>
      </xdr:nvSpPr>
      <xdr:spPr>
        <a:xfrm>
          <a:off x="6921500" y="145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58674</xdr:rowOff>
    </xdr:from>
    <xdr:to>
      <xdr:col>41</xdr:col>
      <xdr:colOff>50800</xdr:colOff>
      <xdr:row>85</xdr:row>
      <xdr:rowOff>62810</xdr:rowOff>
    </xdr:to>
    <xdr:cxnSp macro="">
      <xdr:nvCxnSpPr>
        <xdr:cNvPr id="372" name="直線コネクタ 371"/>
        <xdr:cNvCxnSpPr/>
      </xdr:nvCxnSpPr>
      <xdr:spPr>
        <a:xfrm flipV="1">
          <a:off x="6972300" y="14631924"/>
          <a:ext cx="8890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100384</xdr:rowOff>
    </xdr:from>
    <xdr:ext cx="469744" cy="259045"/>
    <xdr:sp macro="" textlink="">
      <xdr:nvSpPr>
        <xdr:cNvPr id="377" name="n_1mainValue【公営住宅】&#10;一人当たり面積"/>
        <xdr:cNvSpPr txBox="1"/>
      </xdr:nvSpPr>
      <xdr:spPr>
        <a:xfrm>
          <a:off x="9391727" y="1467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97989</xdr:rowOff>
    </xdr:from>
    <xdr:ext cx="469744" cy="259045"/>
    <xdr:sp macro="" textlink="">
      <xdr:nvSpPr>
        <xdr:cNvPr id="378" name="n_2mainValue【公営住宅】&#10;一人当たり面積"/>
        <xdr:cNvSpPr txBox="1"/>
      </xdr:nvSpPr>
      <xdr:spPr>
        <a:xfrm>
          <a:off x="8515427" y="1467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100601</xdr:rowOff>
    </xdr:from>
    <xdr:ext cx="469744" cy="259045"/>
    <xdr:sp macro="" textlink="">
      <xdr:nvSpPr>
        <xdr:cNvPr id="379" name="n_3mainValue【公営住宅】&#10;一人当たり面積"/>
        <xdr:cNvSpPr txBox="1"/>
      </xdr:nvSpPr>
      <xdr:spPr>
        <a:xfrm>
          <a:off x="7626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104737</xdr:rowOff>
    </xdr:from>
    <xdr:ext cx="469744" cy="259045"/>
    <xdr:sp macro="" textlink="">
      <xdr:nvSpPr>
        <xdr:cNvPr id="380" name="n_4mainValue【公営住宅】&#10;一人当たり面積"/>
        <xdr:cNvSpPr txBox="1"/>
      </xdr:nvSpPr>
      <xdr:spPr>
        <a:xfrm>
          <a:off x="6737427" y="1467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4" name="直線コネクタ 4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5" name="テキスト ボックス 42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6" name="直線コネクタ 4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7" name="テキスト ボックス 4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8" name="直線コネクタ 4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9" name="テキスト ボックス 4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0" name="直線コネクタ 4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1" name="テキスト ボックス 4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2" name="直線コネクタ 4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3" name="テキスト ボックス 4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4" name="直線コネクタ 4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5" name="テキスト ボックス 43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438" name="直線コネクタ 437"/>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439" name="【学校施設】&#10;有形固定資産減価償却率最小値テキスト"/>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440" name="直線コネクタ 439"/>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441" name="【学校施設】&#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442" name="直線コネクタ 441"/>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443" name="【学校施設】&#10;有形固定資産減価償却率平均値テキスト"/>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444" name="フローチャート: 判断 443"/>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445" name="フローチャート: 判断 444"/>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446" name="フローチャート: 判断 445"/>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447" name="フローチャート: 判断 446"/>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448" name="フローチャート: 判断 447"/>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11249</xdr:rowOff>
    </xdr:from>
    <xdr:to>
      <xdr:col>85</xdr:col>
      <xdr:colOff>177800</xdr:colOff>
      <xdr:row>62</xdr:row>
      <xdr:rowOff>112849</xdr:rowOff>
    </xdr:to>
    <xdr:sp macro="" textlink="">
      <xdr:nvSpPr>
        <xdr:cNvPr id="454" name="楕円 453"/>
        <xdr:cNvSpPr/>
      </xdr:nvSpPr>
      <xdr:spPr>
        <a:xfrm>
          <a:off x="162687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161126</xdr:rowOff>
    </xdr:from>
    <xdr:ext cx="405111" cy="259045"/>
    <xdr:sp macro="" textlink="">
      <xdr:nvSpPr>
        <xdr:cNvPr id="455" name="【学校施設】&#10;有形固定資産減価償却率該当値テキスト"/>
        <xdr:cNvSpPr txBox="1"/>
      </xdr:nvSpPr>
      <xdr:spPr>
        <a:xfrm>
          <a:off x="16357600"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4717</xdr:rowOff>
    </xdr:from>
    <xdr:to>
      <xdr:col>81</xdr:col>
      <xdr:colOff>101600</xdr:colOff>
      <xdr:row>62</xdr:row>
      <xdr:rowOff>106317</xdr:rowOff>
    </xdr:to>
    <xdr:sp macro="" textlink="">
      <xdr:nvSpPr>
        <xdr:cNvPr id="456" name="楕円 455"/>
        <xdr:cNvSpPr/>
      </xdr:nvSpPr>
      <xdr:spPr>
        <a:xfrm>
          <a:off x="15430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55517</xdr:rowOff>
    </xdr:from>
    <xdr:to>
      <xdr:col>85</xdr:col>
      <xdr:colOff>127000</xdr:colOff>
      <xdr:row>62</xdr:row>
      <xdr:rowOff>62049</xdr:rowOff>
    </xdr:to>
    <xdr:cxnSp macro="">
      <xdr:nvCxnSpPr>
        <xdr:cNvPr id="457" name="直線コネクタ 456"/>
        <xdr:cNvCxnSpPr/>
      </xdr:nvCxnSpPr>
      <xdr:spPr>
        <a:xfrm>
          <a:off x="15481300" y="1068541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140244</xdr:rowOff>
    </xdr:from>
    <xdr:to>
      <xdr:col>76</xdr:col>
      <xdr:colOff>165100</xdr:colOff>
      <xdr:row>62</xdr:row>
      <xdr:rowOff>70394</xdr:rowOff>
    </xdr:to>
    <xdr:sp macro="" textlink="">
      <xdr:nvSpPr>
        <xdr:cNvPr id="458" name="楕円 457"/>
        <xdr:cNvSpPr/>
      </xdr:nvSpPr>
      <xdr:spPr>
        <a:xfrm>
          <a:off x="14541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19594</xdr:rowOff>
    </xdr:from>
    <xdr:to>
      <xdr:col>81</xdr:col>
      <xdr:colOff>50800</xdr:colOff>
      <xdr:row>62</xdr:row>
      <xdr:rowOff>55517</xdr:rowOff>
    </xdr:to>
    <xdr:cxnSp macro="">
      <xdr:nvCxnSpPr>
        <xdr:cNvPr id="459" name="直線コネクタ 458"/>
        <xdr:cNvCxnSpPr/>
      </xdr:nvCxnSpPr>
      <xdr:spPr>
        <a:xfrm>
          <a:off x="14592300" y="106494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22678</xdr:rowOff>
    </xdr:from>
    <xdr:to>
      <xdr:col>72</xdr:col>
      <xdr:colOff>38100</xdr:colOff>
      <xdr:row>62</xdr:row>
      <xdr:rowOff>124278</xdr:rowOff>
    </xdr:to>
    <xdr:sp macro="" textlink="">
      <xdr:nvSpPr>
        <xdr:cNvPr id="460" name="楕円 459"/>
        <xdr:cNvSpPr/>
      </xdr:nvSpPr>
      <xdr:spPr>
        <a:xfrm>
          <a:off x="13652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19594</xdr:rowOff>
    </xdr:from>
    <xdr:to>
      <xdr:col>76</xdr:col>
      <xdr:colOff>114300</xdr:colOff>
      <xdr:row>62</xdr:row>
      <xdr:rowOff>73478</xdr:rowOff>
    </xdr:to>
    <xdr:cxnSp macro="">
      <xdr:nvCxnSpPr>
        <xdr:cNvPr id="461" name="直線コネクタ 460"/>
        <xdr:cNvCxnSpPr/>
      </xdr:nvCxnSpPr>
      <xdr:spPr>
        <a:xfrm flipV="1">
          <a:off x="13703300" y="10649494"/>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78196</xdr:rowOff>
    </xdr:from>
    <xdr:to>
      <xdr:col>67</xdr:col>
      <xdr:colOff>101600</xdr:colOff>
      <xdr:row>63</xdr:row>
      <xdr:rowOff>8346</xdr:rowOff>
    </xdr:to>
    <xdr:sp macro="" textlink="">
      <xdr:nvSpPr>
        <xdr:cNvPr id="462" name="楕円 461"/>
        <xdr:cNvSpPr/>
      </xdr:nvSpPr>
      <xdr:spPr>
        <a:xfrm>
          <a:off x="12763500" y="107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73478</xdr:rowOff>
    </xdr:from>
    <xdr:to>
      <xdr:col>71</xdr:col>
      <xdr:colOff>177800</xdr:colOff>
      <xdr:row>62</xdr:row>
      <xdr:rowOff>128996</xdr:rowOff>
    </xdr:to>
    <xdr:cxnSp macro="">
      <xdr:nvCxnSpPr>
        <xdr:cNvPr id="463" name="直線コネクタ 462"/>
        <xdr:cNvCxnSpPr/>
      </xdr:nvCxnSpPr>
      <xdr:spPr>
        <a:xfrm flipV="1">
          <a:off x="12814300" y="10703378"/>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464" name="n_1aveValue【学校施設】&#10;有形固定資産減価償却率"/>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465" name="n_2aveValue【学校施設】&#10;有形固定資産減価償却率"/>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466" name="n_3aveValue【学校施設】&#10;有形固定資産減価償却率"/>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467" name="n_4aveValue【学校施設】&#10;有形固定資産減価償却率"/>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97444</xdr:rowOff>
    </xdr:from>
    <xdr:ext cx="405111" cy="259045"/>
    <xdr:sp macro="" textlink="">
      <xdr:nvSpPr>
        <xdr:cNvPr id="468" name="n_1mainValue【学校施設】&#10;有形固定資産減価償却率"/>
        <xdr:cNvSpPr txBox="1"/>
      </xdr:nvSpPr>
      <xdr:spPr>
        <a:xfrm>
          <a:off x="152660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61521</xdr:rowOff>
    </xdr:from>
    <xdr:ext cx="405111" cy="259045"/>
    <xdr:sp macro="" textlink="">
      <xdr:nvSpPr>
        <xdr:cNvPr id="469" name="n_2mainValue【学校施設】&#10;有形固定資産減価償却率"/>
        <xdr:cNvSpPr txBox="1"/>
      </xdr:nvSpPr>
      <xdr:spPr>
        <a:xfrm>
          <a:off x="14389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115405</xdr:rowOff>
    </xdr:from>
    <xdr:ext cx="405111" cy="259045"/>
    <xdr:sp macro="" textlink="">
      <xdr:nvSpPr>
        <xdr:cNvPr id="470" name="n_3mainValue【学校施設】&#10;有形固定資産減価償却率"/>
        <xdr:cNvSpPr txBox="1"/>
      </xdr:nvSpPr>
      <xdr:spPr>
        <a:xfrm>
          <a:off x="135007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170923</xdr:rowOff>
    </xdr:from>
    <xdr:ext cx="405111" cy="259045"/>
    <xdr:sp macro="" textlink="">
      <xdr:nvSpPr>
        <xdr:cNvPr id="471" name="n_4mainValue【学校施設】&#10;有形固定資産減価償却率"/>
        <xdr:cNvSpPr txBox="1"/>
      </xdr:nvSpPr>
      <xdr:spPr>
        <a:xfrm>
          <a:off x="12611744" y="1080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2" name="直線コネクタ 48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3" name="テキスト ボックス 48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4" name="直線コネクタ 48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85" name="テキスト ボックス 484"/>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6" name="直線コネクタ 48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487" name="テキスト ボックス 486"/>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8" name="直線コネクタ 48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489" name="テキスト ボックス 488"/>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1" name="テキスト ボックス 49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493" name="直線コネクタ 492"/>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494" name="【学校施設】&#10;一人当たり面積最小値テキスト"/>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495" name="直線コネクタ 494"/>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496" name="【学校施設】&#10;一人当たり面積最大値テキスト"/>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497" name="直線コネクタ 496"/>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498" name="【学校施設】&#10;一人当たり面積平均値テキスト"/>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499" name="フローチャート: 判断 498"/>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00" name="フローチャート: 判断 499"/>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01" name="フローチャート: 判断 500"/>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502" name="フローチャート: 判断 501"/>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503" name="フローチャート: 判断 502"/>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150642</xdr:rowOff>
    </xdr:from>
    <xdr:to>
      <xdr:col>116</xdr:col>
      <xdr:colOff>114300</xdr:colOff>
      <xdr:row>63</xdr:row>
      <xdr:rowOff>80792</xdr:rowOff>
    </xdr:to>
    <xdr:sp macro="" textlink="">
      <xdr:nvSpPr>
        <xdr:cNvPr id="509" name="楕円 508"/>
        <xdr:cNvSpPr/>
      </xdr:nvSpPr>
      <xdr:spPr>
        <a:xfrm>
          <a:off x="22110700" y="1078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65569</xdr:rowOff>
    </xdr:from>
    <xdr:ext cx="469744" cy="259045"/>
    <xdr:sp macro="" textlink="">
      <xdr:nvSpPr>
        <xdr:cNvPr id="510" name="【学校施設】&#10;一人当たり面積該当値テキスト"/>
        <xdr:cNvSpPr txBox="1"/>
      </xdr:nvSpPr>
      <xdr:spPr>
        <a:xfrm>
          <a:off x="22199600" y="1069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153980</xdr:rowOff>
    </xdr:from>
    <xdr:to>
      <xdr:col>112</xdr:col>
      <xdr:colOff>38100</xdr:colOff>
      <xdr:row>63</xdr:row>
      <xdr:rowOff>84130</xdr:rowOff>
    </xdr:to>
    <xdr:sp macro="" textlink="">
      <xdr:nvSpPr>
        <xdr:cNvPr id="511" name="楕円 510"/>
        <xdr:cNvSpPr/>
      </xdr:nvSpPr>
      <xdr:spPr>
        <a:xfrm>
          <a:off x="21272500" y="1078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29992</xdr:rowOff>
    </xdr:from>
    <xdr:to>
      <xdr:col>116</xdr:col>
      <xdr:colOff>63500</xdr:colOff>
      <xdr:row>63</xdr:row>
      <xdr:rowOff>33330</xdr:rowOff>
    </xdr:to>
    <xdr:cxnSp macro="">
      <xdr:nvCxnSpPr>
        <xdr:cNvPr id="512" name="直線コネクタ 511"/>
        <xdr:cNvCxnSpPr/>
      </xdr:nvCxnSpPr>
      <xdr:spPr>
        <a:xfrm flipV="1">
          <a:off x="21323300" y="10831342"/>
          <a:ext cx="8382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157546</xdr:rowOff>
    </xdr:from>
    <xdr:to>
      <xdr:col>107</xdr:col>
      <xdr:colOff>101600</xdr:colOff>
      <xdr:row>63</xdr:row>
      <xdr:rowOff>87696</xdr:rowOff>
    </xdr:to>
    <xdr:sp macro="" textlink="">
      <xdr:nvSpPr>
        <xdr:cNvPr id="513" name="楕円 512"/>
        <xdr:cNvSpPr/>
      </xdr:nvSpPr>
      <xdr:spPr>
        <a:xfrm>
          <a:off x="20383500" y="1078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33330</xdr:rowOff>
    </xdr:from>
    <xdr:to>
      <xdr:col>111</xdr:col>
      <xdr:colOff>177800</xdr:colOff>
      <xdr:row>63</xdr:row>
      <xdr:rowOff>36896</xdr:rowOff>
    </xdr:to>
    <xdr:cxnSp macro="">
      <xdr:nvCxnSpPr>
        <xdr:cNvPr id="514" name="直線コネクタ 513"/>
        <xdr:cNvCxnSpPr/>
      </xdr:nvCxnSpPr>
      <xdr:spPr>
        <a:xfrm flipV="1">
          <a:off x="20434300" y="10834680"/>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159283</xdr:rowOff>
    </xdr:from>
    <xdr:to>
      <xdr:col>102</xdr:col>
      <xdr:colOff>165100</xdr:colOff>
      <xdr:row>63</xdr:row>
      <xdr:rowOff>89433</xdr:rowOff>
    </xdr:to>
    <xdr:sp macro="" textlink="">
      <xdr:nvSpPr>
        <xdr:cNvPr id="515" name="楕円 514"/>
        <xdr:cNvSpPr/>
      </xdr:nvSpPr>
      <xdr:spPr>
        <a:xfrm>
          <a:off x="19494500" y="1078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36896</xdr:rowOff>
    </xdr:from>
    <xdr:to>
      <xdr:col>107</xdr:col>
      <xdr:colOff>50800</xdr:colOff>
      <xdr:row>63</xdr:row>
      <xdr:rowOff>38633</xdr:rowOff>
    </xdr:to>
    <xdr:cxnSp macro="">
      <xdr:nvCxnSpPr>
        <xdr:cNvPr id="516" name="直線コネクタ 515"/>
        <xdr:cNvCxnSpPr/>
      </xdr:nvCxnSpPr>
      <xdr:spPr>
        <a:xfrm flipV="1">
          <a:off x="19545300" y="10838246"/>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161295</xdr:rowOff>
    </xdr:from>
    <xdr:to>
      <xdr:col>98</xdr:col>
      <xdr:colOff>38100</xdr:colOff>
      <xdr:row>63</xdr:row>
      <xdr:rowOff>91445</xdr:rowOff>
    </xdr:to>
    <xdr:sp macro="" textlink="">
      <xdr:nvSpPr>
        <xdr:cNvPr id="517" name="楕円 516"/>
        <xdr:cNvSpPr/>
      </xdr:nvSpPr>
      <xdr:spPr>
        <a:xfrm>
          <a:off x="18605500" y="1079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38633</xdr:rowOff>
    </xdr:from>
    <xdr:to>
      <xdr:col>102</xdr:col>
      <xdr:colOff>114300</xdr:colOff>
      <xdr:row>63</xdr:row>
      <xdr:rowOff>40645</xdr:rowOff>
    </xdr:to>
    <xdr:cxnSp macro="">
      <xdr:nvCxnSpPr>
        <xdr:cNvPr id="518" name="直線コネクタ 517"/>
        <xdr:cNvCxnSpPr/>
      </xdr:nvCxnSpPr>
      <xdr:spPr>
        <a:xfrm flipV="1">
          <a:off x="18656300" y="10839983"/>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519" name="n_1aveValue【学校施設】&#10;一人当たり面積"/>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520" name="n_2aveValue【学校施設】&#10;一人当たり面積"/>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521" name="n_3aveValue【学校施設】&#10;一人当たり面積"/>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522" name="n_4aveValue【学校施設】&#10;一人当たり面積"/>
        <xdr:cNvSpPr txBox="1"/>
      </xdr:nvSpPr>
      <xdr:spPr>
        <a:xfrm>
          <a:off x="18421427" y="105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75257</xdr:rowOff>
    </xdr:from>
    <xdr:ext cx="469744" cy="259045"/>
    <xdr:sp macro="" textlink="">
      <xdr:nvSpPr>
        <xdr:cNvPr id="523" name="n_1mainValue【学校施設】&#10;一人当たり面積"/>
        <xdr:cNvSpPr txBox="1"/>
      </xdr:nvSpPr>
      <xdr:spPr>
        <a:xfrm>
          <a:off x="21075727" y="1087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78823</xdr:rowOff>
    </xdr:from>
    <xdr:ext cx="469744" cy="259045"/>
    <xdr:sp macro="" textlink="">
      <xdr:nvSpPr>
        <xdr:cNvPr id="524" name="n_2mainValue【学校施設】&#10;一人当たり面積"/>
        <xdr:cNvSpPr txBox="1"/>
      </xdr:nvSpPr>
      <xdr:spPr>
        <a:xfrm>
          <a:off x="20199427" y="1088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80560</xdr:rowOff>
    </xdr:from>
    <xdr:ext cx="469744" cy="259045"/>
    <xdr:sp macro="" textlink="">
      <xdr:nvSpPr>
        <xdr:cNvPr id="525" name="n_3mainValue【学校施設】&#10;一人当たり面積"/>
        <xdr:cNvSpPr txBox="1"/>
      </xdr:nvSpPr>
      <xdr:spPr>
        <a:xfrm>
          <a:off x="19310427" y="1088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82572</xdr:rowOff>
    </xdr:from>
    <xdr:ext cx="469744" cy="259045"/>
    <xdr:sp macro="" textlink="">
      <xdr:nvSpPr>
        <xdr:cNvPr id="526" name="n_4mainValue【学校施設】&#10;一人当たり面積"/>
        <xdr:cNvSpPr txBox="1"/>
      </xdr:nvSpPr>
      <xdr:spPr>
        <a:xfrm>
          <a:off x="18421427" y="1088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9" name="テキスト ボックス 53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47" name="テキスト ボックス 546"/>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50" name="直線コネクタ 549"/>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51"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52" name="直線コネクタ 551"/>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53"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4" name="直線コネクタ 553"/>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102888</xdr:rowOff>
    </xdr:from>
    <xdr:ext cx="405111" cy="259045"/>
    <xdr:sp macro="" textlink="">
      <xdr:nvSpPr>
        <xdr:cNvPr id="555" name="【児童館】&#10;有形固定資産減価償却率平均値テキスト"/>
        <xdr:cNvSpPr txBox="1"/>
      </xdr:nvSpPr>
      <xdr:spPr>
        <a:xfrm>
          <a:off x="16357600" y="13818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80011</xdr:rowOff>
    </xdr:from>
    <xdr:to>
      <xdr:col>85</xdr:col>
      <xdr:colOff>177800</xdr:colOff>
      <xdr:row>82</xdr:row>
      <xdr:rowOff>10161</xdr:rowOff>
    </xdr:to>
    <xdr:sp macro="" textlink="">
      <xdr:nvSpPr>
        <xdr:cNvPr id="556" name="フローチャート: 判断 555"/>
        <xdr:cNvSpPr/>
      </xdr:nvSpPr>
      <xdr:spPr>
        <a:xfrm>
          <a:off x="16268700" y="1396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152400</xdr:rowOff>
    </xdr:from>
    <xdr:to>
      <xdr:col>81</xdr:col>
      <xdr:colOff>101600</xdr:colOff>
      <xdr:row>82</xdr:row>
      <xdr:rowOff>82550</xdr:rowOff>
    </xdr:to>
    <xdr:sp macro="" textlink="">
      <xdr:nvSpPr>
        <xdr:cNvPr id="557" name="フローチャート: 判断 556"/>
        <xdr:cNvSpPr/>
      </xdr:nvSpPr>
      <xdr:spPr>
        <a:xfrm>
          <a:off x="154305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5080</xdr:rowOff>
    </xdr:from>
    <xdr:to>
      <xdr:col>76</xdr:col>
      <xdr:colOff>165100</xdr:colOff>
      <xdr:row>82</xdr:row>
      <xdr:rowOff>106680</xdr:rowOff>
    </xdr:to>
    <xdr:sp macro="" textlink="">
      <xdr:nvSpPr>
        <xdr:cNvPr id="558" name="フローチャート: 判断 557"/>
        <xdr:cNvSpPr/>
      </xdr:nvSpPr>
      <xdr:spPr>
        <a:xfrm>
          <a:off x="14541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165100</xdr:rowOff>
    </xdr:from>
    <xdr:to>
      <xdr:col>72</xdr:col>
      <xdr:colOff>38100</xdr:colOff>
      <xdr:row>82</xdr:row>
      <xdr:rowOff>95250</xdr:rowOff>
    </xdr:to>
    <xdr:sp macro="" textlink="">
      <xdr:nvSpPr>
        <xdr:cNvPr id="559" name="フローチャート: 判断 558"/>
        <xdr:cNvSpPr/>
      </xdr:nvSpPr>
      <xdr:spPr>
        <a:xfrm>
          <a:off x="13652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36830</xdr:rowOff>
    </xdr:from>
    <xdr:to>
      <xdr:col>67</xdr:col>
      <xdr:colOff>101600</xdr:colOff>
      <xdr:row>82</xdr:row>
      <xdr:rowOff>138430</xdr:rowOff>
    </xdr:to>
    <xdr:sp macro="" textlink="">
      <xdr:nvSpPr>
        <xdr:cNvPr id="560" name="フローチャート: 判断 559"/>
        <xdr:cNvSpPr/>
      </xdr:nvSpPr>
      <xdr:spPr>
        <a:xfrm>
          <a:off x="12763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152400</xdr:rowOff>
    </xdr:from>
    <xdr:to>
      <xdr:col>85</xdr:col>
      <xdr:colOff>177800</xdr:colOff>
      <xdr:row>85</xdr:row>
      <xdr:rowOff>82550</xdr:rowOff>
    </xdr:to>
    <xdr:sp macro="" textlink="">
      <xdr:nvSpPr>
        <xdr:cNvPr id="566" name="楕円 565"/>
        <xdr:cNvSpPr/>
      </xdr:nvSpPr>
      <xdr:spPr>
        <a:xfrm>
          <a:off x="162687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67327</xdr:rowOff>
    </xdr:from>
    <xdr:ext cx="469744" cy="259045"/>
    <xdr:sp macro="" textlink="">
      <xdr:nvSpPr>
        <xdr:cNvPr id="567" name="【児童館】&#10;有形固定資産減価償却率該当値テキスト"/>
        <xdr:cNvSpPr txBox="1"/>
      </xdr:nvSpPr>
      <xdr:spPr>
        <a:xfrm>
          <a:off x="16357600"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152400</xdr:rowOff>
    </xdr:from>
    <xdr:to>
      <xdr:col>81</xdr:col>
      <xdr:colOff>101600</xdr:colOff>
      <xdr:row>85</xdr:row>
      <xdr:rowOff>82550</xdr:rowOff>
    </xdr:to>
    <xdr:sp macro="" textlink="">
      <xdr:nvSpPr>
        <xdr:cNvPr id="568" name="楕円 567"/>
        <xdr:cNvSpPr/>
      </xdr:nvSpPr>
      <xdr:spPr>
        <a:xfrm>
          <a:off x="15430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31750</xdr:rowOff>
    </xdr:from>
    <xdr:to>
      <xdr:col>85</xdr:col>
      <xdr:colOff>127000</xdr:colOff>
      <xdr:row>85</xdr:row>
      <xdr:rowOff>31750</xdr:rowOff>
    </xdr:to>
    <xdr:cxnSp macro="">
      <xdr:nvCxnSpPr>
        <xdr:cNvPr id="569" name="直線コネクタ 568"/>
        <xdr:cNvCxnSpPr/>
      </xdr:nvCxnSpPr>
      <xdr:spPr>
        <a:xfrm>
          <a:off x="154813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152400</xdr:rowOff>
    </xdr:from>
    <xdr:to>
      <xdr:col>76</xdr:col>
      <xdr:colOff>165100</xdr:colOff>
      <xdr:row>85</xdr:row>
      <xdr:rowOff>82550</xdr:rowOff>
    </xdr:to>
    <xdr:sp macro="" textlink="">
      <xdr:nvSpPr>
        <xdr:cNvPr id="570" name="楕円 569"/>
        <xdr:cNvSpPr/>
      </xdr:nvSpPr>
      <xdr:spPr>
        <a:xfrm>
          <a:off x="14541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31750</xdr:rowOff>
    </xdr:from>
    <xdr:to>
      <xdr:col>81</xdr:col>
      <xdr:colOff>50800</xdr:colOff>
      <xdr:row>85</xdr:row>
      <xdr:rowOff>31750</xdr:rowOff>
    </xdr:to>
    <xdr:cxnSp macro="">
      <xdr:nvCxnSpPr>
        <xdr:cNvPr id="571" name="直線コネクタ 570"/>
        <xdr:cNvCxnSpPr/>
      </xdr:nvCxnSpPr>
      <xdr:spPr>
        <a:xfrm>
          <a:off x="14592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116839</xdr:rowOff>
    </xdr:from>
    <xdr:to>
      <xdr:col>72</xdr:col>
      <xdr:colOff>38100</xdr:colOff>
      <xdr:row>85</xdr:row>
      <xdr:rowOff>46989</xdr:rowOff>
    </xdr:to>
    <xdr:sp macro="" textlink="">
      <xdr:nvSpPr>
        <xdr:cNvPr id="572" name="楕円 571"/>
        <xdr:cNvSpPr/>
      </xdr:nvSpPr>
      <xdr:spPr>
        <a:xfrm>
          <a:off x="13652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167639</xdr:rowOff>
    </xdr:from>
    <xdr:to>
      <xdr:col>76</xdr:col>
      <xdr:colOff>114300</xdr:colOff>
      <xdr:row>85</xdr:row>
      <xdr:rowOff>31750</xdr:rowOff>
    </xdr:to>
    <xdr:cxnSp macro="">
      <xdr:nvCxnSpPr>
        <xdr:cNvPr id="573" name="直線コネクタ 572"/>
        <xdr:cNvCxnSpPr/>
      </xdr:nvCxnSpPr>
      <xdr:spPr>
        <a:xfrm>
          <a:off x="13703300" y="14569439"/>
          <a:ext cx="8890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68580</xdr:rowOff>
    </xdr:from>
    <xdr:to>
      <xdr:col>67</xdr:col>
      <xdr:colOff>101600</xdr:colOff>
      <xdr:row>84</xdr:row>
      <xdr:rowOff>170180</xdr:rowOff>
    </xdr:to>
    <xdr:sp macro="" textlink="">
      <xdr:nvSpPr>
        <xdr:cNvPr id="574" name="楕円 573"/>
        <xdr:cNvSpPr/>
      </xdr:nvSpPr>
      <xdr:spPr>
        <a:xfrm>
          <a:off x="12763500" y="1447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119380</xdr:rowOff>
    </xdr:from>
    <xdr:to>
      <xdr:col>71</xdr:col>
      <xdr:colOff>177800</xdr:colOff>
      <xdr:row>84</xdr:row>
      <xdr:rowOff>167639</xdr:rowOff>
    </xdr:to>
    <xdr:cxnSp macro="">
      <xdr:nvCxnSpPr>
        <xdr:cNvPr id="575" name="直線コネクタ 574"/>
        <xdr:cNvCxnSpPr/>
      </xdr:nvCxnSpPr>
      <xdr:spPr>
        <a:xfrm>
          <a:off x="12814300" y="145211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99077</xdr:rowOff>
    </xdr:from>
    <xdr:ext cx="405111" cy="259045"/>
    <xdr:sp macro="" textlink="">
      <xdr:nvSpPr>
        <xdr:cNvPr id="576" name="n_1aveValue【児童館】&#10;有形固定資産減価償却率"/>
        <xdr:cNvSpPr txBox="1"/>
      </xdr:nvSpPr>
      <xdr:spPr>
        <a:xfrm>
          <a:off x="152660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123207</xdr:rowOff>
    </xdr:from>
    <xdr:ext cx="405111" cy="259045"/>
    <xdr:sp macro="" textlink="">
      <xdr:nvSpPr>
        <xdr:cNvPr id="577" name="n_2aveValue【児童館】&#10;有形固定資産減価償却率"/>
        <xdr:cNvSpPr txBox="1"/>
      </xdr:nvSpPr>
      <xdr:spPr>
        <a:xfrm>
          <a:off x="14389744" y="1383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111777</xdr:rowOff>
    </xdr:from>
    <xdr:ext cx="405111" cy="259045"/>
    <xdr:sp macro="" textlink="">
      <xdr:nvSpPr>
        <xdr:cNvPr id="578" name="n_3aveValue【児童館】&#10;有形固定資産減価償却率"/>
        <xdr:cNvSpPr txBox="1"/>
      </xdr:nvSpPr>
      <xdr:spPr>
        <a:xfrm>
          <a:off x="135007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154957</xdr:rowOff>
    </xdr:from>
    <xdr:ext cx="405111" cy="259045"/>
    <xdr:sp macro="" textlink="">
      <xdr:nvSpPr>
        <xdr:cNvPr id="579" name="n_4aveValue【児童館】&#10;有形固定資産減価償却率"/>
        <xdr:cNvSpPr txBox="1"/>
      </xdr:nvSpPr>
      <xdr:spPr>
        <a:xfrm>
          <a:off x="12611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85</xdr:row>
      <xdr:rowOff>73677</xdr:rowOff>
    </xdr:from>
    <xdr:ext cx="469744" cy="259045"/>
    <xdr:sp macro="" textlink="">
      <xdr:nvSpPr>
        <xdr:cNvPr id="580" name="n_1mainValue【児童館】&#10;有形固定資産減価償却率"/>
        <xdr:cNvSpPr txBox="1"/>
      </xdr:nvSpPr>
      <xdr:spPr>
        <a:xfrm>
          <a:off x="152337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85</xdr:row>
      <xdr:rowOff>73677</xdr:rowOff>
    </xdr:from>
    <xdr:ext cx="469744" cy="259045"/>
    <xdr:sp macro="" textlink="">
      <xdr:nvSpPr>
        <xdr:cNvPr id="581" name="n_2mainValue【児童館】&#10;有形固定資産減価償却率"/>
        <xdr:cNvSpPr txBox="1"/>
      </xdr:nvSpPr>
      <xdr:spPr>
        <a:xfrm>
          <a:off x="14357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38116</xdr:rowOff>
    </xdr:from>
    <xdr:ext cx="405111" cy="259045"/>
    <xdr:sp macro="" textlink="">
      <xdr:nvSpPr>
        <xdr:cNvPr id="582" name="n_3mainValue【児童館】&#10;有形固定資産減価償却率"/>
        <xdr:cNvSpPr txBox="1"/>
      </xdr:nvSpPr>
      <xdr:spPr>
        <a:xfrm>
          <a:off x="13500744"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161307</xdr:rowOff>
    </xdr:from>
    <xdr:ext cx="405111" cy="259045"/>
    <xdr:sp macro="" textlink="">
      <xdr:nvSpPr>
        <xdr:cNvPr id="583" name="n_4mainValue【児童館】&#10;有形固定資産減価償却率"/>
        <xdr:cNvSpPr txBox="1"/>
      </xdr:nvSpPr>
      <xdr:spPr>
        <a:xfrm>
          <a:off x="12611744" y="1456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5" name="テキスト ボックス 5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7" name="テキスト ボックス 5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1" name="テキスト ボックス 6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3" name="テキスト ボックス 6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85</xdr:row>
      <xdr:rowOff>102870</xdr:rowOff>
    </xdr:to>
    <xdr:cxnSp macro="">
      <xdr:nvCxnSpPr>
        <xdr:cNvPr id="607" name="直線コネクタ 606"/>
        <xdr:cNvCxnSpPr/>
      </xdr:nvCxnSpPr>
      <xdr:spPr>
        <a:xfrm flipV="1">
          <a:off x="22160864" y="133731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608" name="【児童館】&#10;一人当たり面積最小値テキスト"/>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609" name="直線コネクタ 608"/>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10" name="【児童館】&#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11" name="直線コネクタ 610"/>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612" name="【児童館】&#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13" name="フローチャート: 判断 612"/>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128270</xdr:rowOff>
    </xdr:from>
    <xdr:to>
      <xdr:col>112</xdr:col>
      <xdr:colOff>38100</xdr:colOff>
      <xdr:row>83</xdr:row>
      <xdr:rowOff>58420</xdr:rowOff>
    </xdr:to>
    <xdr:sp macro="" textlink="">
      <xdr:nvSpPr>
        <xdr:cNvPr id="614" name="フローチャート: 判断 613"/>
        <xdr:cNvSpPr/>
      </xdr:nvSpPr>
      <xdr:spPr>
        <a:xfrm>
          <a:off x="21272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2539</xdr:rowOff>
    </xdr:from>
    <xdr:to>
      <xdr:col>107</xdr:col>
      <xdr:colOff>101600</xdr:colOff>
      <xdr:row>83</xdr:row>
      <xdr:rowOff>104139</xdr:rowOff>
    </xdr:to>
    <xdr:sp macro="" textlink="">
      <xdr:nvSpPr>
        <xdr:cNvPr id="615" name="フローチャート: 判断 614"/>
        <xdr:cNvSpPr/>
      </xdr:nvSpPr>
      <xdr:spPr>
        <a:xfrm>
          <a:off x="20383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616" name="フローチャート: 判断 615"/>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52070</xdr:rowOff>
    </xdr:from>
    <xdr:to>
      <xdr:col>98</xdr:col>
      <xdr:colOff>38100</xdr:colOff>
      <xdr:row>83</xdr:row>
      <xdr:rowOff>153670</xdr:rowOff>
    </xdr:to>
    <xdr:sp macro="" textlink="">
      <xdr:nvSpPr>
        <xdr:cNvPr id="617" name="フローチャート: 判断 616"/>
        <xdr:cNvSpPr/>
      </xdr:nvSpPr>
      <xdr:spPr>
        <a:xfrm>
          <a:off x="18605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86361</xdr:rowOff>
    </xdr:from>
    <xdr:to>
      <xdr:col>116</xdr:col>
      <xdr:colOff>114300</xdr:colOff>
      <xdr:row>85</xdr:row>
      <xdr:rowOff>16511</xdr:rowOff>
    </xdr:to>
    <xdr:sp macro="" textlink="">
      <xdr:nvSpPr>
        <xdr:cNvPr id="623" name="楕円 622"/>
        <xdr:cNvSpPr/>
      </xdr:nvSpPr>
      <xdr:spPr>
        <a:xfrm>
          <a:off x="221107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64788</xdr:rowOff>
    </xdr:from>
    <xdr:ext cx="469744" cy="259045"/>
    <xdr:sp macro="" textlink="">
      <xdr:nvSpPr>
        <xdr:cNvPr id="624" name="【児童館】&#10;一人当たり面積該当値テキスト"/>
        <xdr:cNvSpPr txBox="1"/>
      </xdr:nvSpPr>
      <xdr:spPr>
        <a:xfrm>
          <a:off x="22199600" y="1446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93980</xdr:rowOff>
    </xdr:from>
    <xdr:to>
      <xdr:col>112</xdr:col>
      <xdr:colOff>38100</xdr:colOff>
      <xdr:row>85</xdr:row>
      <xdr:rowOff>24130</xdr:rowOff>
    </xdr:to>
    <xdr:sp macro="" textlink="">
      <xdr:nvSpPr>
        <xdr:cNvPr id="625" name="楕円 624"/>
        <xdr:cNvSpPr/>
      </xdr:nvSpPr>
      <xdr:spPr>
        <a:xfrm>
          <a:off x="21272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137161</xdr:rowOff>
    </xdr:from>
    <xdr:to>
      <xdr:col>116</xdr:col>
      <xdr:colOff>63500</xdr:colOff>
      <xdr:row>84</xdr:row>
      <xdr:rowOff>144780</xdr:rowOff>
    </xdr:to>
    <xdr:cxnSp macro="">
      <xdr:nvCxnSpPr>
        <xdr:cNvPr id="626" name="直線コネクタ 625"/>
        <xdr:cNvCxnSpPr/>
      </xdr:nvCxnSpPr>
      <xdr:spPr>
        <a:xfrm flipV="1">
          <a:off x="21323300" y="145389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627" name="楕円 626"/>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144780</xdr:rowOff>
    </xdr:from>
    <xdr:to>
      <xdr:col>111</xdr:col>
      <xdr:colOff>177800</xdr:colOff>
      <xdr:row>84</xdr:row>
      <xdr:rowOff>152400</xdr:rowOff>
    </xdr:to>
    <xdr:cxnSp macro="">
      <xdr:nvCxnSpPr>
        <xdr:cNvPr id="628" name="直線コネクタ 627"/>
        <xdr:cNvCxnSpPr/>
      </xdr:nvCxnSpPr>
      <xdr:spPr>
        <a:xfrm flipV="1">
          <a:off x="20434300" y="14546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105411</xdr:rowOff>
    </xdr:from>
    <xdr:to>
      <xdr:col>102</xdr:col>
      <xdr:colOff>165100</xdr:colOff>
      <xdr:row>85</xdr:row>
      <xdr:rowOff>35561</xdr:rowOff>
    </xdr:to>
    <xdr:sp macro="" textlink="">
      <xdr:nvSpPr>
        <xdr:cNvPr id="629" name="楕円 628"/>
        <xdr:cNvSpPr/>
      </xdr:nvSpPr>
      <xdr:spPr>
        <a:xfrm>
          <a:off x="194945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156211</xdr:rowOff>
    </xdr:to>
    <xdr:cxnSp macro="">
      <xdr:nvCxnSpPr>
        <xdr:cNvPr id="630" name="直線コネクタ 629"/>
        <xdr:cNvCxnSpPr/>
      </xdr:nvCxnSpPr>
      <xdr:spPr>
        <a:xfrm flipV="1">
          <a:off x="19545300" y="145542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113030</xdr:rowOff>
    </xdr:from>
    <xdr:to>
      <xdr:col>98</xdr:col>
      <xdr:colOff>38100</xdr:colOff>
      <xdr:row>85</xdr:row>
      <xdr:rowOff>43180</xdr:rowOff>
    </xdr:to>
    <xdr:sp macro="" textlink="">
      <xdr:nvSpPr>
        <xdr:cNvPr id="631" name="楕円 630"/>
        <xdr:cNvSpPr/>
      </xdr:nvSpPr>
      <xdr:spPr>
        <a:xfrm>
          <a:off x="18605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156211</xdr:rowOff>
    </xdr:from>
    <xdr:to>
      <xdr:col>102</xdr:col>
      <xdr:colOff>114300</xdr:colOff>
      <xdr:row>84</xdr:row>
      <xdr:rowOff>163830</xdr:rowOff>
    </xdr:to>
    <xdr:cxnSp macro="">
      <xdr:nvCxnSpPr>
        <xdr:cNvPr id="632" name="直線コネクタ 631"/>
        <xdr:cNvCxnSpPr/>
      </xdr:nvCxnSpPr>
      <xdr:spPr>
        <a:xfrm flipV="1">
          <a:off x="18656300" y="145580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74947</xdr:rowOff>
    </xdr:from>
    <xdr:ext cx="469744" cy="259045"/>
    <xdr:sp macro="" textlink="">
      <xdr:nvSpPr>
        <xdr:cNvPr id="633" name="n_1aveValue【児童館】&#10;一人当たり面積"/>
        <xdr:cNvSpPr txBox="1"/>
      </xdr:nvSpPr>
      <xdr:spPr>
        <a:xfrm>
          <a:off x="2107572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120666</xdr:rowOff>
    </xdr:from>
    <xdr:ext cx="469744" cy="259045"/>
    <xdr:sp macro="" textlink="">
      <xdr:nvSpPr>
        <xdr:cNvPr id="634" name="n_2aveValue【児童館】&#10;一人当たり面積"/>
        <xdr:cNvSpPr txBox="1"/>
      </xdr:nvSpPr>
      <xdr:spPr>
        <a:xfrm>
          <a:off x="20199427" y="1400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635" name="n_3aveValue【児童館】&#10;一人当たり面積"/>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170197</xdr:rowOff>
    </xdr:from>
    <xdr:ext cx="469744" cy="259045"/>
    <xdr:sp macro="" textlink="">
      <xdr:nvSpPr>
        <xdr:cNvPr id="636" name="n_4aveValue【児童館】&#10;一人当たり面積"/>
        <xdr:cNvSpPr txBox="1"/>
      </xdr:nvSpPr>
      <xdr:spPr>
        <a:xfrm>
          <a:off x="18421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15257</xdr:rowOff>
    </xdr:from>
    <xdr:ext cx="469744" cy="259045"/>
    <xdr:sp macro="" textlink="">
      <xdr:nvSpPr>
        <xdr:cNvPr id="637" name="n_1mainValue【児童館】&#10;一人当たり面積"/>
        <xdr:cNvSpPr txBox="1"/>
      </xdr:nvSpPr>
      <xdr:spPr>
        <a:xfrm>
          <a:off x="21075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638" name="n_2mainValue【児童館】&#10;一人当たり面積"/>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26688</xdr:rowOff>
    </xdr:from>
    <xdr:ext cx="469744" cy="259045"/>
    <xdr:sp macro="" textlink="">
      <xdr:nvSpPr>
        <xdr:cNvPr id="639" name="n_3mainValue【児童館】&#10;一人当たり面積"/>
        <xdr:cNvSpPr txBox="1"/>
      </xdr:nvSpPr>
      <xdr:spPr>
        <a:xfrm>
          <a:off x="19310427" y="1459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34307</xdr:rowOff>
    </xdr:from>
    <xdr:ext cx="469744" cy="259045"/>
    <xdr:sp macro="" textlink="">
      <xdr:nvSpPr>
        <xdr:cNvPr id="640" name="n_4mainValue【児童館】&#10;一人当たり面積"/>
        <xdr:cNvSpPr txBox="1"/>
      </xdr:nvSpPr>
      <xdr:spPr>
        <a:xfrm>
          <a:off x="184214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66" name="直線コネクタ 665"/>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69" name="【公民館】&#10;有形固定資産減価償却率最大値テキスト"/>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70" name="直線コネクタ 669"/>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671" name="【公民館】&#10;有形固定資産減価償却率平均値テキスト"/>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72" name="フローチャート: 判断 671"/>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73" name="フローチャート: 判断 672"/>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74" name="フローチャート: 判断 673"/>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75" name="フローチャート: 判断 674"/>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676" name="フローチャート: 判断 675"/>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142966</xdr:rowOff>
    </xdr:from>
    <xdr:to>
      <xdr:col>85</xdr:col>
      <xdr:colOff>177800</xdr:colOff>
      <xdr:row>109</xdr:row>
      <xdr:rowOff>73116</xdr:rowOff>
    </xdr:to>
    <xdr:sp macro="" textlink="">
      <xdr:nvSpPr>
        <xdr:cNvPr id="682" name="楕円 681"/>
        <xdr:cNvSpPr/>
      </xdr:nvSpPr>
      <xdr:spPr>
        <a:xfrm>
          <a:off x="16268700" y="186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57893</xdr:rowOff>
    </xdr:from>
    <xdr:ext cx="405111" cy="259045"/>
    <xdr:sp macro="" textlink="">
      <xdr:nvSpPr>
        <xdr:cNvPr id="683" name="【公民館】&#10;有形固定資産減価償却率該当値テキスト"/>
        <xdr:cNvSpPr txBox="1"/>
      </xdr:nvSpPr>
      <xdr:spPr>
        <a:xfrm>
          <a:off x="16357600" y="18574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142966</xdr:rowOff>
    </xdr:from>
    <xdr:to>
      <xdr:col>81</xdr:col>
      <xdr:colOff>101600</xdr:colOff>
      <xdr:row>109</xdr:row>
      <xdr:rowOff>73116</xdr:rowOff>
    </xdr:to>
    <xdr:sp macro="" textlink="">
      <xdr:nvSpPr>
        <xdr:cNvPr id="684" name="楕円 683"/>
        <xdr:cNvSpPr/>
      </xdr:nvSpPr>
      <xdr:spPr>
        <a:xfrm>
          <a:off x="15430500" y="186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22316</xdr:rowOff>
    </xdr:from>
    <xdr:to>
      <xdr:col>85</xdr:col>
      <xdr:colOff>127000</xdr:colOff>
      <xdr:row>109</xdr:row>
      <xdr:rowOff>22316</xdr:rowOff>
    </xdr:to>
    <xdr:cxnSp macro="">
      <xdr:nvCxnSpPr>
        <xdr:cNvPr id="685" name="直線コネクタ 684"/>
        <xdr:cNvCxnSpPr/>
      </xdr:nvCxnSpPr>
      <xdr:spPr>
        <a:xfrm>
          <a:off x="15481300" y="187103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141332</xdr:rowOff>
    </xdr:from>
    <xdr:to>
      <xdr:col>76</xdr:col>
      <xdr:colOff>165100</xdr:colOff>
      <xdr:row>109</xdr:row>
      <xdr:rowOff>71482</xdr:rowOff>
    </xdr:to>
    <xdr:sp macro="" textlink="">
      <xdr:nvSpPr>
        <xdr:cNvPr id="686" name="楕円 685"/>
        <xdr:cNvSpPr/>
      </xdr:nvSpPr>
      <xdr:spPr>
        <a:xfrm>
          <a:off x="14541500" y="1865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20682</xdr:rowOff>
    </xdr:from>
    <xdr:to>
      <xdr:col>81</xdr:col>
      <xdr:colOff>50800</xdr:colOff>
      <xdr:row>109</xdr:row>
      <xdr:rowOff>22316</xdr:rowOff>
    </xdr:to>
    <xdr:cxnSp macro="">
      <xdr:nvCxnSpPr>
        <xdr:cNvPr id="687" name="直線コネクタ 686"/>
        <xdr:cNvCxnSpPr/>
      </xdr:nvCxnSpPr>
      <xdr:spPr>
        <a:xfrm>
          <a:off x="14592300" y="1870873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139700</xdr:rowOff>
    </xdr:from>
    <xdr:to>
      <xdr:col>72</xdr:col>
      <xdr:colOff>38100</xdr:colOff>
      <xdr:row>109</xdr:row>
      <xdr:rowOff>69850</xdr:rowOff>
    </xdr:to>
    <xdr:sp macro="" textlink="">
      <xdr:nvSpPr>
        <xdr:cNvPr id="688" name="楕円 687"/>
        <xdr:cNvSpPr/>
      </xdr:nvSpPr>
      <xdr:spPr>
        <a:xfrm>
          <a:off x="13652500" y="186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19050</xdr:rowOff>
    </xdr:from>
    <xdr:to>
      <xdr:col>76</xdr:col>
      <xdr:colOff>114300</xdr:colOff>
      <xdr:row>109</xdr:row>
      <xdr:rowOff>20682</xdr:rowOff>
    </xdr:to>
    <xdr:cxnSp macro="">
      <xdr:nvCxnSpPr>
        <xdr:cNvPr id="689" name="直線コネクタ 688"/>
        <xdr:cNvCxnSpPr/>
      </xdr:nvCxnSpPr>
      <xdr:spPr>
        <a:xfrm>
          <a:off x="13703300" y="1870710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139700</xdr:rowOff>
    </xdr:from>
    <xdr:to>
      <xdr:col>67</xdr:col>
      <xdr:colOff>101600</xdr:colOff>
      <xdr:row>109</xdr:row>
      <xdr:rowOff>69850</xdr:rowOff>
    </xdr:to>
    <xdr:sp macro="" textlink="">
      <xdr:nvSpPr>
        <xdr:cNvPr id="690" name="楕円 689"/>
        <xdr:cNvSpPr/>
      </xdr:nvSpPr>
      <xdr:spPr>
        <a:xfrm>
          <a:off x="12763500" y="186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19050</xdr:rowOff>
    </xdr:from>
    <xdr:to>
      <xdr:col>71</xdr:col>
      <xdr:colOff>177800</xdr:colOff>
      <xdr:row>109</xdr:row>
      <xdr:rowOff>19050</xdr:rowOff>
    </xdr:to>
    <xdr:cxnSp macro="">
      <xdr:nvCxnSpPr>
        <xdr:cNvPr id="691" name="直線コネクタ 690"/>
        <xdr:cNvCxnSpPr/>
      </xdr:nvCxnSpPr>
      <xdr:spPr>
        <a:xfrm>
          <a:off x="12814300" y="18707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692" name="n_1aveValue【公民館】&#10;有形固定資産減価償却率"/>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693" name="n_2aveValue【公民館】&#10;有形固定資産減価償却率"/>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694" name="n_3aveValue【公民館】&#10;有形固定資産減価償却率"/>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695" name="n_4aveValue【公民館】&#10;有形固定資産減価償却率"/>
        <xdr:cNvSpPr txBox="1"/>
      </xdr:nvSpPr>
      <xdr:spPr>
        <a:xfrm>
          <a:off x="12611744" y="1789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64243</xdr:rowOff>
    </xdr:from>
    <xdr:ext cx="405111" cy="259045"/>
    <xdr:sp macro="" textlink="">
      <xdr:nvSpPr>
        <xdr:cNvPr id="696" name="n_1mainValue【公民館】&#10;有形固定資産減価償却率"/>
        <xdr:cNvSpPr txBox="1"/>
      </xdr:nvSpPr>
      <xdr:spPr>
        <a:xfrm>
          <a:off x="15266044" y="1875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62609</xdr:rowOff>
    </xdr:from>
    <xdr:ext cx="405111" cy="259045"/>
    <xdr:sp macro="" textlink="">
      <xdr:nvSpPr>
        <xdr:cNvPr id="697" name="n_2mainValue【公民館】&#10;有形固定資産減価償却率"/>
        <xdr:cNvSpPr txBox="1"/>
      </xdr:nvSpPr>
      <xdr:spPr>
        <a:xfrm>
          <a:off x="14389744" y="1875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60977</xdr:rowOff>
    </xdr:from>
    <xdr:ext cx="405111" cy="259045"/>
    <xdr:sp macro="" textlink="">
      <xdr:nvSpPr>
        <xdr:cNvPr id="698" name="n_3mainValue【公民館】&#10;有形固定資産減価償却率"/>
        <xdr:cNvSpPr txBox="1"/>
      </xdr:nvSpPr>
      <xdr:spPr>
        <a:xfrm>
          <a:off x="13500744" y="187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60977</xdr:rowOff>
    </xdr:from>
    <xdr:ext cx="405111" cy="259045"/>
    <xdr:sp macro="" textlink="">
      <xdr:nvSpPr>
        <xdr:cNvPr id="699" name="n_4mainValue【公民館】&#10;有形固定資産減価償却率"/>
        <xdr:cNvSpPr txBox="1"/>
      </xdr:nvSpPr>
      <xdr:spPr>
        <a:xfrm>
          <a:off x="12611744" y="187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5" name="テキスト ボックス 714"/>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7" name="テキスト ボックス 716"/>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9" name="テキスト ボックス 718"/>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1" name="テキスト ボックス 720"/>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723" name="直線コネクタ 722"/>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24" name="【公民館】&#10;一人当たり面積最小値テキスト"/>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25" name="直線コネクタ 724"/>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726" name="【公民館】&#10;一人当たり面積最大値テキスト"/>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727" name="直線コネクタ 726"/>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728" name="【公民館】&#10;一人当たり面積平均値テキスト"/>
        <xdr:cNvSpPr txBox="1"/>
      </xdr:nvSpPr>
      <xdr:spPr>
        <a:xfrm>
          <a:off x="22199600" y="18389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729" name="フローチャート: 判断 728"/>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730" name="フローチャート: 判断 729"/>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731" name="フローチャート: 判断 730"/>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732" name="フローチャート: 判断 731"/>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733" name="フローチャート: 判断 732"/>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90551</xdr:rowOff>
    </xdr:from>
    <xdr:to>
      <xdr:col>116</xdr:col>
      <xdr:colOff>114300</xdr:colOff>
      <xdr:row>109</xdr:row>
      <xdr:rowOff>20701</xdr:rowOff>
    </xdr:to>
    <xdr:sp macro="" textlink="">
      <xdr:nvSpPr>
        <xdr:cNvPr id="739" name="楕円 738"/>
        <xdr:cNvSpPr/>
      </xdr:nvSpPr>
      <xdr:spPr>
        <a:xfrm>
          <a:off x="22110700" y="1860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5478</xdr:rowOff>
    </xdr:from>
    <xdr:ext cx="469744" cy="259045"/>
    <xdr:sp macro="" textlink="">
      <xdr:nvSpPr>
        <xdr:cNvPr id="740" name="【公民館】&#10;一人当たり面積該当値テキスト"/>
        <xdr:cNvSpPr txBox="1"/>
      </xdr:nvSpPr>
      <xdr:spPr>
        <a:xfrm>
          <a:off x="22199600" y="1852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90856</xdr:rowOff>
    </xdr:from>
    <xdr:to>
      <xdr:col>112</xdr:col>
      <xdr:colOff>38100</xdr:colOff>
      <xdr:row>109</xdr:row>
      <xdr:rowOff>21006</xdr:rowOff>
    </xdr:to>
    <xdr:sp macro="" textlink="">
      <xdr:nvSpPr>
        <xdr:cNvPr id="741" name="楕円 740"/>
        <xdr:cNvSpPr/>
      </xdr:nvSpPr>
      <xdr:spPr>
        <a:xfrm>
          <a:off x="21272500" y="1860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141351</xdr:rowOff>
    </xdr:from>
    <xdr:to>
      <xdr:col>116</xdr:col>
      <xdr:colOff>63500</xdr:colOff>
      <xdr:row>108</xdr:row>
      <xdr:rowOff>141656</xdr:rowOff>
    </xdr:to>
    <xdr:cxnSp macro="">
      <xdr:nvCxnSpPr>
        <xdr:cNvPr id="742" name="直線コネクタ 741"/>
        <xdr:cNvCxnSpPr/>
      </xdr:nvCxnSpPr>
      <xdr:spPr>
        <a:xfrm flipV="1">
          <a:off x="21323300" y="18657951"/>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91084</xdr:rowOff>
    </xdr:from>
    <xdr:to>
      <xdr:col>107</xdr:col>
      <xdr:colOff>101600</xdr:colOff>
      <xdr:row>109</xdr:row>
      <xdr:rowOff>21234</xdr:rowOff>
    </xdr:to>
    <xdr:sp macro="" textlink="">
      <xdr:nvSpPr>
        <xdr:cNvPr id="743" name="楕円 742"/>
        <xdr:cNvSpPr/>
      </xdr:nvSpPr>
      <xdr:spPr>
        <a:xfrm>
          <a:off x="20383500" y="186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141656</xdr:rowOff>
    </xdr:from>
    <xdr:to>
      <xdr:col>111</xdr:col>
      <xdr:colOff>177800</xdr:colOff>
      <xdr:row>108</xdr:row>
      <xdr:rowOff>141884</xdr:rowOff>
    </xdr:to>
    <xdr:cxnSp macro="">
      <xdr:nvCxnSpPr>
        <xdr:cNvPr id="744" name="直線コネクタ 743"/>
        <xdr:cNvCxnSpPr/>
      </xdr:nvCxnSpPr>
      <xdr:spPr>
        <a:xfrm flipV="1">
          <a:off x="20434300" y="18658256"/>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91236</xdr:rowOff>
    </xdr:from>
    <xdr:to>
      <xdr:col>102</xdr:col>
      <xdr:colOff>165100</xdr:colOff>
      <xdr:row>109</xdr:row>
      <xdr:rowOff>21386</xdr:rowOff>
    </xdr:to>
    <xdr:sp macro="" textlink="">
      <xdr:nvSpPr>
        <xdr:cNvPr id="745" name="楕円 744"/>
        <xdr:cNvSpPr/>
      </xdr:nvSpPr>
      <xdr:spPr>
        <a:xfrm>
          <a:off x="19494500" y="186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141884</xdr:rowOff>
    </xdr:from>
    <xdr:to>
      <xdr:col>107</xdr:col>
      <xdr:colOff>50800</xdr:colOff>
      <xdr:row>108</xdr:row>
      <xdr:rowOff>142036</xdr:rowOff>
    </xdr:to>
    <xdr:cxnSp macro="">
      <xdr:nvCxnSpPr>
        <xdr:cNvPr id="746" name="直線コネクタ 745"/>
        <xdr:cNvCxnSpPr/>
      </xdr:nvCxnSpPr>
      <xdr:spPr>
        <a:xfrm flipV="1">
          <a:off x="19545300" y="18658484"/>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91390</xdr:rowOff>
    </xdr:from>
    <xdr:to>
      <xdr:col>98</xdr:col>
      <xdr:colOff>38100</xdr:colOff>
      <xdr:row>109</xdr:row>
      <xdr:rowOff>21540</xdr:rowOff>
    </xdr:to>
    <xdr:sp macro="" textlink="">
      <xdr:nvSpPr>
        <xdr:cNvPr id="747" name="楕円 746"/>
        <xdr:cNvSpPr/>
      </xdr:nvSpPr>
      <xdr:spPr>
        <a:xfrm>
          <a:off x="18605500" y="1860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142036</xdr:rowOff>
    </xdr:from>
    <xdr:to>
      <xdr:col>102</xdr:col>
      <xdr:colOff>114300</xdr:colOff>
      <xdr:row>108</xdr:row>
      <xdr:rowOff>142190</xdr:rowOff>
    </xdr:to>
    <xdr:cxnSp macro="">
      <xdr:nvCxnSpPr>
        <xdr:cNvPr id="748" name="直線コネクタ 747"/>
        <xdr:cNvCxnSpPr/>
      </xdr:nvCxnSpPr>
      <xdr:spPr>
        <a:xfrm flipV="1">
          <a:off x="18656300" y="18658636"/>
          <a:ext cx="889000" cy="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749" name="n_1aveValue【公民館】&#10;一人当たり面積"/>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750" name="n_2aveValue【公民館】&#10;一人当たり面積"/>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751" name="n_3aveValue【公民館】&#10;一人当たり面積"/>
        <xdr:cNvSpPr txBox="1"/>
      </xdr:nvSpPr>
      <xdr:spPr>
        <a:xfrm>
          <a:off x="19310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752" name="n_4aveValue【公民館】&#10;一人当たり面積"/>
        <xdr:cNvSpPr txBox="1"/>
      </xdr:nvSpPr>
      <xdr:spPr>
        <a:xfrm>
          <a:off x="18421427" y="183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12133</xdr:rowOff>
    </xdr:from>
    <xdr:ext cx="469744" cy="259045"/>
    <xdr:sp macro="" textlink="">
      <xdr:nvSpPr>
        <xdr:cNvPr id="753" name="n_1mainValue【公民館】&#10;一人当たり面積"/>
        <xdr:cNvSpPr txBox="1"/>
      </xdr:nvSpPr>
      <xdr:spPr>
        <a:xfrm>
          <a:off x="21075727" y="1870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12361</xdr:rowOff>
    </xdr:from>
    <xdr:ext cx="469744" cy="259045"/>
    <xdr:sp macro="" textlink="">
      <xdr:nvSpPr>
        <xdr:cNvPr id="754" name="n_2mainValue【公民館】&#10;一人当たり面積"/>
        <xdr:cNvSpPr txBox="1"/>
      </xdr:nvSpPr>
      <xdr:spPr>
        <a:xfrm>
          <a:off x="20199427" y="1870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12513</xdr:rowOff>
    </xdr:from>
    <xdr:ext cx="469744" cy="259045"/>
    <xdr:sp macro="" textlink="">
      <xdr:nvSpPr>
        <xdr:cNvPr id="755" name="n_3mainValue【公民館】&#10;一人当たり面積"/>
        <xdr:cNvSpPr txBox="1"/>
      </xdr:nvSpPr>
      <xdr:spPr>
        <a:xfrm>
          <a:off x="19310427" y="1870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12667</xdr:rowOff>
    </xdr:from>
    <xdr:ext cx="469744" cy="259045"/>
    <xdr:sp macro="" textlink="">
      <xdr:nvSpPr>
        <xdr:cNvPr id="756" name="n_4mainValue【公民館】&#10;一人当たり面積"/>
        <xdr:cNvSpPr txBox="1"/>
      </xdr:nvSpPr>
      <xdr:spPr>
        <a:xfrm>
          <a:off x="18421427" y="187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類似団体と比較して特に有形固定資産減価償却率が高くなっているのは、公営住宅、保健センター、庁舎である。住宅については長寿命化計画を</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作成した同計画に基づき、将来の世帯数の減少にあわせて、公営住宅の戸数の適正な管理及び長寿命化を図っていく。庁舎については令和５～６年度に屋根防水等工事を施工し長寿命化を図っているが、庁舎自体の築年数も古いため、方向性について今後さらに検討していく必要がある。保健センターについては、定期的な点検及び必要な修繕を行いながら長寿命化を図っていく。各施設の長寿命化及び更新のための財源が必要となることから、地方債残高の減少と基金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3,522
3,518
48.37
5,067,021
4,460,051
482,237
2,115,535
3,382,512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154957</xdr:rowOff>
    </xdr:from>
    <xdr:ext cx="405111" cy="259045"/>
    <xdr:sp macro="" textlink="">
      <xdr:nvSpPr>
        <xdr:cNvPr id="61" name="【図書館】&#10;有形固定資産減価償却率平均値テキスト"/>
        <xdr:cNvSpPr txBox="1"/>
      </xdr:nvSpPr>
      <xdr:spPr>
        <a:xfrm>
          <a:off x="4673600" y="632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5080</xdr:rowOff>
    </xdr:from>
    <xdr:to>
      <xdr:col>24</xdr:col>
      <xdr:colOff>114300</xdr:colOff>
      <xdr:row>37</xdr:row>
      <xdr:rowOff>106680</xdr:rowOff>
    </xdr:to>
    <xdr:sp macro="" textlink="">
      <xdr:nvSpPr>
        <xdr:cNvPr id="62" name="フローチャート: 判断 61"/>
        <xdr:cNvSpPr/>
      </xdr:nvSpPr>
      <xdr:spPr>
        <a:xfrm>
          <a:off x="4584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30480</xdr:rowOff>
    </xdr:from>
    <xdr:to>
      <xdr:col>20</xdr:col>
      <xdr:colOff>38100</xdr:colOff>
      <xdr:row>37</xdr:row>
      <xdr:rowOff>132080</xdr:rowOff>
    </xdr:to>
    <xdr:sp macro="" textlink="">
      <xdr:nvSpPr>
        <xdr:cNvPr id="63" name="フローチャート: 判断 62"/>
        <xdr:cNvSpPr/>
      </xdr:nvSpPr>
      <xdr:spPr>
        <a:xfrm>
          <a:off x="37465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3810</xdr:rowOff>
    </xdr:from>
    <xdr:to>
      <xdr:col>15</xdr:col>
      <xdr:colOff>101600</xdr:colOff>
      <xdr:row>37</xdr:row>
      <xdr:rowOff>105410</xdr:rowOff>
    </xdr:to>
    <xdr:sp macro="" textlink="">
      <xdr:nvSpPr>
        <xdr:cNvPr id="64" name="フローチャート: 判断 63"/>
        <xdr:cNvSpPr/>
      </xdr:nvSpPr>
      <xdr:spPr>
        <a:xfrm>
          <a:off x="2857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90170</xdr:rowOff>
    </xdr:from>
    <xdr:to>
      <xdr:col>10</xdr:col>
      <xdr:colOff>165100</xdr:colOff>
      <xdr:row>37</xdr:row>
      <xdr:rowOff>20320</xdr:rowOff>
    </xdr:to>
    <xdr:sp macro="" textlink="">
      <xdr:nvSpPr>
        <xdr:cNvPr id="65" name="フローチャート: 判断 64"/>
        <xdr:cNvSpPr/>
      </xdr:nvSpPr>
      <xdr:spPr>
        <a:xfrm>
          <a:off x="196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132080</xdr:rowOff>
    </xdr:from>
    <xdr:to>
      <xdr:col>24</xdr:col>
      <xdr:colOff>114300</xdr:colOff>
      <xdr:row>37</xdr:row>
      <xdr:rowOff>62230</xdr:rowOff>
    </xdr:to>
    <xdr:sp macro="" textlink="">
      <xdr:nvSpPr>
        <xdr:cNvPr id="72" name="楕円 71"/>
        <xdr:cNvSpPr/>
      </xdr:nvSpPr>
      <xdr:spPr>
        <a:xfrm>
          <a:off x="45847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154957</xdr:rowOff>
    </xdr:from>
    <xdr:ext cx="405111" cy="259045"/>
    <xdr:sp macro="" textlink="">
      <xdr:nvSpPr>
        <xdr:cNvPr id="73" name="【図書館】&#10;有形固定資産減価償却率該当値テキスト"/>
        <xdr:cNvSpPr txBox="1"/>
      </xdr:nvSpPr>
      <xdr:spPr>
        <a:xfrm>
          <a:off x="4673600"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78740</xdr:rowOff>
    </xdr:from>
    <xdr:to>
      <xdr:col>20</xdr:col>
      <xdr:colOff>38100</xdr:colOff>
      <xdr:row>37</xdr:row>
      <xdr:rowOff>8890</xdr:rowOff>
    </xdr:to>
    <xdr:sp macro="" textlink="">
      <xdr:nvSpPr>
        <xdr:cNvPr id="74" name="楕円 73"/>
        <xdr:cNvSpPr/>
      </xdr:nvSpPr>
      <xdr:spPr>
        <a:xfrm>
          <a:off x="3746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129540</xdr:rowOff>
    </xdr:from>
    <xdr:to>
      <xdr:col>24</xdr:col>
      <xdr:colOff>63500</xdr:colOff>
      <xdr:row>37</xdr:row>
      <xdr:rowOff>11430</xdr:rowOff>
    </xdr:to>
    <xdr:cxnSp macro="">
      <xdr:nvCxnSpPr>
        <xdr:cNvPr id="75" name="直線コネクタ 74"/>
        <xdr:cNvCxnSpPr/>
      </xdr:nvCxnSpPr>
      <xdr:spPr>
        <a:xfrm>
          <a:off x="3797300" y="63017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25400</xdr:rowOff>
    </xdr:from>
    <xdr:to>
      <xdr:col>15</xdr:col>
      <xdr:colOff>101600</xdr:colOff>
      <xdr:row>36</xdr:row>
      <xdr:rowOff>127000</xdr:rowOff>
    </xdr:to>
    <xdr:sp macro="" textlink="">
      <xdr:nvSpPr>
        <xdr:cNvPr id="76" name="楕円 75"/>
        <xdr:cNvSpPr/>
      </xdr:nvSpPr>
      <xdr:spPr>
        <a:xfrm>
          <a:off x="2857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76200</xdr:rowOff>
    </xdr:from>
    <xdr:to>
      <xdr:col>19</xdr:col>
      <xdr:colOff>177800</xdr:colOff>
      <xdr:row>36</xdr:row>
      <xdr:rowOff>129540</xdr:rowOff>
    </xdr:to>
    <xdr:cxnSp macro="">
      <xdr:nvCxnSpPr>
        <xdr:cNvPr id="77" name="直線コネクタ 76"/>
        <xdr:cNvCxnSpPr/>
      </xdr:nvCxnSpPr>
      <xdr:spPr>
        <a:xfrm>
          <a:off x="2908300" y="62484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143510</xdr:rowOff>
    </xdr:from>
    <xdr:to>
      <xdr:col>10</xdr:col>
      <xdr:colOff>165100</xdr:colOff>
      <xdr:row>36</xdr:row>
      <xdr:rowOff>73660</xdr:rowOff>
    </xdr:to>
    <xdr:sp macro="" textlink="">
      <xdr:nvSpPr>
        <xdr:cNvPr id="78" name="楕円 77"/>
        <xdr:cNvSpPr/>
      </xdr:nvSpPr>
      <xdr:spPr>
        <a:xfrm>
          <a:off x="19685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22860</xdr:rowOff>
    </xdr:from>
    <xdr:to>
      <xdr:col>15</xdr:col>
      <xdr:colOff>50800</xdr:colOff>
      <xdr:row>36</xdr:row>
      <xdr:rowOff>76200</xdr:rowOff>
    </xdr:to>
    <xdr:cxnSp macro="">
      <xdr:nvCxnSpPr>
        <xdr:cNvPr id="79" name="直線コネクタ 78"/>
        <xdr:cNvCxnSpPr/>
      </xdr:nvCxnSpPr>
      <xdr:spPr>
        <a:xfrm>
          <a:off x="2019300" y="6195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90170</xdr:rowOff>
    </xdr:from>
    <xdr:to>
      <xdr:col>6</xdr:col>
      <xdr:colOff>38100</xdr:colOff>
      <xdr:row>36</xdr:row>
      <xdr:rowOff>20320</xdr:rowOff>
    </xdr:to>
    <xdr:sp macro="" textlink="">
      <xdr:nvSpPr>
        <xdr:cNvPr id="80" name="楕円 79"/>
        <xdr:cNvSpPr/>
      </xdr:nvSpPr>
      <xdr:spPr>
        <a:xfrm>
          <a:off x="1079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140970</xdr:rowOff>
    </xdr:from>
    <xdr:to>
      <xdr:col>10</xdr:col>
      <xdr:colOff>114300</xdr:colOff>
      <xdr:row>36</xdr:row>
      <xdr:rowOff>22860</xdr:rowOff>
    </xdr:to>
    <xdr:cxnSp macro="">
      <xdr:nvCxnSpPr>
        <xdr:cNvPr id="81" name="直線コネクタ 80"/>
        <xdr:cNvCxnSpPr/>
      </xdr:nvCxnSpPr>
      <xdr:spPr>
        <a:xfrm>
          <a:off x="1130300" y="6141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123207</xdr:rowOff>
    </xdr:from>
    <xdr:ext cx="405111" cy="259045"/>
    <xdr:sp macro="" textlink="">
      <xdr:nvSpPr>
        <xdr:cNvPr id="82" name="n_1aveValue【図書館】&#10;有形固定資産減価償却率"/>
        <xdr:cNvSpPr txBox="1"/>
      </xdr:nvSpPr>
      <xdr:spPr>
        <a:xfrm>
          <a:off x="3582044" y="646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96537</xdr:rowOff>
    </xdr:from>
    <xdr:ext cx="405111" cy="259045"/>
    <xdr:sp macro="" textlink="">
      <xdr:nvSpPr>
        <xdr:cNvPr id="83" name="n_2aveValue【図書館】&#10;有形固定資産減価償却率"/>
        <xdr:cNvSpPr txBox="1"/>
      </xdr:nvSpPr>
      <xdr:spPr>
        <a:xfrm>
          <a:off x="2705744" y="644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11447</xdr:rowOff>
    </xdr:from>
    <xdr:ext cx="405111" cy="259045"/>
    <xdr:sp macro="" textlink="">
      <xdr:nvSpPr>
        <xdr:cNvPr id="84" name="n_3aveValue【図書館】&#10;有形固定資産減価償却率"/>
        <xdr:cNvSpPr txBox="1"/>
      </xdr:nvSpPr>
      <xdr:spPr>
        <a:xfrm>
          <a:off x="1816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167657</xdr:rowOff>
    </xdr:from>
    <xdr:ext cx="405111" cy="259045"/>
    <xdr:sp macro="" textlink="">
      <xdr:nvSpPr>
        <xdr:cNvPr id="85" name="n_4aveValue【図書館】&#10;有形固定資産減価償却率"/>
        <xdr:cNvSpPr txBox="1"/>
      </xdr:nvSpPr>
      <xdr:spPr>
        <a:xfrm>
          <a:off x="9277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25417</xdr:rowOff>
    </xdr:from>
    <xdr:ext cx="405111" cy="259045"/>
    <xdr:sp macro="" textlink="">
      <xdr:nvSpPr>
        <xdr:cNvPr id="86" name="n_1mainValue【図書館】&#10;有形固定資産減価償却率"/>
        <xdr:cNvSpPr txBox="1"/>
      </xdr:nvSpPr>
      <xdr:spPr>
        <a:xfrm>
          <a:off x="35820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143527</xdr:rowOff>
    </xdr:from>
    <xdr:ext cx="405111" cy="259045"/>
    <xdr:sp macro="" textlink="">
      <xdr:nvSpPr>
        <xdr:cNvPr id="87" name="n_2mainValue【図書館】&#10;有形固定資産減価償却率"/>
        <xdr:cNvSpPr txBox="1"/>
      </xdr:nvSpPr>
      <xdr:spPr>
        <a:xfrm>
          <a:off x="2705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90187</xdr:rowOff>
    </xdr:from>
    <xdr:ext cx="405111" cy="259045"/>
    <xdr:sp macro="" textlink="">
      <xdr:nvSpPr>
        <xdr:cNvPr id="88" name="n_3mainValue【図書館】&#10;有形固定資産減価償却率"/>
        <xdr:cNvSpPr txBox="1"/>
      </xdr:nvSpPr>
      <xdr:spPr>
        <a:xfrm>
          <a:off x="18167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36847</xdr:rowOff>
    </xdr:from>
    <xdr:ext cx="405111" cy="259045"/>
    <xdr:sp macro="" textlink="">
      <xdr:nvSpPr>
        <xdr:cNvPr id="89" name="n_4mainValue【図書館】&#10;有形固定資産減価償却率"/>
        <xdr:cNvSpPr txBox="1"/>
      </xdr:nvSpPr>
      <xdr:spPr>
        <a:xfrm>
          <a:off x="927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95250</xdr:rowOff>
    </xdr:from>
    <xdr:to>
      <xdr:col>54</xdr:col>
      <xdr:colOff>189865</xdr:colOff>
      <xdr:row>42</xdr:row>
      <xdr:rowOff>36195</xdr:rowOff>
    </xdr:to>
    <xdr:cxnSp macro="">
      <xdr:nvCxnSpPr>
        <xdr:cNvPr id="113" name="直線コネクタ 112"/>
        <xdr:cNvCxnSpPr/>
      </xdr:nvCxnSpPr>
      <xdr:spPr>
        <a:xfrm flipV="1">
          <a:off x="10476865"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40022</xdr:rowOff>
    </xdr:from>
    <xdr:ext cx="469744" cy="259045"/>
    <xdr:sp macro="" textlink="">
      <xdr:nvSpPr>
        <xdr:cNvPr id="114" name="【図書館】&#10;一人当たり面積最小値テキスト"/>
        <xdr:cNvSpPr txBox="1"/>
      </xdr:nvSpPr>
      <xdr:spPr>
        <a:xfrm>
          <a:off x="10515600" y="724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36195</xdr:rowOff>
    </xdr:from>
    <xdr:to>
      <xdr:col>55</xdr:col>
      <xdr:colOff>88900</xdr:colOff>
      <xdr:row>42</xdr:row>
      <xdr:rowOff>36195</xdr:rowOff>
    </xdr:to>
    <xdr:cxnSp macro="">
      <xdr:nvCxnSpPr>
        <xdr:cNvPr id="115" name="直線コネクタ 114"/>
        <xdr:cNvCxnSpPr/>
      </xdr:nvCxnSpPr>
      <xdr:spPr>
        <a:xfrm>
          <a:off x="10388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41927</xdr:rowOff>
    </xdr:from>
    <xdr:ext cx="469744" cy="259045"/>
    <xdr:sp macro="" textlink="">
      <xdr:nvSpPr>
        <xdr:cNvPr id="116" name="【図書館】&#10;一人当たり面積最大値テキスト"/>
        <xdr:cNvSpPr txBox="1"/>
      </xdr:nvSpPr>
      <xdr:spPr>
        <a:xfrm>
          <a:off x="10515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95250</xdr:rowOff>
    </xdr:from>
    <xdr:to>
      <xdr:col>55</xdr:col>
      <xdr:colOff>88900</xdr:colOff>
      <xdr:row>33</xdr:row>
      <xdr:rowOff>95250</xdr:rowOff>
    </xdr:to>
    <xdr:cxnSp macro="">
      <xdr:nvCxnSpPr>
        <xdr:cNvPr id="117" name="直線コネクタ 116"/>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107332</xdr:rowOff>
    </xdr:from>
    <xdr:ext cx="469744" cy="259045"/>
    <xdr:sp macro="" textlink="">
      <xdr:nvSpPr>
        <xdr:cNvPr id="118" name="【図書館】&#10;一人当たり面積平均値テキスト"/>
        <xdr:cNvSpPr txBox="1"/>
      </xdr:nvSpPr>
      <xdr:spPr>
        <a:xfrm>
          <a:off x="10515600" y="6622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84455</xdr:rowOff>
    </xdr:from>
    <xdr:to>
      <xdr:col>55</xdr:col>
      <xdr:colOff>50800</xdr:colOff>
      <xdr:row>40</xdr:row>
      <xdr:rowOff>14605</xdr:rowOff>
    </xdr:to>
    <xdr:sp macro="" textlink="">
      <xdr:nvSpPr>
        <xdr:cNvPr id="119" name="フローチャート: 判断 118"/>
        <xdr:cNvSpPr/>
      </xdr:nvSpPr>
      <xdr:spPr>
        <a:xfrm>
          <a:off x="104267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111125</xdr:rowOff>
    </xdr:from>
    <xdr:to>
      <xdr:col>50</xdr:col>
      <xdr:colOff>165100</xdr:colOff>
      <xdr:row>40</xdr:row>
      <xdr:rowOff>41275</xdr:rowOff>
    </xdr:to>
    <xdr:sp macro="" textlink="">
      <xdr:nvSpPr>
        <xdr:cNvPr id="120" name="フローチャート: 判断 119"/>
        <xdr:cNvSpPr/>
      </xdr:nvSpPr>
      <xdr:spPr>
        <a:xfrm>
          <a:off x="9588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114935</xdr:rowOff>
    </xdr:from>
    <xdr:to>
      <xdr:col>46</xdr:col>
      <xdr:colOff>38100</xdr:colOff>
      <xdr:row>40</xdr:row>
      <xdr:rowOff>45085</xdr:rowOff>
    </xdr:to>
    <xdr:sp macro="" textlink="">
      <xdr:nvSpPr>
        <xdr:cNvPr id="121" name="フローチャート: 判断 120"/>
        <xdr:cNvSpPr/>
      </xdr:nvSpPr>
      <xdr:spPr>
        <a:xfrm>
          <a:off x="8699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84455</xdr:rowOff>
    </xdr:from>
    <xdr:to>
      <xdr:col>41</xdr:col>
      <xdr:colOff>101600</xdr:colOff>
      <xdr:row>40</xdr:row>
      <xdr:rowOff>14605</xdr:rowOff>
    </xdr:to>
    <xdr:sp macro="" textlink="">
      <xdr:nvSpPr>
        <xdr:cNvPr id="122" name="フローチャート: 判断 121"/>
        <xdr:cNvSpPr/>
      </xdr:nvSpPr>
      <xdr:spPr>
        <a:xfrm>
          <a:off x="7810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3" name="フローチャート: 判断 122"/>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126365</xdr:rowOff>
    </xdr:from>
    <xdr:to>
      <xdr:col>55</xdr:col>
      <xdr:colOff>50800</xdr:colOff>
      <xdr:row>42</xdr:row>
      <xdr:rowOff>56515</xdr:rowOff>
    </xdr:to>
    <xdr:sp macro="" textlink="">
      <xdr:nvSpPr>
        <xdr:cNvPr id="129" name="楕円 128"/>
        <xdr:cNvSpPr/>
      </xdr:nvSpPr>
      <xdr:spPr>
        <a:xfrm>
          <a:off x="10426700" y="71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41292</xdr:rowOff>
    </xdr:from>
    <xdr:ext cx="469744" cy="259045"/>
    <xdr:sp macro="" textlink="">
      <xdr:nvSpPr>
        <xdr:cNvPr id="130" name="【図書館】&#10;一人当たり面積該当値テキスト"/>
        <xdr:cNvSpPr txBox="1"/>
      </xdr:nvSpPr>
      <xdr:spPr>
        <a:xfrm>
          <a:off x="10515600" y="707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126365</xdr:rowOff>
    </xdr:from>
    <xdr:to>
      <xdr:col>50</xdr:col>
      <xdr:colOff>165100</xdr:colOff>
      <xdr:row>42</xdr:row>
      <xdr:rowOff>56515</xdr:rowOff>
    </xdr:to>
    <xdr:sp macro="" textlink="">
      <xdr:nvSpPr>
        <xdr:cNvPr id="131" name="楕円 130"/>
        <xdr:cNvSpPr/>
      </xdr:nvSpPr>
      <xdr:spPr>
        <a:xfrm>
          <a:off x="9588500" y="71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5715</xdr:rowOff>
    </xdr:from>
    <xdr:to>
      <xdr:col>55</xdr:col>
      <xdr:colOff>0</xdr:colOff>
      <xdr:row>42</xdr:row>
      <xdr:rowOff>5715</xdr:rowOff>
    </xdr:to>
    <xdr:cxnSp macro="">
      <xdr:nvCxnSpPr>
        <xdr:cNvPr id="132" name="直線コネクタ 131"/>
        <xdr:cNvCxnSpPr/>
      </xdr:nvCxnSpPr>
      <xdr:spPr>
        <a:xfrm>
          <a:off x="9639300" y="72066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128270</xdr:rowOff>
    </xdr:from>
    <xdr:to>
      <xdr:col>46</xdr:col>
      <xdr:colOff>38100</xdr:colOff>
      <xdr:row>42</xdr:row>
      <xdr:rowOff>58420</xdr:rowOff>
    </xdr:to>
    <xdr:sp macro="" textlink="">
      <xdr:nvSpPr>
        <xdr:cNvPr id="133" name="楕円 132"/>
        <xdr:cNvSpPr/>
      </xdr:nvSpPr>
      <xdr:spPr>
        <a:xfrm>
          <a:off x="8699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5715</xdr:rowOff>
    </xdr:from>
    <xdr:to>
      <xdr:col>50</xdr:col>
      <xdr:colOff>114300</xdr:colOff>
      <xdr:row>42</xdr:row>
      <xdr:rowOff>7620</xdr:rowOff>
    </xdr:to>
    <xdr:cxnSp macro="">
      <xdr:nvCxnSpPr>
        <xdr:cNvPr id="134" name="直線コネクタ 133"/>
        <xdr:cNvCxnSpPr/>
      </xdr:nvCxnSpPr>
      <xdr:spPr>
        <a:xfrm flipV="1">
          <a:off x="8750300" y="72066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128270</xdr:rowOff>
    </xdr:from>
    <xdr:to>
      <xdr:col>41</xdr:col>
      <xdr:colOff>101600</xdr:colOff>
      <xdr:row>42</xdr:row>
      <xdr:rowOff>58420</xdr:rowOff>
    </xdr:to>
    <xdr:sp macro="" textlink="">
      <xdr:nvSpPr>
        <xdr:cNvPr id="135" name="楕円 134"/>
        <xdr:cNvSpPr/>
      </xdr:nvSpPr>
      <xdr:spPr>
        <a:xfrm>
          <a:off x="7810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7620</xdr:rowOff>
    </xdr:from>
    <xdr:to>
      <xdr:col>45</xdr:col>
      <xdr:colOff>177800</xdr:colOff>
      <xdr:row>42</xdr:row>
      <xdr:rowOff>7620</xdr:rowOff>
    </xdr:to>
    <xdr:cxnSp macro="">
      <xdr:nvCxnSpPr>
        <xdr:cNvPr id="136" name="直線コネクタ 135"/>
        <xdr:cNvCxnSpPr/>
      </xdr:nvCxnSpPr>
      <xdr:spPr>
        <a:xfrm>
          <a:off x="7861300" y="720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128270</xdr:rowOff>
    </xdr:from>
    <xdr:to>
      <xdr:col>36</xdr:col>
      <xdr:colOff>165100</xdr:colOff>
      <xdr:row>42</xdr:row>
      <xdr:rowOff>58420</xdr:rowOff>
    </xdr:to>
    <xdr:sp macro="" textlink="">
      <xdr:nvSpPr>
        <xdr:cNvPr id="137" name="楕円 136"/>
        <xdr:cNvSpPr/>
      </xdr:nvSpPr>
      <xdr:spPr>
        <a:xfrm>
          <a:off x="6921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7620</xdr:rowOff>
    </xdr:from>
    <xdr:to>
      <xdr:col>41</xdr:col>
      <xdr:colOff>50800</xdr:colOff>
      <xdr:row>42</xdr:row>
      <xdr:rowOff>7620</xdr:rowOff>
    </xdr:to>
    <xdr:cxnSp macro="">
      <xdr:nvCxnSpPr>
        <xdr:cNvPr id="138" name="直線コネクタ 137"/>
        <xdr:cNvCxnSpPr/>
      </xdr:nvCxnSpPr>
      <xdr:spPr>
        <a:xfrm>
          <a:off x="6972300" y="720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57802</xdr:rowOff>
    </xdr:from>
    <xdr:ext cx="469744" cy="259045"/>
    <xdr:sp macro="" textlink="">
      <xdr:nvSpPr>
        <xdr:cNvPr id="139" name="n_1aveValue【図書館】&#10;一人当たり面積"/>
        <xdr:cNvSpPr txBox="1"/>
      </xdr:nvSpPr>
      <xdr:spPr>
        <a:xfrm>
          <a:off x="9391727"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61612</xdr:rowOff>
    </xdr:from>
    <xdr:ext cx="469744" cy="259045"/>
    <xdr:sp macro="" textlink="">
      <xdr:nvSpPr>
        <xdr:cNvPr id="140" name="n_2aveValue【図書館】&#10;一人当たり面積"/>
        <xdr:cNvSpPr txBox="1"/>
      </xdr:nvSpPr>
      <xdr:spPr>
        <a:xfrm>
          <a:off x="8515427" y="657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31132</xdr:rowOff>
    </xdr:from>
    <xdr:ext cx="469744" cy="259045"/>
    <xdr:sp macro="" textlink="">
      <xdr:nvSpPr>
        <xdr:cNvPr id="141" name="n_3aveValue【図書館】&#10;一人当たり面積"/>
        <xdr:cNvSpPr txBox="1"/>
      </xdr:nvSpPr>
      <xdr:spPr>
        <a:xfrm>
          <a:off x="7626427"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6367</xdr:rowOff>
    </xdr:from>
    <xdr:ext cx="469744" cy="259045"/>
    <xdr:sp macro="" textlink="">
      <xdr:nvSpPr>
        <xdr:cNvPr id="142" name="n_4aveValue【図書館】&#10;一人当たり面積"/>
        <xdr:cNvSpPr txBox="1"/>
      </xdr:nvSpPr>
      <xdr:spPr>
        <a:xfrm>
          <a:off x="6737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47642</xdr:rowOff>
    </xdr:from>
    <xdr:ext cx="469744" cy="259045"/>
    <xdr:sp macro="" textlink="">
      <xdr:nvSpPr>
        <xdr:cNvPr id="143" name="n_1mainValue【図書館】&#10;一人当たり面積"/>
        <xdr:cNvSpPr txBox="1"/>
      </xdr:nvSpPr>
      <xdr:spPr>
        <a:xfrm>
          <a:off x="9391727" y="724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49547</xdr:rowOff>
    </xdr:from>
    <xdr:ext cx="469744" cy="259045"/>
    <xdr:sp macro="" textlink="">
      <xdr:nvSpPr>
        <xdr:cNvPr id="144" name="n_2mainValue【図書館】&#10;一人当たり面積"/>
        <xdr:cNvSpPr txBox="1"/>
      </xdr:nvSpPr>
      <xdr:spPr>
        <a:xfrm>
          <a:off x="85154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49547</xdr:rowOff>
    </xdr:from>
    <xdr:ext cx="469744" cy="259045"/>
    <xdr:sp macro="" textlink="">
      <xdr:nvSpPr>
        <xdr:cNvPr id="145" name="n_3mainValue【図書館】&#10;一人当たり面積"/>
        <xdr:cNvSpPr txBox="1"/>
      </xdr:nvSpPr>
      <xdr:spPr>
        <a:xfrm>
          <a:off x="76264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49547</xdr:rowOff>
    </xdr:from>
    <xdr:ext cx="469744" cy="259045"/>
    <xdr:sp macro="" textlink="">
      <xdr:nvSpPr>
        <xdr:cNvPr id="146" name="n_4mainValue【図書館】&#10;一人当たり面積"/>
        <xdr:cNvSpPr txBox="1"/>
      </xdr:nvSpPr>
      <xdr:spPr>
        <a:xfrm>
          <a:off x="67374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176" name="【体育館・プール】&#10;有形固定資産減価償却率平均値テキスト"/>
        <xdr:cNvSpPr txBox="1"/>
      </xdr:nvSpPr>
      <xdr:spPr>
        <a:xfrm>
          <a:off x="4673600" y="1028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77" name="フローチャート: 判断 176"/>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178" name="フローチャート: 判断 177"/>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79" name="フローチャート: 判断 178"/>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80" name="フローチャート: 判断 179"/>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181" name="フローチャート: 判断 180"/>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87" name="楕円 186"/>
        <xdr:cNvSpPr/>
      </xdr:nvSpPr>
      <xdr:spPr>
        <a:xfrm>
          <a:off x="4584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30497</xdr:rowOff>
    </xdr:from>
    <xdr:ext cx="405111" cy="259045"/>
    <xdr:sp macro="" textlink="">
      <xdr:nvSpPr>
        <xdr:cNvPr id="188" name="【体育館・プール】&#10;有形固定資産減価償却率該当値テキスト"/>
        <xdr:cNvSpPr txBox="1"/>
      </xdr:nvSpPr>
      <xdr:spPr>
        <a:xfrm>
          <a:off x="4673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2540</xdr:rowOff>
    </xdr:from>
    <xdr:to>
      <xdr:col>20</xdr:col>
      <xdr:colOff>38100</xdr:colOff>
      <xdr:row>61</xdr:row>
      <xdr:rowOff>104140</xdr:rowOff>
    </xdr:to>
    <xdr:sp macro="" textlink="">
      <xdr:nvSpPr>
        <xdr:cNvPr id="189" name="楕円 188"/>
        <xdr:cNvSpPr/>
      </xdr:nvSpPr>
      <xdr:spPr>
        <a:xfrm>
          <a:off x="3746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53340</xdr:rowOff>
    </xdr:from>
    <xdr:to>
      <xdr:col>24</xdr:col>
      <xdr:colOff>63500</xdr:colOff>
      <xdr:row>61</xdr:row>
      <xdr:rowOff>102870</xdr:rowOff>
    </xdr:to>
    <xdr:cxnSp macro="">
      <xdr:nvCxnSpPr>
        <xdr:cNvPr id="190" name="直線コネクタ 189"/>
        <xdr:cNvCxnSpPr/>
      </xdr:nvCxnSpPr>
      <xdr:spPr>
        <a:xfrm>
          <a:off x="3797300" y="105117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147320</xdr:rowOff>
    </xdr:from>
    <xdr:to>
      <xdr:col>15</xdr:col>
      <xdr:colOff>101600</xdr:colOff>
      <xdr:row>61</xdr:row>
      <xdr:rowOff>77470</xdr:rowOff>
    </xdr:to>
    <xdr:sp macro="" textlink="">
      <xdr:nvSpPr>
        <xdr:cNvPr id="191" name="楕円 190"/>
        <xdr:cNvSpPr/>
      </xdr:nvSpPr>
      <xdr:spPr>
        <a:xfrm>
          <a:off x="2857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26670</xdr:rowOff>
    </xdr:from>
    <xdr:to>
      <xdr:col>19</xdr:col>
      <xdr:colOff>177800</xdr:colOff>
      <xdr:row>61</xdr:row>
      <xdr:rowOff>53340</xdr:rowOff>
    </xdr:to>
    <xdr:cxnSp macro="">
      <xdr:nvCxnSpPr>
        <xdr:cNvPr id="192" name="直線コネクタ 191"/>
        <xdr:cNvCxnSpPr/>
      </xdr:nvCxnSpPr>
      <xdr:spPr>
        <a:xfrm>
          <a:off x="2908300" y="104851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97790</xdr:rowOff>
    </xdr:from>
    <xdr:to>
      <xdr:col>10</xdr:col>
      <xdr:colOff>165100</xdr:colOff>
      <xdr:row>61</xdr:row>
      <xdr:rowOff>27940</xdr:rowOff>
    </xdr:to>
    <xdr:sp macro="" textlink="">
      <xdr:nvSpPr>
        <xdr:cNvPr id="193" name="楕円 192"/>
        <xdr:cNvSpPr/>
      </xdr:nvSpPr>
      <xdr:spPr>
        <a:xfrm>
          <a:off x="1968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148590</xdr:rowOff>
    </xdr:from>
    <xdr:to>
      <xdr:col>15</xdr:col>
      <xdr:colOff>50800</xdr:colOff>
      <xdr:row>61</xdr:row>
      <xdr:rowOff>26670</xdr:rowOff>
    </xdr:to>
    <xdr:cxnSp macro="">
      <xdr:nvCxnSpPr>
        <xdr:cNvPr id="194" name="直線コネクタ 193"/>
        <xdr:cNvCxnSpPr/>
      </xdr:nvCxnSpPr>
      <xdr:spPr>
        <a:xfrm>
          <a:off x="2019300" y="104355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48260</xdr:rowOff>
    </xdr:from>
    <xdr:to>
      <xdr:col>6</xdr:col>
      <xdr:colOff>38100</xdr:colOff>
      <xdr:row>60</xdr:row>
      <xdr:rowOff>149860</xdr:rowOff>
    </xdr:to>
    <xdr:sp macro="" textlink="">
      <xdr:nvSpPr>
        <xdr:cNvPr id="195" name="楕円 194"/>
        <xdr:cNvSpPr/>
      </xdr:nvSpPr>
      <xdr:spPr>
        <a:xfrm>
          <a:off x="1079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99060</xdr:rowOff>
    </xdr:from>
    <xdr:to>
      <xdr:col>10</xdr:col>
      <xdr:colOff>114300</xdr:colOff>
      <xdr:row>60</xdr:row>
      <xdr:rowOff>148590</xdr:rowOff>
    </xdr:to>
    <xdr:cxnSp macro="">
      <xdr:nvCxnSpPr>
        <xdr:cNvPr id="196" name="直線コネクタ 195"/>
        <xdr:cNvCxnSpPr/>
      </xdr:nvCxnSpPr>
      <xdr:spPr>
        <a:xfrm>
          <a:off x="1130300" y="103860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197" name="n_1aveValue【体育館・プール】&#10;有形固定資産減価償却率"/>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98" name="n_2aveValue【体育館・プール】&#10;有形固定資産減価償却率"/>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199" name="n_3aveValue【体育館・プール】&#10;有形固定資産減価償却率"/>
        <xdr:cNvSpPr txBox="1"/>
      </xdr:nvSpPr>
      <xdr:spPr>
        <a:xfrm>
          <a:off x="1816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83837</xdr:rowOff>
    </xdr:from>
    <xdr:ext cx="405111" cy="259045"/>
    <xdr:sp macro="" textlink="">
      <xdr:nvSpPr>
        <xdr:cNvPr id="200" name="n_4aveValue【体育館・プール】&#10;有形固定資産減価償却率"/>
        <xdr:cNvSpPr txBox="1"/>
      </xdr:nvSpPr>
      <xdr:spPr>
        <a:xfrm>
          <a:off x="927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95267</xdr:rowOff>
    </xdr:from>
    <xdr:ext cx="405111" cy="259045"/>
    <xdr:sp macro="" textlink="">
      <xdr:nvSpPr>
        <xdr:cNvPr id="201" name="n_1mainValue【体育館・プール】&#10;有形固定資産減価償却率"/>
        <xdr:cNvSpPr txBox="1"/>
      </xdr:nvSpPr>
      <xdr:spPr>
        <a:xfrm>
          <a:off x="35820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68597</xdr:rowOff>
    </xdr:from>
    <xdr:ext cx="405111" cy="259045"/>
    <xdr:sp macro="" textlink="">
      <xdr:nvSpPr>
        <xdr:cNvPr id="202" name="n_2mainValue【体育館・プール】&#10;有形固定資産減価償却率"/>
        <xdr:cNvSpPr txBox="1"/>
      </xdr:nvSpPr>
      <xdr:spPr>
        <a:xfrm>
          <a:off x="2705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203" name="n_3mainValue【体育館・プール】&#10;有形固定資産減価償却率"/>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166387</xdr:rowOff>
    </xdr:from>
    <xdr:ext cx="405111" cy="259045"/>
    <xdr:sp macro="" textlink="">
      <xdr:nvSpPr>
        <xdr:cNvPr id="204" name="n_4mainValue【体育館・プール】&#10;有形固定資産減価償却率"/>
        <xdr:cNvSpPr txBox="1"/>
      </xdr:nvSpPr>
      <xdr:spPr>
        <a:xfrm>
          <a:off x="927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230" name="直線コネクタ 229"/>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231" name="【体育館・プール】&#10;一人当たり面積最小値テキスト"/>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232" name="直線コネクタ 231"/>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233" name="【体育館・プール】&#10;一人当たり面積最大値テキスト"/>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234" name="直線コネクタ 233"/>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235" name="【体育館・プール】&#10;一人当たり面積平均値テキスト"/>
        <xdr:cNvSpPr txBox="1"/>
      </xdr:nvSpPr>
      <xdr:spPr>
        <a:xfrm>
          <a:off x="10515600" y="1054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36" name="フローチャート: 判断 235"/>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237" name="フローチャート: 判断 236"/>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238" name="フローチャート: 判断 237"/>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239" name="フローチャート: 判断 238"/>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240" name="フローチャート: 判断 239"/>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21046</xdr:rowOff>
    </xdr:from>
    <xdr:to>
      <xdr:col>55</xdr:col>
      <xdr:colOff>50800</xdr:colOff>
      <xdr:row>63</xdr:row>
      <xdr:rowOff>122646</xdr:rowOff>
    </xdr:to>
    <xdr:sp macro="" textlink="">
      <xdr:nvSpPr>
        <xdr:cNvPr id="246" name="楕円 245"/>
        <xdr:cNvSpPr/>
      </xdr:nvSpPr>
      <xdr:spPr>
        <a:xfrm>
          <a:off x="10426700" y="1082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170923</xdr:rowOff>
    </xdr:from>
    <xdr:ext cx="469744" cy="259045"/>
    <xdr:sp macro="" textlink="">
      <xdr:nvSpPr>
        <xdr:cNvPr id="247" name="【体育館・プール】&#10;一人当たり面積該当値テキスト"/>
        <xdr:cNvSpPr txBox="1"/>
      </xdr:nvSpPr>
      <xdr:spPr>
        <a:xfrm>
          <a:off x="10515600" y="1080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26598</xdr:rowOff>
    </xdr:from>
    <xdr:to>
      <xdr:col>50</xdr:col>
      <xdr:colOff>165100</xdr:colOff>
      <xdr:row>63</xdr:row>
      <xdr:rowOff>128198</xdr:rowOff>
    </xdr:to>
    <xdr:sp macro="" textlink="">
      <xdr:nvSpPr>
        <xdr:cNvPr id="248" name="楕円 247"/>
        <xdr:cNvSpPr/>
      </xdr:nvSpPr>
      <xdr:spPr>
        <a:xfrm>
          <a:off x="9588500" y="1082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71846</xdr:rowOff>
    </xdr:from>
    <xdr:to>
      <xdr:col>55</xdr:col>
      <xdr:colOff>0</xdr:colOff>
      <xdr:row>63</xdr:row>
      <xdr:rowOff>77398</xdr:rowOff>
    </xdr:to>
    <xdr:cxnSp macro="">
      <xdr:nvCxnSpPr>
        <xdr:cNvPr id="249" name="直線コネクタ 248"/>
        <xdr:cNvCxnSpPr/>
      </xdr:nvCxnSpPr>
      <xdr:spPr>
        <a:xfrm flipV="1">
          <a:off x="9639300" y="10873196"/>
          <a:ext cx="838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32149</xdr:rowOff>
    </xdr:from>
    <xdr:to>
      <xdr:col>46</xdr:col>
      <xdr:colOff>38100</xdr:colOff>
      <xdr:row>63</xdr:row>
      <xdr:rowOff>133749</xdr:rowOff>
    </xdr:to>
    <xdr:sp macro="" textlink="">
      <xdr:nvSpPr>
        <xdr:cNvPr id="250" name="楕円 249"/>
        <xdr:cNvSpPr/>
      </xdr:nvSpPr>
      <xdr:spPr>
        <a:xfrm>
          <a:off x="8699500" y="1083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77398</xdr:rowOff>
    </xdr:from>
    <xdr:to>
      <xdr:col>50</xdr:col>
      <xdr:colOff>114300</xdr:colOff>
      <xdr:row>63</xdr:row>
      <xdr:rowOff>82949</xdr:rowOff>
    </xdr:to>
    <xdr:cxnSp macro="">
      <xdr:nvCxnSpPr>
        <xdr:cNvPr id="251" name="直線コネクタ 250"/>
        <xdr:cNvCxnSpPr/>
      </xdr:nvCxnSpPr>
      <xdr:spPr>
        <a:xfrm flipV="1">
          <a:off x="8750300" y="10878748"/>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35089</xdr:rowOff>
    </xdr:from>
    <xdr:to>
      <xdr:col>41</xdr:col>
      <xdr:colOff>101600</xdr:colOff>
      <xdr:row>63</xdr:row>
      <xdr:rowOff>136689</xdr:rowOff>
    </xdr:to>
    <xdr:sp macro="" textlink="">
      <xdr:nvSpPr>
        <xdr:cNvPr id="252" name="楕円 251"/>
        <xdr:cNvSpPr/>
      </xdr:nvSpPr>
      <xdr:spPr>
        <a:xfrm>
          <a:off x="7810500" y="1083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82949</xdr:rowOff>
    </xdr:from>
    <xdr:to>
      <xdr:col>45</xdr:col>
      <xdr:colOff>177800</xdr:colOff>
      <xdr:row>63</xdr:row>
      <xdr:rowOff>85889</xdr:rowOff>
    </xdr:to>
    <xdr:cxnSp macro="">
      <xdr:nvCxnSpPr>
        <xdr:cNvPr id="253" name="直線コネクタ 252"/>
        <xdr:cNvCxnSpPr/>
      </xdr:nvCxnSpPr>
      <xdr:spPr>
        <a:xfrm flipV="1">
          <a:off x="7861300" y="10884299"/>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38354</xdr:rowOff>
    </xdr:from>
    <xdr:to>
      <xdr:col>36</xdr:col>
      <xdr:colOff>165100</xdr:colOff>
      <xdr:row>63</xdr:row>
      <xdr:rowOff>139954</xdr:rowOff>
    </xdr:to>
    <xdr:sp macro="" textlink="">
      <xdr:nvSpPr>
        <xdr:cNvPr id="254" name="楕円 253"/>
        <xdr:cNvSpPr/>
      </xdr:nvSpPr>
      <xdr:spPr>
        <a:xfrm>
          <a:off x="6921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85889</xdr:rowOff>
    </xdr:from>
    <xdr:to>
      <xdr:col>41</xdr:col>
      <xdr:colOff>50800</xdr:colOff>
      <xdr:row>63</xdr:row>
      <xdr:rowOff>89154</xdr:rowOff>
    </xdr:to>
    <xdr:cxnSp macro="">
      <xdr:nvCxnSpPr>
        <xdr:cNvPr id="255" name="直線コネクタ 254"/>
        <xdr:cNvCxnSpPr/>
      </xdr:nvCxnSpPr>
      <xdr:spPr>
        <a:xfrm flipV="1">
          <a:off x="6972300" y="1088723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256" name="n_1aveValue【体育館・プール】&#10;一人当たり面積"/>
        <xdr:cNvSpPr txBox="1"/>
      </xdr:nvSpPr>
      <xdr:spPr>
        <a:xfrm>
          <a:off x="9391727" y="1048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257" name="n_2aveValue【体育館・プール】&#10;一人当たり面積"/>
        <xdr:cNvSpPr txBox="1"/>
      </xdr:nvSpPr>
      <xdr:spPr>
        <a:xfrm>
          <a:off x="851542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258" name="n_3aveValue【体育館・プール】&#10;一人当たり面積"/>
        <xdr:cNvSpPr txBox="1"/>
      </xdr:nvSpPr>
      <xdr:spPr>
        <a:xfrm>
          <a:off x="7626427" y="104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259" name="n_4aveValue【体育館・プール】&#10;一人当たり面積"/>
        <xdr:cNvSpPr txBox="1"/>
      </xdr:nvSpPr>
      <xdr:spPr>
        <a:xfrm>
          <a:off x="6737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119325</xdr:rowOff>
    </xdr:from>
    <xdr:ext cx="469744" cy="259045"/>
    <xdr:sp macro="" textlink="">
      <xdr:nvSpPr>
        <xdr:cNvPr id="260" name="n_1mainValue【体育館・プール】&#10;一人当たり面積"/>
        <xdr:cNvSpPr txBox="1"/>
      </xdr:nvSpPr>
      <xdr:spPr>
        <a:xfrm>
          <a:off x="9391727" y="1092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124876</xdr:rowOff>
    </xdr:from>
    <xdr:ext cx="469744" cy="259045"/>
    <xdr:sp macro="" textlink="">
      <xdr:nvSpPr>
        <xdr:cNvPr id="261" name="n_2mainValue【体育館・プール】&#10;一人当たり面積"/>
        <xdr:cNvSpPr txBox="1"/>
      </xdr:nvSpPr>
      <xdr:spPr>
        <a:xfrm>
          <a:off x="8515427" y="1092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127816</xdr:rowOff>
    </xdr:from>
    <xdr:ext cx="469744" cy="259045"/>
    <xdr:sp macro="" textlink="">
      <xdr:nvSpPr>
        <xdr:cNvPr id="262" name="n_3mainValue【体育館・プール】&#10;一人当たり面積"/>
        <xdr:cNvSpPr txBox="1"/>
      </xdr:nvSpPr>
      <xdr:spPr>
        <a:xfrm>
          <a:off x="7626427" y="1092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131081</xdr:rowOff>
    </xdr:from>
    <xdr:ext cx="469744" cy="259045"/>
    <xdr:sp macro="" textlink="">
      <xdr:nvSpPr>
        <xdr:cNvPr id="263" name="n_4mainValue【体育館・プール】&#10;一人当たり面積"/>
        <xdr:cNvSpPr txBox="1"/>
      </xdr:nvSpPr>
      <xdr:spPr>
        <a:xfrm>
          <a:off x="6737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289" name="直線コネクタ 288"/>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292" name="【福祉施設】&#10;有形固定資産減価償却率最大値テキスト"/>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293" name="直線コネクタ 292"/>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4" name="【福祉施設】&#10;有形固定資産減価償却率平均値テキスト"/>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5" name="フローチャート: 判断 294"/>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296" name="フローチャート: 判断 295"/>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297" name="フローチャート: 判断 296"/>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98" name="フローチャート: 判断 297"/>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99" name="フローチャート: 判断 298"/>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86905</xdr:rowOff>
    </xdr:from>
    <xdr:to>
      <xdr:col>24</xdr:col>
      <xdr:colOff>114300</xdr:colOff>
      <xdr:row>84</xdr:row>
      <xdr:rowOff>17055</xdr:rowOff>
    </xdr:to>
    <xdr:sp macro="" textlink="">
      <xdr:nvSpPr>
        <xdr:cNvPr id="305" name="楕円 304"/>
        <xdr:cNvSpPr/>
      </xdr:nvSpPr>
      <xdr:spPr>
        <a:xfrm>
          <a:off x="45847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65332</xdr:rowOff>
    </xdr:from>
    <xdr:ext cx="405111" cy="259045"/>
    <xdr:sp macro="" textlink="">
      <xdr:nvSpPr>
        <xdr:cNvPr id="306" name="【福祉施設】&#10;有形固定資産減価償却率該当値テキスト"/>
        <xdr:cNvSpPr txBox="1"/>
      </xdr:nvSpPr>
      <xdr:spPr>
        <a:xfrm>
          <a:off x="4673600"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59145</xdr:rowOff>
    </xdr:from>
    <xdr:to>
      <xdr:col>20</xdr:col>
      <xdr:colOff>38100</xdr:colOff>
      <xdr:row>83</xdr:row>
      <xdr:rowOff>160745</xdr:rowOff>
    </xdr:to>
    <xdr:sp macro="" textlink="">
      <xdr:nvSpPr>
        <xdr:cNvPr id="307" name="楕円 306"/>
        <xdr:cNvSpPr/>
      </xdr:nvSpPr>
      <xdr:spPr>
        <a:xfrm>
          <a:off x="3746500" y="142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109945</xdr:rowOff>
    </xdr:from>
    <xdr:to>
      <xdr:col>24</xdr:col>
      <xdr:colOff>63500</xdr:colOff>
      <xdr:row>83</xdr:row>
      <xdr:rowOff>137705</xdr:rowOff>
    </xdr:to>
    <xdr:cxnSp macro="">
      <xdr:nvCxnSpPr>
        <xdr:cNvPr id="308" name="直線コネクタ 307"/>
        <xdr:cNvCxnSpPr/>
      </xdr:nvCxnSpPr>
      <xdr:spPr>
        <a:xfrm>
          <a:off x="3797300" y="14340295"/>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29755</xdr:rowOff>
    </xdr:from>
    <xdr:to>
      <xdr:col>15</xdr:col>
      <xdr:colOff>101600</xdr:colOff>
      <xdr:row>83</xdr:row>
      <xdr:rowOff>131355</xdr:rowOff>
    </xdr:to>
    <xdr:sp macro="" textlink="">
      <xdr:nvSpPr>
        <xdr:cNvPr id="309" name="楕円 308"/>
        <xdr:cNvSpPr/>
      </xdr:nvSpPr>
      <xdr:spPr>
        <a:xfrm>
          <a:off x="2857500" y="142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80555</xdr:rowOff>
    </xdr:from>
    <xdr:to>
      <xdr:col>19</xdr:col>
      <xdr:colOff>177800</xdr:colOff>
      <xdr:row>83</xdr:row>
      <xdr:rowOff>109945</xdr:rowOff>
    </xdr:to>
    <xdr:cxnSp macro="">
      <xdr:nvCxnSpPr>
        <xdr:cNvPr id="310" name="直線コネクタ 309"/>
        <xdr:cNvCxnSpPr/>
      </xdr:nvCxnSpPr>
      <xdr:spPr>
        <a:xfrm>
          <a:off x="2908300" y="14310905"/>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1995</xdr:rowOff>
    </xdr:from>
    <xdr:to>
      <xdr:col>10</xdr:col>
      <xdr:colOff>165100</xdr:colOff>
      <xdr:row>83</xdr:row>
      <xdr:rowOff>103595</xdr:rowOff>
    </xdr:to>
    <xdr:sp macro="" textlink="">
      <xdr:nvSpPr>
        <xdr:cNvPr id="311" name="楕円 310"/>
        <xdr:cNvSpPr/>
      </xdr:nvSpPr>
      <xdr:spPr>
        <a:xfrm>
          <a:off x="1968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52795</xdr:rowOff>
    </xdr:from>
    <xdr:to>
      <xdr:col>15</xdr:col>
      <xdr:colOff>50800</xdr:colOff>
      <xdr:row>83</xdr:row>
      <xdr:rowOff>80555</xdr:rowOff>
    </xdr:to>
    <xdr:cxnSp macro="">
      <xdr:nvCxnSpPr>
        <xdr:cNvPr id="312" name="直線コネクタ 311"/>
        <xdr:cNvCxnSpPr/>
      </xdr:nvCxnSpPr>
      <xdr:spPr>
        <a:xfrm>
          <a:off x="2019300" y="14283145"/>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145687</xdr:rowOff>
    </xdr:from>
    <xdr:to>
      <xdr:col>6</xdr:col>
      <xdr:colOff>38100</xdr:colOff>
      <xdr:row>83</xdr:row>
      <xdr:rowOff>75837</xdr:rowOff>
    </xdr:to>
    <xdr:sp macro="" textlink="">
      <xdr:nvSpPr>
        <xdr:cNvPr id="313" name="楕円 312"/>
        <xdr:cNvSpPr/>
      </xdr:nvSpPr>
      <xdr:spPr>
        <a:xfrm>
          <a:off x="1079500" y="1420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25037</xdr:rowOff>
    </xdr:from>
    <xdr:to>
      <xdr:col>10</xdr:col>
      <xdr:colOff>114300</xdr:colOff>
      <xdr:row>83</xdr:row>
      <xdr:rowOff>52795</xdr:rowOff>
    </xdr:to>
    <xdr:cxnSp macro="">
      <xdr:nvCxnSpPr>
        <xdr:cNvPr id="314" name="直線コネクタ 313"/>
        <xdr:cNvCxnSpPr/>
      </xdr:nvCxnSpPr>
      <xdr:spPr>
        <a:xfrm>
          <a:off x="1130300" y="1425538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315" name="n_1aveValue【福祉施設】&#10;有形固定資産減価償却率"/>
        <xdr:cNvSpPr txBox="1"/>
      </xdr:nvSpPr>
      <xdr:spPr>
        <a:xfrm>
          <a:off x="3582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316" name="n_2aveValue【福祉施設】&#10;有形固定資産減価償却率"/>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317" name="n_3aveValue【福祉施設】&#10;有形固定資産減価償却率"/>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318" name="n_4aveValue【福祉施設】&#10;有形固定資産減価償却率"/>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151872</xdr:rowOff>
    </xdr:from>
    <xdr:ext cx="405111" cy="259045"/>
    <xdr:sp macro="" textlink="">
      <xdr:nvSpPr>
        <xdr:cNvPr id="319" name="n_1mainValue【福祉施設】&#10;有形固定資産減価償却率"/>
        <xdr:cNvSpPr txBox="1"/>
      </xdr:nvSpPr>
      <xdr:spPr>
        <a:xfrm>
          <a:off x="35820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122482</xdr:rowOff>
    </xdr:from>
    <xdr:ext cx="405111" cy="259045"/>
    <xdr:sp macro="" textlink="">
      <xdr:nvSpPr>
        <xdr:cNvPr id="320" name="n_2mainValue【福祉施設】&#10;有形固定資産減価償却率"/>
        <xdr:cNvSpPr txBox="1"/>
      </xdr:nvSpPr>
      <xdr:spPr>
        <a:xfrm>
          <a:off x="2705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94722</xdr:rowOff>
    </xdr:from>
    <xdr:ext cx="405111" cy="259045"/>
    <xdr:sp macro="" textlink="">
      <xdr:nvSpPr>
        <xdr:cNvPr id="321" name="n_3mainValue【福祉施設】&#10;有形固定資産減価償却率"/>
        <xdr:cNvSpPr txBox="1"/>
      </xdr:nvSpPr>
      <xdr:spPr>
        <a:xfrm>
          <a:off x="1816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66964</xdr:rowOff>
    </xdr:from>
    <xdr:ext cx="405111" cy="259045"/>
    <xdr:sp macro="" textlink="">
      <xdr:nvSpPr>
        <xdr:cNvPr id="322" name="n_4mainValue【福祉施設】&#10;有形固定資産減価償却率"/>
        <xdr:cNvSpPr txBox="1"/>
      </xdr:nvSpPr>
      <xdr:spPr>
        <a:xfrm>
          <a:off x="927744" y="1429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346" name="直線コネクタ 345"/>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347" name="【福祉施設】&#10;一人当たり面積最小値テキスト"/>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348" name="直線コネクタ 347"/>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349" name="【福祉施設】&#10;一人当たり面積最大値テキスト"/>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350" name="直線コネクタ 349"/>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351" name="【福祉施設】&#10;一人当たり面積平均値テキスト"/>
        <xdr:cNvSpPr txBox="1"/>
      </xdr:nvSpPr>
      <xdr:spPr>
        <a:xfrm>
          <a:off x="10515600" y="14357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352" name="フローチャート: 判断 351"/>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353" name="フローチャート: 判断 352"/>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354" name="フローチャート: 判断 353"/>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355" name="フローチャート: 判断 354"/>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356" name="フローチャート: 判断 355"/>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62" name="楕円 361"/>
        <xdr:cNvSpPr/>
      </xdr:nvSpPr>
      <xdr:spPr>
        <a:xfrm>
          <a:off x="10426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11447</xdr:rowOff>
    </xdr:from>
    <xdr:ext cx="469744" cy="259045"/>
    <xdr:sp macro="" textlink="">
      <xdr:nvSpPr>
        <xdr:cNvPr id="363" name="【福祉施設】&#10;一人当たり面積該当値テキスト"/>
        <xdr:cNvSpPr txBox="1"/>
      </xdr:nvSpPr>
      <xdr:spPr>
        <a:xfrm>
          <a:off x="105156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37973</xdr:rowOff>
    </xdr:from>
    <xdr:to>
      <xdr:col>50</xdr:col>
      <xdr:colOff>165100</xdr:colOff>
      <xdr:row>85</xdr:row>
      <xdr:rowOff>139573</xdr:rowOff>
    </xdr:to>
    <xdr:sp macro="" textlink="">
      <xdr:nvSpPr>
        <xdr:cNvPr id="364" name="楕円 363"/>
        <xdr:cNvSpPr/>
      </xdr:nvSpPr>
      <xdr:spPr>
        <a:xfrm>
          <a:off x="9588500" y="1461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83820</xdr:rowOff>
    </xdr:from>
    <xdr:to>
      <xdr:col>55</xdr:col>
      <xdr:colOff>0</xdr:colOff>
      <xdr:row>85</xdr:row>
      <xdr:rowOff>88773</xdr:rowOff>
    </xdr:to>
    <xdr:cxnSp macro="">
      <xdr:nvCxnSpPr>
        <xdr:cNvPr id="365" name="直線コネクタ 364"/>
        <xdr:cNvCxnSpPr/>
      </xdr:nvCxnSpPr>
      <xdr:spPr>
        <a:xfrm flipV="1">
          <a:off x="9639300" y="14657070"/>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42926</xdr:rowOff>
    </xdr:from>
    <xdr:to>
      <xdr:col>46</xdr:col>
      <xdr:colOff>38100</xdr:colOff>
      <xdr:row>85</xdr:row>
      <xdr:rowOff>144526</xdr:rowOff>
    </xdr:to>
    <xdr:sp macro="" textlink="">
      <xdr:nvSpPr>
        <xdr:cNvPr id="366" name="楕円 365"/>
        <xdr:cNvSpPr/>
      </xdr:nvSpPr>
      <xdr:spPr>
        <a:xfrm>
          <a:off x="8699500" y="1461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88773</xdr:rowOff>
    </xdr:from>
    <xdr:to>
      <xdr:col>50</xdr:col>
      <xdr:colOff>114300</xdr:colOff>
      <xdr:row>85</xdr:row>
      <xdr:rowOff>93726</xdr:rowOff>
    </xdr:to>
    <xdr:cxnSp macro="">
      <xdr:nvCxnSpPr>
        <xdr:cNvPr id="367" name="直線コネクタ 366"/>
        <xdr:cNvCxnSpPr/>
      </xdr:nvCxnSpPr>
      <xdr:spPr>
        <a:xfrm flipV="1">
          <a:off x="8750300" y="14662023"/>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45593</xdr:rowOff>
    </xdr:from>
    <xdr:to>
      <xdr:col>41</xdr:col>
      <xdr:colOff>101600</xdr:colOff>
      <xdr:row>85</xdr:row>
      <xdr:rowOff>147193</xdr:rowOff>
    </xdr:to>
    <xdr:sp macro="" textlink="">
      <xdr:nvSpPr>
        <xdr:cNvPr id="368" name="楕円 367"/>
        <xdr:cNvSpPr/>
      </xdr:nvSpPr>
      <xdr:spPr>
        <a:xfrm>
          <a:off x="7810500" y="1461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93726</xdr:rowOff>
    </xdr:from>
    <xdr:to>
      <xdr:col>45</xdr:col>
      <xdr:colOff>177800</xdr:colOff>
      <xdr:row>85</xdr:row>
      <xdr:rowOff>96393</xdr:rowOff>
    </xdr:to>
    <xdr:cxnSp macro="">
      <xdr:nvCxnSpPr>
        <xdr:cNvPr id="369" name="直線コネクタ 368"/>
        <xdr:cNvCxnSpPr/>
      </xdr:nvCxnSpPr>
      <xdr:spPr>
        <a:xfrm flipV="1">
          <a:off x="7861300" y="1466697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48261</xdr:rowOff>
    </xdr:from>
    <xdr:to>
      <xdr:col>36</xdr:col>
      <xdr:colOff>165100</xdr:colOff>
      <xdr:row>85</xdr:row>
      <xdr:rowOff>149861</xdr:rowOff>
    </xdr:to>
    <xdr:sp macro="" textlink="">
      <xdr:nvSpPr>
        <xdr:cNvPr id="370" name="楕円 369"/>
        <xdr:cNvSpPr/>
      </xdr:nvSpPr>
      <xdr:spPr>
        <a:xfrm>
          <a:off x="6921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96393</xdr:rowOff>
    </xdr:from>
    <xdr:to>
      <xdr:col>41</xdr:col>
      <xdr:colOff>50800</xdr:colOff>
      <xdr:row>85</xdr:row>
      <xdr:rowOff>99061</xdr:rowOff>
    </xdr:to>
    <xdr:cxnSp macro="">
      <xdr:nvCxnSpPr>
        <xdr:cNvPr id="371" name="直線コネクタ 370"/>
        <xdr:cNvCxnSpPr/>
      </xdr:nvCxnSpPr>
      <xdr:spPr>
        <a:xfrm flipV="1">
          <a:off x="6972300" y="14669643"/>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372" name="n_1aveValue【福祉施設】&#10;一人当たり面積"/>
        <xdr:cNvSpPr txBox="1"/>
      </xdr:nvSpPr>
      <xdr:spPr>
        <a:xfrm>
          <a:off x="9391727" y="142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373" name="n_2aveValue【福祉施設】&#10;一人当たり面積"/>
        <xdr:cNvSpPr txBox="1"/>
      </xdr:nvSpPr>
      <xdr:spPr>
        <a:xfrm>
          <a:off x="8515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374" name="n_3aveValue【福祉施設】&#10;一人当たり面積"/>
        <xdr:cNvSpPr txBox="1"/>
      </xdr:nvSpPr>
      <xdr:spPr>
        <a:xfrm>
          <a:off x="7626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375" name="n_4aveValue【福祉施設】&#10;一人当たり面積"/>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130700</xdr:rowOff>
    </xdr:from>
    <xdr:ext cx="469744" cy="259045"/>
    <xdr:sp macro="" textlink="">
      <xdr:nvSpPr>
        <xdr:cNvPr id="376" name="n_1mainValue【福祉施設】&#10;一人当たり面積"/>
        <xdr:cNvSpPr txBox="1"/>
      </xdr:nvSpPr>
      <xdr:spPr>
        <a:xfrm>
          <a:off x="9391727" y="1470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135653</xdr:rowOff>
    </xdr:from>
    <xdr:ext cx="469744" cy="259045"/>
    <xdr:sp macro="" textlink="">
      <xdr:nvSpPr>
        <xdr:cNvPr id="377" name="n_2mainValue【福祉施設】&#10;一人当たり面積"/>
        <xdr:cNvSpPr txBox="1"/>
      </xdr:nvSpPr>
      <xdr:spPr>
        <a:xfrm>
          <a:off x="8515427" y="1470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138320</xdr:rowOff>
    </xdr:from>
    <xdr:ext cx="469744" cy="259045"/>
    <xdr:sp macro="" textlink="">
      <xdr:nvSpPr>
        <xdr:cNvPr id="378" name="n_3mainValue【福祉施設】&#10;一人当たり面積"/>
        <xdr:cNvSpPr txBox="1"/>
      </xdr:nvSpPr>
      <xdr:spPr>
        <a:xfrm>
          <a:off x="7626427" y="1471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140988</xdr:rowOff>
    </xdr:from>
    <xdr:ext cx="469744" cy="259045"/>
    <xdr:sp macro="" textlink="">
      <xdr:nvSpPr>
        <xdr:cNvPr id="379" name="n_4mainValue【福祉施設】&#10;一人当たり面積"/>
        <xdr:cNvSpPr txBox="1"/>
      </xdr:nvSpPr>
      <xdr:spPr>
        <a:xfrm>
          <a:off x="6737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21" name="直線コネクタ 420"/>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24" name="【一般廃棄物処理施設】&#10;有形固定資産減価償却率最大値テキスト"/>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25" name="直線コネクタ 424"/>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69142</xdr:rowOff>
    </xdr:from>
    <xdr:ext cx="405111" cy="259045"/>
    <xdr:sp macro="" textlink="">
      <xdr:nvSpPr>
        <xdr:cNvPr id="426" name="【一般廃棄物処理施設】&#10;有形固定資産減価償却率平均値テキスト"/>
        <xdr:cNvSpPr txBox="1"/>
      </xdr:nvSpPr>
      <xdr:spPr>
        <a:xfrm>
          <a:off x="16357600" y="658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427" name="フローチャート: 判断 426"/>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428" name="フローチャート: 判断 427"/>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429" name="フローチャート: 判断 428"/>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430" name="フローチャート: 判断 429"/>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31" name="フローチャート: 判断 430"/>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4173</xdr:rowOff>
    </xdr:from>
    <xdr:to>
      <xdr:col>85</xdr:col>
      <xdr:colOff>177800</xdr:colOff>
      <xdr:row>38</xdr:row>
      <xdr:rowOff>105773</xdr:rowOff>
    </xdr:to>
    <xdr:sp macro="" textlink="">
      <xdr:nvSpPr>
        <xdr:cNvPr id="437" name="楕円 436"/>
        <xdr:cNvSpPr/>
      </xdr:nvSpPr>
      <xdr:spPr>
        <a:xfrm>
          <a:off x="16268700" y="65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27050</xdr:rowOff>
    </xdr:from>
    <xdr:ext cx="405111" cy="259045"/>
    <xdr:sp macro="" textlink="">
      <xdr:nvSpPr>
        <xdr:cNvPr id="438" name="【一般廃棄物処理施設】&#10;有形固定資産減価償却率該当値テキスト"/>
        <xdr:cNvSpPr txBox="1"/>
      </xdr:nvSpPr>
      <xdr:spPr>
        <a:xfrm>
          <a:off x="16357600" y="637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133169</xdr:rowOff>
    </xdr:from>
    <xdr:to>
      <xdr:col>81</xdr:col>
      <xdr:colOff>101600</xdr:colOff>
      <xdr:row>38</xdr:row>
      <xdr:rowOff>63319</xdr:rowOff>
    </xdr:to>
    <xdr:sp macro="" textlink="">
      <xdr:nvSpPr>
        <xdr:cNvPr id="439" name="楕円 438"/>
        <xdr:cNvSpPr/>
      </xdr:nvSpPr>
      <xdr:spPr>
        <a:xfrm>
          <a:off x="154305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12519</xdr:rowOff>
    </xdr:from>
    <xdr:to>
      <xdr:col>85</xdr:col>
      <xdr:colOff>127000</xdr:colOff>
      <xdr:row>38</xdr:row>
      <xdr:rowOff>54973</xdr:rowOff>
    </xdr:to>
    <xdr:cxnSp macro="">
      <xdr:nvCxnSpPr>
        <xdr:cNvPr id="440" name="直線コネクタ 439"/>
        <xdr:cNvCxnSpPr/>
      </xdr:nvCxnSpPr>
      <xdr:spPr>
        <a:xfrm>
          <a:off x="15481300" y="652761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89081</xdr:rowOff>
    </xdr:from>
    <xdr:to>
      <xdr:col>76</xdr:col>
      <xdr:colOff>165100</xdr:colOff>
      <xdr:row>38</xdr:row>
      <xdr:rowOff>19231</xdr:rowOff>
    </xdr:to>
    <xdr:sp macro="" textlink="">
      <xdr:nvSpPr>
        <xdr:cNvPr id="441" name="楕円 440"/>
        <xdr:cNvSpPr/>
      </xdr:nvSpPr>
      <xdr:spPr>
        <a:xfrm>
          <a:off x="14541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139881</xdr:rowOff>
    </xdr:from>
    <xdr:to>
      <xdr:col>81</xdr:col>
      <xdr:colOff>50800</xdr:colOff>
      <xdr:row>38</xdr:row>
      <xdr:rowOff>12519</xdr:rowOff>
    </xdr:to>
    <xdr:cxnSp macro="">
      <xdr:nvCxnSpPr>
        <xdr:cNvPr id="442" name="直線コネクタ 441"/>
        <xdr:cNvCxnSpPr/>
      </xdr:nvCxnSpPr>
      <xdr:spPr>
        <a:xfrm>
          <a:off x="14592300" y="648353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44994</xdr:rowOff>
    </xdr:from>
    <xdr:to>
      <xdr:col>72</xdr:col>
      <xdr:colOff>38100</xdr:colOff>
      <xdr:row>37</xdr:row>
      <xdr:rowOff>146594</xdr:rowOff>
    </xdr:to>
    <xdr:sp macro="" textlink="">
      <xdr:nvSpPr>
        <xdr:cNvPr id="443" name="楕円 442"/>
        <xdr:cNvSpPr/>
      </xdr:nvSpPr>
      <xdr:spPr>
        <a:xfrm>
          <a:off x="13652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95794</xdr:rowOff>
    </xdr:from>
    <xdr:to>
      <xdr:col>76</xdr:col>
      <xdr:colOff>114300</xdr:colOff>
      <xdr:row>37</xdr:row>
      <xdr:rowOff>139881</xdr:rowOff>
    </xdr:to>
    <xdr:cxnSp macro="">
      <xdr:nvCxnSpPr>
        <xdr:cNvPr id="444" name="直線コネクタ 443"/>
        <xdr:cNvCxnSpPr/>
      </xdr:nvCxnSpPr>
      <xdr:spPr>
        <a:xfrm>
          <a:off x="13703300" y="643944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2540</xdr:rowOff>
    </xdr:from>
    <xdr:to>
      <xdr:col>67</xdr:col>
      <xdr:colOff>101600</xdr:colOff>
      <xdr:row>37</xdr:row>
      <xdr:rowOff>104140</xdr:rowOff>
    </xdr:to>
    <xdr:sp macro="" textlink="">
      <xdr:nvSpPr>
        <xdr:cNvPr id="445" name="楕円 444"/>
        <xdr:cNvSpPr/>
      </xdr:nvSpPr>
      <xdr:spPr>
        <a:xfrm>
          <a:off x="12763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53340</xdr:rowOff>
    </xdr:from>
    <xdr:to>
      <xdr:col>71</xdr:col>
      <xdr:colOff>177800</xdr:colOff>
      <xdr:row>37</xdr:row>
      <xdr:rowOff>95794</xdr:rowOff>
    </xdr:to>
    <xdr:cxnSp macro="">
      <xdr:nvCxnSpPr>
        <xdr:cNvPr id="446" name="直線コネクタ 445"/>
        <xdr:cNvCxnSpPr/>
      </xdr:nvCxnSpPr>
      <xdr:spPr>
        <a:xfrm>
          <a:off x="12814300" y="639699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2194</xdr:rowOff>
    </xdr:from>
    <xdr:ext cx="405111" cy="259045"/>
    <xdr:sp macro="" textlink="">
      <xdr:nvSpPr>
        <xdr:cNvPr id="447" name="n_1aveValue【一般廃棄物処理施設】&#10;有形固定資産減価償却率"/>
        <xdr:cNvSpPr txBox="1"/>
      </xdr:nvSpPr>
      <xdr:spPr>
        <a:xfrm>
          <a:off x="152660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111596</xdr:rowOff>
    </xdr:from>
    <xdr:ext cx="405111" cy="259045"/>
    <xdr:sp macro="" textlink="">
      <xdr:nvSpPr>
        <xdr:cNvPr id="448" name="n_2aveValue【一般廃棄物処理施設】&#10;有形固定資産減価償却率"/>
        <xdr:cNvSpPr txBox="1"/>
      </xdr:nvSpPr>
      <xdr:spPr>
        <a:xfrm>
          <a:off x="143897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449" name="n_3aveValue【一般廃棄物処理施設】&#10;有形固定資産減価償却率"/>
        <xdr:cNvSpPr txBox="1"/>
      </xdr:nvSpPr>
      <xdr:spPr>
        <a:xfrm>
          <a:off x="13500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450" name="n_4aveValue【一般廃棄物処理施設】&#10;有形固定資産減価償却率"/>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79846</xdr:rowOff>
    </xdr:from>
    <xdr:ext cx="405111" cy="259045"/>
    <xdr:sp macro="" textlink="">
      <xdr:nvSpPr>
        <xdr:cNvPr id="451" name="n_1mainValue【一般廃棄物処理施設】&#10;有形固定資産減価償却率"/>
        <xdr:cNvSpPr txBox="1"/>
      </xdr:nvSpPr>
      <xdr:spPr>
        <a:xfrm>
          <a:off x="152660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452" name="n_2mainValue【一般廃棄物処理施設】&#10;有形固定資産減価償却率"/>
        <xdr:cNvSpPr txBox="1"/>
      </xdr:nvSpPr>
      <xdr:spPr>
        <a:xfrm>
          <a:off x="14389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163121</xdr:rowOff>
    </xdr:from>
    <xdr:ext cx="405111" cy="259045"/>
    <xdr:sp macro="" textlink="">
      <xdr:nvSpPr>
        <xdr:cNvPr id="453" name="n_3mainValue【一般廃棄物処理施設】&#10;有形固定資産減価償却率"/>
        <xdr:cNvSpPr txBox="1"/>
      </xdr:nvSpPr>
      <xdr:spPr>
        <a:xfrm>
          <a:off x="13500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120667</xdr:rowOff>
    </xdr:from>
    <xdr:ext cx="405111" cy="259045"/>
    <xdr:sp macro="" textlink="">
      <xdr:nvSpPr>
        <xdr:cNvPr id="454" name="n_4mainValue【一般廃棄物処理施設】&#10;有形固定資産減価償却率"/>
        <xdr:cNvSpPr txBox="1"/>
      </xdr:nvSpPr>
      <xdr:spPr>
        <a:xfrm>
          <a:off x="12611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5" name="直線コネクタ 46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6" name="テキスト ボックス 465"/>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7" name="直線コネクタ 46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8" name="テキスト ボックス 467"/>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9" name="直線コネクタ 46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0" name="テキスト ボックス 469"/>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1" name="直線コネクタ 47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2" name="テキスト ボックス 471"/>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3" name="直線コネクタ 47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74" name="テキスト ボックス 473"/>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5" name="直線コネクタ 47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6" name="テキスト ボックス 475"/>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8" name="テキスト ボックス 477"/>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480" name="直線コネクタ 479"/>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481" name="【一般廃棄物処理施設】&#10;一人当たり有形固定資産（償却資産）額最小値テキスト"/>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482" name="直線コネクタ 481"/>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483" name="【一般廃棄物処理施設】&#10;一人当たり有形固定資産（償却資産）額最大値テキスト"/>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484" name="直線コネクタ 483"/>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485" name="【一般廃棄物処理施設】&#10;一人当たり有形固定資産（償却資産）額平均値テキスト"/>
        <xdr:cNvSpPr txBox="1"/>
      </xdr:nvSpPr>
      <xdr:spPr>
        <a:xfrm>
          <a:off x="22199600" y="6876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486" name="フローチャート: 判断 485"/>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487" name="フローチャート: 判断 486"/>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488" name="フローチャート: 判断 487"/>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489" name="フローチャート: 判断 488"/>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490" name="フローチャート: 判断 489"/>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4279</xdr:rowOff>
    </xdr:from>
    <xdr:to>
      <xdr:col>116</xdr:col>
      <xdr:colOff>114300</xdr:colOff>
      <xdr:row>41</xdr:row>
      <xdr:rowOff>105879</xdr:rowOff>
    </xdr:to>
    <xdr:sp macro="" textlink="">
      <xdr:nvSpPr>
        <xdr:cNvPr id="496" name="楕円 495"/>
        <xdr:cNvSpPr/>
      </xdr:nvSpPr>
      <xdr:spPr>
        <a:xfrm>
          <a:off x="22110700" y="703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154156</xdr:rowOff>
    </xdr:from>
    <xdr:ext cx="599010" cy="259045"/>
    <xdr:sp macro="" textlink="">
      <xdr:nvSpPr>
        <xdr:cNvPr id="497" name="【一般廃棄物処理施設】&#10;一人当たり有形固定資産（償却資産）額該当値テキスト"/>
        <xdr:cNvSpPr txBox="1"/>
      </xdr:nvSpPr>
      <xdr:spPr>
        <a:xfrm>
          <a:off x="22199600" y="701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11719</xdr:rowOff>
    </xdr:from>
    <xdr:to>
      <xdr:col>112</xdr:col>
      <xdr:colOff>38100</xdr:colOff>
      <xdr:row>41</xdr:row>
      <xdr:rowOff>113319</xdr:rowOff>
    </xdr:to>
    <xdr:sp macro="" textlink="">
      <xdr:nvSpPr>
        <xdr:cNvPr id="498" name="楕円 497"/>
        <xdr:cNvSpPr/>
      </xdr:nvSpPr>
      <xdr:spPr>
        <a:xfrm>
          <a:off x="21272500" y="704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55079</xdr:rowOff>
    </xdr:from>
    <xdr:to>
      <xdr:col>116</xdr:col>
      <xdr:colOff>63500</xdr:colOff>
      <xdr:row>41</xdr:row>
      <xdr:rowOff>62519</xdr:rowOff>
    </xdr:to>
    <xdr:cxnSp macro="">
      <xdr:nvCxnSpPr>
        <xdr:cNvPr id="499" name="直線コネクタ 498"/>
        <xdr:cNvCxnSpPr/>
      </xdr:nvCxnSpPr>
      <xdr:spPr>
        <a:xfrm flipV="1">
          <a:off x="21323300" y="7084529"/>
          <a:ext cx="838200" cy="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30399</xdr:rowOff>
    </xdr:from>
    <xdr:to>
      <xdr:col>107</xdr:col>
      <xdr:colOff>101600</xdr:colOff>
      <xdr:row>41</xdr:row>
      <xdr:rowOff>131999</xdr:rowOff>
    </xdr:to>
    <xdr:sp macro="" textlink="">
      <xdr:nvSpPr>
        <xdr:cNvPr id="500" name="楕円 499"/>
        <xdr:cNvSpPr/>
      </xdr:nvSpPr>
      <xdr:spPr>
        <a:xfrm>
          <a:off x="20383500" y="705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62519</xdr:rowOff>
    </xdr:from>
    <xdr:to>
      <xdr:col>111</xdr:col>
      <xdr:colOff>177800</xdr:colOff>
      <xdr:row>41</xdr:row>
      <xdr:rowOff>81199</xdr:rowOff>
    </xdr:to>
    <xdr:cxnSp macro="">
      <xdr:nvCxnSpPr>
        <xdr:cNvPr id="501" name="直線コネクタ 500"/>
        <xdr:cNvCxnSpPr/>
      </xdr:nvCxnSpPr>
      <xdr:spPr>
        <a:xfrm flipV="1">
          <a:off x="20434300" y="7091969"/>
          <a:ext cx="889000" cy="1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43896</xdr:rowOff>
    </xdr:from>
    <xdr:to>
      <xdr:col>102</xdr:col>
      <xdr:colOff>165100</xdr:colOff>
      <xdr:row>41</xdr:row>
      <xdr:rowOff>145496</xdr:rowOff>
    </xdr:to>
    <xdr:sp macro="" textlink="">
      <xdr:nvSpPr>
        <xdr:cNvPr id="502" name="楕円 501"/>
        <xdr:cNvSpPr/>
      </xdr:nvSpPr>
      <xdr:spPr>
        <a:xfrm>
          <a:off x="19494500" y="707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81199</xdr:rowOff>
    </xdr:from>
    <xdr:to>
      <xdr:col>107</xdr:col>
      <xdr:colOff>50800</xdr:colOff>
      <xdr:row>41</xdr:row>
      <xdr:rowOff>94696</xdr:rowOff>
    </xdr:to>
    <xdr:cxnSp macro="">
      <xdr:nvCxnSpPr>
        <xdr:cNvPr id="503" name="直線コネクタ 502"/>
        <xdr:cNvCxnSpPr/>
      </xdr:nvCxnSpPr>
      <xdr:spPr>
        <a:xfrm flipV="1">
          <a:off x="19545300" y="7110649"/>
          <a:ext cx="889000" cy="1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44553</xdr:rowOff>
    </xdr:from>
    <xdr:to>
      <xdr:col>98</xdr:col>
      <xdr:colOff>38100</xdr:colOff>
      <xdr:row>41</xdr:row>
      <xdr:rowOff>146153</xdr:rowOff>
    </xdr:to>
    <xdr:sp macro="" textlink="">
      <xdr:nvSpPr>
        <xdr:cNvPr id="504" name="楕円 503"/>
        <xdr:cNvSpPr/>
      </xdr:nvSpPr>
      <xdr:spPr>
        <a:xfrm>
          <a:off x="18605500" y="70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94696</xdr:rowOff>
    </xdr:from>
    <xdr:to>
      <xdr:col>102</xdr:col>
      <xdr:colOff>114300</xdr:colOff>
      <xdr:row>41</xdr:row>
      <xdr:rowOff>95353</xdr:rowOff>
    </xdr:to>
    <xdr:cxnSp macro="">
      <xdr:nvCxnSpPr>
        <xdr:cNvPr id="505" name="直線コネクタ 504"/>
        <xdr:cNvCxnSpPr/>
      </xdr:nvCxnSpPr>
      <xdr:spPr>
        <a:xfrm flipV="1">
          <a:off x="18656300" y="7124146"/>
          <a:ext cx="889000" cy="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105875</xdr:rowOff>
    </xdr:from>
    <xdr:ext cx="599010" cy="259045"/>
    <xdr:sp macro="" textlink="">
      <xdr:nvSpPr>
        <xdr:cNvPr id="506" name="n_1aveValue【一般廃棄物処理施設】&#10;一人当たり有形固定資産（償却資産）額"/>
        <xdr:cNvSpPr txBox="1"/>
      </xdr:nvSpPr>
      <xdr:spPr>
        <a:xfrm>
          <a:off x="21011095" y="713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507" name="n_2aveValue【一般廃棄物処理施設】&#10;一人当たり有形固定資産（償却資産）額"/>
        <xdr:cNvSpPr txBox="1"/>
      </xdr:nvSpPr>
      <xdr:spPr>
        <a:xfrm>
          <a:off x="20134795" y="68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508" name="n_3aveValue【一般廃棄物処理施設】&#10;一人当たり有形固定資産（償却資産）額"/>
        <xdr:cNvSpPr txBox="1"/>
      </xdr:nvSpPr>
      <xdr:spPr>
        <a:xfrm>
          <a:off x="19245795" y="684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509" name="n_4aveValue【一般廃棄物処理施設】&#10;一人当たり有形固定資産（償却資産）額"/>
        <xdr:cNvSpPr txBox="1"/>
      </xdr:nvSpPr>
      <xdr:spPr>
        <a:xfrm>
          <a:off x="18356795" y="684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129846</xdr:rowOff>
    </xdr:from>
    <xdr:ext cx="599010" cy="259045"/>
    <xdr:sp macro="" textlink="">
      <xdr:nvSpPr>
        <xdr:cNvPr id="510" name="n_1mainValue【一般廃棄物処理施設】&#10;一人当たり有形固定資産（償却資産）額"/>
        <xdr:cNvSpPr txBox="1"/>
      </xdr:nvSpPr>
      <xdr:spPr>
        <a:xfrm>
          <a:off x="21011095" y="681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123126</xdr:rowOff>
    </xdr:from>
    <xdr:ext cx="599010" cy="259045"/>
    <xdr:sp macro="" textlink="">
      <xdr:nvSpPr>
        <xdr:cNvPr id="511" name="n_2mainValue【一般廃棄物処理施設】&#10;一人当たり有形固定資産（償却資産）額"/>
        <xdr:cNvSpPr txBox="1"/>
      </xdr:nvSpPr>
      <xdr:spPr>
        <a:xfrm>
          <a:off x="20134795" y="7152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136623</xdr:rowOff>
    </xdr:from>
    <xdr:ext cx="599010" cy="259045"/>
    <xdr:sp macro="" textlink="">
      <xdr:nvSpPr>
        <xdr:cNvPr id="512" name="n_3mainValue【一般廃棄物処理施設】&#10;一人当たり有形固定資産（償却資産）額"/>
        <xdr:cNvSpPr txBox="1"/>
      </xdr:nvSpPr>
      <xdr:spPr>
        <a:xfrm>
          <a:off x="19245795" y="7166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137280</xdr:rowOff>
    </xdr:from>
    <xdr:ext cx="599010" cy="259045"/>
    <xdr:sp macro="" textlink="">
      <xdr:nvSpPr>
        <xdr:cNvPr id="513" name="n_4mainValue【一般廃棄物処理施設】&#10;一人当たり有形固定資産（償却資産）額"/>
        <xdr:cNvSpPr txBox="1"/>
      </xdr:nvSpPr>
      <xdr:spPr>
        <a:xfrm>
          <a:off x="18356795" y="716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6" name="テキスト ボックス 52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6" name="テキスト ボックス 53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538" name="直線コネクタ 537"/>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9"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40" name="直線コネクタ 539"/>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541" name="【保健センター・保健所】&#10;有形固定資産減価償却率最大値テキスト"/>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542" name="直線コネクタ 541"/>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42562</xdr:rowOff>
    </xdr:from>
    <xdr:ext cx="405111" cy="259045"/>
    <xdr:sp macro="" textlink="">
      <xdr:nvSpPr>
        <xdr:cNvPr id="543" name="【保健センター・保健所】&#10;有形固定資産減価償却率平均値テキスト"/>
        <xdr:cNvSpPr txBox="1"/>
      </xdr:nvSpPr>
      <xdr:spPr>
        <a:xfrm>
          <a:off x="16357600" y="9986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544" name="フローチャート: 判断 543"/>
        <xdr:cNvSpPr/>
      </xdr:nvSpPr>
      <xdr:spPr>
        <a:xfrm>
          <a:off x="162687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545" name="フローチャート: 判断 544"/>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546" name="フローチャート: 判断 545"/>
        <xdr:cNvSpPr/>
      </xdr:nvSpPr>
      <xdr:spPr>
        <a:xfrm>
          <a:off x="14541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547" name="フローチャート: 判断 546"/>
        <xdr:cNvSpPr/>
      </xdr:nvSpPr>
      <xdr:spPr>
        <a:xfrm>
          <a:off x="13652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548" name="フローチャート: 判断 547"/>
        <xdr:cNvSpPr/>
      </xdr:nvSpPr>
      <xdr:spPr>
        <a:xfrm>
          <a:off x="12763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4445</xdr:rowOff>
    </xdr:from>
    <xdr:to>
      <xdr:col>85</xdr:col>
      <xdr:colOff>177800</xdr:colOff>
      <xdr:row>63</xdr:row>
      <xdr:rowOff>106045</xdr:rowOff>
    </xdr:to>
    <xdr:sp macro="" textlink="">
      <xdr:nvSpPr>
        <xdr:cNvPr id="554" name="楕円 553"/>
        <xdr:cNvSpPr/>
      </xdr:nvSpPr>
      <xdr:spPr>
        <a:xfrm>
          <a:off x="162687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154322</xdr:rowOff>
    </xdr:from>
    <xdr:ext cx="405111" cy="259045"/>
    <xdr:sp macro="" textlink="">
      <xdr:nvSpPr>
        <xdr:cNvPr id="555" name="【保健センター・保健所】&#10;有形固定資産減価償却率該当値テキスト"/>
        <xdr:cNvSpPr txBox="1"/>
      </xdr:nvSpPr>
      <xdr:spPr>
        <a:xfrm>
          <a:off x="16357600"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103505</xdr:rowOff>
    </xdr:from>
    <xdr:to>
      <xdr:col>81</xdr:col>
      <xdr:colOff>101600</xdr:colOff>
      <xdr:row>63</xdr:row>
      <xdr:rowOff>33655</xdr:rowOff>
    </xdr:to>
    <xdr:sp macro="" textlink="">
      <xdr:nvSpPr>
        <xdr:cNvPr id="556" name="楕円 555"/>
        <xdr:cNvSpPr/>
      </xdr:nvSpPr>
      <xdr:spPr>
        <a:xfrm>
          <a:off x="15430500" y="107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154305</xdr:rowOff>
    </xdr:from>
    <xdr:to>
      <xdr:col>85</xdr:col>
      <xdr:colOff>127000</xdr:colOff>
      <xdr:row>63</xdr:row>
      <xdr:rowOff>55245</xdr:rowOff>
    </xdr:to>
    <xdr:cxnSp macro="">
      <xdr:nvCxnSpPr>
        <xdr:cNvPr id="557" name="直線コネクタ 556"/>
        <xdr:cNvCxnSpPr/>
      </xdr:nvCxnSpPr>
      <xdr:spPr>
        <a:xfrm>
          <a:off x="15481300" y="1078420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17780</xdr:rowOff>
    </xdr:from>
    <xdr:to>
      <xdr:col>76</xdr:col>
      <xdr:colOff>165100</xdr:colOff>
      <xdr:row>62</xdr:row>
      <xdr:rowOff>119380</xdr:rowOff>
    </xdr:to>
    <xdr:sp macro="" textlink="">
      <xdr:nvSpPr>
        <xdr:cNvPr id="558" name="楕円 557"/>
        <xdr:cNvSpPr/>
      </xdr:nvSpPr>
      <xdr:spPr>
        <a:xfrm>
          <a:off x="14541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68580</xdr:rowOff>
    </xdr:from>
    <xdr:to>
      <xdr:col>81</xdr:col>
      <xdr:colOff>50800</xdr:colOff>
      <xdr:row>62</xdr:row>
      <xdr:rowOff>154305</xdr:rowOff>
    </xdr:to>
    <xdr:cxnSp macro="">
      <xdr:nvCxnSpPr>
        <xdr:cNvPr id="559" name="直線コネクタ 558"/>
        <xdr:cNvCxnSpPr/>
      </xdr:nvCxnSpPr>
      <xdr:spPr>
        <a:xfrm>
          <a:off x="14592300" y="1069848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103505</xdr:rowOff>
    </xdr:from>
    <xdr:to>
      <xdr:col>72</xdr:col>
      <xdr:colOff>38100</xdr:colOff>
      <xdr:row>62</xdr:row>
      <xdr:rowOff>33655</xdr:rowOff>
    </xdr:to>
    <xdr:sp macro="" textlink="">
      <xdr:nvSpPr>
        <xdr:cNvPr id="560" name="楕円 559"/>
        <xdr:cNvSpPr/>
      </xdr:nvSpPr>
      <xdr:spPr>
        <a:xfrm>
          <a:off x="13652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154305</xdr:rowOff>
    </xdr:from>
    <xdr:to>
      <xdr:col>76</xdr:col>
      <xdr:colOff>114300</xdr:colOff>
      <xdr:row>62</xdr:row>
      <xdr:rowOff>68580</xdr:rowOff>
    </xdr:to>
    <xdr:cxnSp macro="">
      <xdr:nvCxnSpPr>
        <xdr:cNvPr id="561" name="直線コネクタ 560"/>
        <xdr:cNvCxnSpPr/>
      </xdr:nvCxnSpPr>
      <xdr:spPr>
        <a:xfrm>
          <a:off x="13703300" y="1061275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63500</xdr:rowOff>
    </xdr:from>
    <xdr:to>
      <xdr:col>67</xdr:col>
      <xdr:colOff>101600</xdr:colOff>
      <xdr:row>62</xdr:row>
      <xdr:rowOff>165100</xdr:rowOff>
    </xdr:to>
    <xdr:sp macro="" textlink="">
      <xdr:nvSpPr>
        <xdr:cNvPr id="562" name="楕円 561"/>
        <xdr:cNvSpPr/>
      </xdr:nvSpPr>
      <xdr:spPr>
        <a:xfrm>
          <a:off x="1276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154305</xdr:rowOff>
    </xdr:from>
    <xdr:to>
      <xdr:col>71</xdr:col>
      <xdr:colOff>177800</xdr:colOff>
      <xdr:row>62</xdr:row>
      <xdr:rowOff>114300</xdr:rowOff>
    </xdr:to>
    <xdr:cxnSp macro="">
      <xdr:nvCxnSpPr>
        <xdr:cNvPr id="563" name="直線コネクタ 562"/>
        <xdr:cNvCxnSpPr/>
      </xdr:nvCxnSpPr>
      <xdr:spPr>
        <a:xfrm flipV="1">
          <a:off x="12814300" y="1061275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564" name="n_1aveValue【保健センター・保健所】&#10;有形固定資産減価償却率"/>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565" name="n_2aveValue【保健センター・保健所】&#10;有形固定資産減価償却率"/>
        <xdr:cNvSpPr txBox="1"/>
      </xdr:nvSpPr>
      <xdr:spPr>
        <a:xfrm>
          <a:off x="14389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107332</xdr:rowOff>
    </xdr:from>
    <xdr:ext cx="405111" cy="259045"/>
    <xdr:sp macro="" textlink="">
      <xdr:nvSpPr>
        <xdr:cNvPr id="566" name="n_3aveValue【保健センター・保健所】&#10;有形固定資産減価償却率"/>
        <xdr:cNvSpPr txBox="1"/>
      </xdr:nvSpPr>
      <xdr:spPr>
        <a:xfrm>
          <a:off x="135007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567" name="n_4aveValue【保健センター・保健所】&#10;有形固定資産減価償却率"/>
        <xdr:cNvSpPr txBox="1"/>
      </xdr:nvSpPr>
      <xdr:spPr>
        <a:xfrm>
          <a:off x="12611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24782</xdr:rowOff>
    </xdr:from>
    <xdr:ext cx="405111" cy="259045"/>
    <xdr:sp macro="" textlink="">
      <xdr:nvSpPr>
        <xdr:cNvPr id="568" name="n_1mainValue【保健センター・保健所】&#10;有形固定資産減価償却率"/>
        <xdr:cNvSpPr txBox="1"/>
      </xdr:nvSpPr>
      <xdr:spPr>
        <a:xfrm>
          <a:off x="15266044"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110507</xdr:rowOff>
    </xdr:from>
    <xdr:ext cx="405111" cy="259045"/>
    <xdr:sp macro="" textlink="">
      <xdr:nvSpPr>
        <xdr:cNvPr id="569" name="n_2mainValue【保健センター・保健所】&#10;有形固定資産減価償却率"/>
        <xdr:cNvSpPr txBox="1"/>
      </xdr:nvSpPr>
      <xdr:spPr>
        <a:xfrm>
          <a:off x="14389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24782</xdr:rowOff>
    </xdr:from>
    <xdr:ext cx="405111" cy="259045"/>
    <xdr:sp macro="" textlink="">
      <xdr:nvSpPr>
        <xdr:cNvPr id="570" name="n_3mainValue【保健センター・保健所】&#10;有形固定資産減価償却率"/>
        <xdr:cNvSpPr txBox="1"/>
      </xdr:nvSpPr>
      <xdr:spPr>
        <a:xfrm>
          <a:off x="13500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156227</xdr:rowOff>
    </xdr:from>
    <xdr:ext cx="405111" cy="259045"/>
    <xdr:sp macro="" textlink="">
      <xdr:nvSpPr>
        <xdr:cNvPr id="571" name="n_4mainValue【保健センター・保健所】&#10;有形固定資産減価償却率"/>
        <xdr:cNvSpPr txBox="1"/>
      </xdr:nvSpPr>
      <xdr:spPr>
        <a:xfrm>
          <a:off x="12611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82" name="直線コネクタ 581"/>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3" name="テキスト ボックス 582"/>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6" name="直線コネクタ 58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7" name="テキスト ボックス 586"/>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591" name="直線コネクタ 590"/>
        <xdr:cNvCxnSpPr/>
      </xdr:nvCxnSpPr>
      <xdr:spPr>
        <a:xfrm flipV="1">
          <a:off x="22160864" y="9578911"/>
          <a:ext cx="0" cy="12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592" name="【保健センター・保健所】&#10;一人当たり面積最小値テキスト"/>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593" name="直線コネクタ 592"/>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594" name="【保健センター・保健所】&#10;一人当たり面積最大値テキスト"/>
        <xdr:cNvSpPr txBox="1"/>
      </xdr:nvSpPr>
      <xdr:spPr>
        <a:xfrm>
          <a:off x="22199600" y="935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595" name="直線コネクタ 594"/>
        <xdr:cNvCxnSpPr/>
      </xdr:nvCxnSpPr>
      <xdr:spPr>
        <a:xfrm>
          <a:off x="22072600" y="957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82948</xdr:rowOff>
    </xdr:from>
    <xdr:ext cx="469744" cy="259045"/>
    <xdr:sp macro="" textlink="">
      <xdr:nvSpPr>
        <xdr:cNvPr id="596" name="【保健センター・保健所】&#10;一人当たり面積平均値テキスト"/>
        <xdr:cNvSpPr txBox="1"/>
      </xdr:nvSpPr>
      <xdr:spPr>
        <a:xfrm>
          <a:off x="22199600" y="10369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597" name="フローチャート: 判断 596"/>
        <xdr:cNvSpPr/>
      </xdr:nvSpPr>
      <xdr:spPr>
        <a:xfrm>
          <a:off x="22110700" y="1051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598" name="フローチャート: 判断 597"/>
        <xdr:cNvSpPr/>
      </xdr:nvSpPr>
      <xdr:spPr>
        <a:xfrm>
          <a:off x="21272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599" name="フローチャート: 判断 598"/>
        <xdr:cNvSpPr/>
      </xdr:nvSpPr>
      <xdr:spPr>
        <a:xfrm>
          <a:off x="20383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600" name="フローチャート: 判断 599"/>
        <xdr:cNvSpPr/>
      </xdr:nvSpPr>
      <xdr:spPr>
        <a:xfrm>
          <a:off x="19494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601" name="フローチャート: 判断 600"/>
        <xdr:cNvSpPr/>
      </xdr:nvSpPr>
      <xdr:spPr>
        <a:xfrm>
          <a:off x="18605500" y="105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37211</xdr:rowOff>
    </xdr:from>
    <xdr:to>
      <xdr:col>116</xdr:col>
      <xdr:colOff>114300</xdr:colOff>
      <xdr:row>62</xdr:row>
      <xdr:rowOff>138811</xdr:rowOff>
    </xdr:to>
    <xdr:sp macro="" textlink="">
      <xdr:nvSpPr>
        <xdr:cNvPr id="607" name="楕円 606"/>
        <xdr:cNvSpPr/>
      </xdr:nvSpPr>
      <xdr:spPr>
        <a:xfrm>
          <a:off x="22110700" y="1066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15638</xdr:rowOff>
    </xdr:from>
    <xdr:ext cx="469744" cy="259045"/>
    <xdr:sp macro="" textlink="">
      <xdr:nvSpPr>
        <xdr:cNvPr id="608" name="【保健センター・保健所】&#10;一人当たり面積該当値テキスト"/>
        <xdr:cNvSpPr txBox="1"/>
      </xdr:nvSpPr>
      <xdr:spPr>
        <a:xfrm>
          <a:off x="22199600" y="1064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40069</xdr:rowOff>
    </xdr:from>
    <xdr:to>
      <xdr:col>112</xdr:col>
      <xdr:colOff>38100</xdr:colOff>
      <xdr:row>62</xdr:row>
      <xdr:rowOff>141669</xdr:rowOff>
    </xdr:to>
    <xdr:sp macro="" textlink="">
      <xdr:nvSpPr>
        <xdr:cNvPr id="609" name="楕円 608"/>
        <xdr:cNvSpPr/>
      </xdr:nvSpPr>
      <xdr:spPr>
        <a:xfrm>
          <a:off x="21272500" y="1066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88011</xdr:rowOff>
    </xdr:from>
    <xdr:to>
      <xdr:col>116</xdr:col>
      <xdr:colOff>63500</xdr:colOff>
      <xdr:row>62</xdr:row>
      <xdr:rowOff>90869</xdr:rowOff>
    </xdr:to>
    <xdr:cxnSp macro="">
      <xdr:nvCxnSpPr>
        <xdr:cNvPr id="610" name="直線コネクタ 609"/>
        <xdr:cNvCxnSpPr/>
      </xdr:nvCxnSpPr>
      <xdr:spPr>
        <a:xfrm flipV="1">
          <a:off x="21323300" y="10717911"/>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44069</xdr:rowOff>
    </xdr:from>
    <xdr:to>
      <xdr:col>107</xdr:col>
      <xdr:colOff>101600</xdr:colOff>
      <xdr:row>62</xdr:row>
      <xdr:rowOff>145669</xdr:rowOff>
    </xdr:to>
    <xdr:sp macro="" textlink="">
      <xdr:nvSpPr>
        <xdr:cNvPr id="611" name="楕円 610"/>
        <xdr:cNvSpPr/>
      </xdr:nvSpPr>
      <xdr:spPr>
        <a:xfrm>
          <a:off x="20383500" y="1067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90869</xdr:rowOff>
    </xdr:from>
    <xdr:to>
      <xdr:col>111</xdr:col>
      <xdr:colOff>177800</xdr:colOff>
      <xdr:row>62</xdr:row>
      <xdr:rowOff>94869</xdr:rowOff>
    </xdr:to>
    <xdr:cxnSp macro="">
      <xdr:nvCxnSpPr>
        <xdr:cNvPr id="612" name="直線コネクタ 611"/>
        <xdr:cNvCxnSpPr/>
      </xdr:nvCxnSpPr>
      <xdr:spPr>
        <a:xfrm flipV="1">
          <a:off x="20434300" y="10720769"/>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45783</xdr:rowOff>
    </xdr:from>
    <xdr:to>
      <xdr:col>102</xdr:col>
      <xdr:colOff>165100</xdr:colOff>
      <xdr:row>62</xdr:row>
      <xdr:rowOff>147383</xdr:rowOff>
    </xdr:to>
    <xdr:sp macro="" textlink="">
      <xdr:nvSpPr>
        <xdr:cNvPr id="613" name="楕円 612"/>
        <xdr:cNvSpPr/>
      </xdr:nvSpPr>
      <xdr:spPr>
        <a:xfrm>
          <a:off x="19494500" y="1067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94869</xdr:rowOff>
    </xdr:from>
    <xdr:to>
      <xdr:col>107</xdr:col>
      <xdr:colOff>50800</xdr:colOff>
      <xdr:row>62</xdr:row>
      <xdr:rowOff>96583</xdr:rowOff>
    </xdr:to>
    <xdr:cxnSp macro="">
      <xdr:nvCxnSpPr>
        <xdr:cNvPr id="614" name="直線コネクタ 613"/>
        <xdr:cNvCxnSpPr/>
      </xdr:nvCxnSpPr>
      <xdr:spPr>
        <a:xfrm flipV="1">
          <a:off x="19545300" y="10724769"/>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47498</xdr:rowOff>
    </xdr:from>
    <xdr:to>
      <xdr:col>98</xdr:col>
      <xdr:colOff>38100</xdr:colOff>
      <xdr:row>62</xdr:row>
      <xdr:rowOff>149098</xdr:rowOff>
    </xdr:to>
    <xdr:sp macro="" textlink="">
      <xdr:nvSpPr>
        <xdr:cNvPr id="615" name="楕円 614"/>
        <xdr:cNvSpPr/>
      </xdr:nvSpPr>
      <xdr:spPr>
        <a:xfrm>
          <a:off x="18605500" y="106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96583</xdr:rowOff>
    </xdr:from>
    <xdr:to>
      <xdr:col>102</xdr:col>
      <xdr:colOff>114300</xdr:colOff>
      <xdr:row>62</xdr:row>
      <xdr:rowOff>98298</xdr:rowOff>
    </xdr:to>
    <xdr:cxnSp macro="">
      <xdr:nvCxnSpPr>
        <xdr:cNvPr id="616" name="直線コネクタ 615"/>
        <xdr:cNvCxnSpPr/>
      </xdr:nvCxnSpPr>
      <xdr:spPr>
        <a:xfrm flipV="1">
          <a:off x="18656300" y="10726483"/>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26750</xdr:rowOff>
    </xdr:from>
    <xdr:ext cx="469744" cy="259045"/>
    <xdr:sp macro="" textlink="">
      <xdr:nvSpPr>
        <xdr:cNvPr id="617" name="n_1aveValue【保健センター・保健所】&#10;一人当たり面積"/>
        <xdr:cNvSpPr txBox="1"/>
      </xdr:nvSpPr>
      <xdr:spPr>
        <a:xfrm>
          <a:off x="210757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37037</xdr:rowOff>
    </xdr:from>
    <xdr:ext cx="469744" cy="259045"/>
    <xdr:sp macro="" textlink="">
      <xdr:nvSpPr>
        <xdr:cNvPr id="618" name="n_2aveValue【保健センター・保健所】&#10;一人当たり面積"/>
        <xdr:cNvSpPr txBox="1"/>
      </xdr:nvSpPr>
      <xdr:spPr>
        <a:xfrm>
          <a:off x="20199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54183</xdr:rowOff>
    </xdr:from>
    <xdr:ext cx="469744" cy="259045"/>
    <xdr:sp macro="" textlink="">
      <xdr:nvSpPr>
        <xdr:cNvPr id="619" name="n_3aveValue【保健センター・保健所】&#10;一人当たり面積"/>
        <xdr:cNvSpPr txBox="1"/>
      </xdr:nvSpPr>
      <xdr:spPr>
        <a:xfrm>
          <a:off x="19310427" y="1034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63326</xdr:rowOff>
    </xdr:from>
    <xdr:ext cx="469744" cy="259045"/>
    <xdr:sp macro="" textlink="">
      <xdr:nvSpPr>
        <xdr:cNvPr id="620" name="n_4aveValue【保健センター・保健所】&#10;一人当たり面積"/>
        <xdr:cNvSpPr txBox="1"/>
      </xdr:nvSpPr>
      <xdr:spPr>
        <a:xfrm>
          <a:off x="18421427" y="103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132796</xdr:rowOff>
    </xdr:from>
    <xdr:ext cx="469744" cy="259045"/>
    <xdr:sp macro="" textlink="">
      <xdr:nvSpPr>
        <xdr:cNvPr id="621" name="n_1mainValue【保健センター・保健所】&#10;一人当たり面積"/>
        <xdr:cNvSpPr txBox="1"/>
      </xdr:nvSpPr>
      <xdr:spPr>
        <a:xfrm>
          <a:off x="21075727" y="1076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136796</xdr:rowOff>
    </xdr:from>
    <xdr:ext cx="469744" cy="259045"/>
    <xdr:sp macro="" textlink="">
      <xdr:nvSpPr>
        <xdr:cNvPr id="622" name="n_2mainValue【保健センター・保健所】&#10;一人当たり面積"/>
        <xdr:cNvSpPr txBox="1"/>
      </xdr:nvSpPr>
      <xdr:spPr>
        <a:xfrm>
          <a:off x="20199427" y="1076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138510</xdr:rowOff>
    </xdr:from>
    <xdr:ext cx="469744" cy="259045"/>
    <xdr:sp macro="" textlink="">
      <xdr:nvSpPr>
        <xdr:cNvPr id="623" name="n_3mainValue【保健センター・保健所】&#10;一人当たり面積"/>
        <xdr:cNvSpPr txBox="1"/>
      </xdr:nvSpPr>
      <xdr:spPr>
        <a:xfrm>
          <a:off x="19310427" y="1076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140225</xdr:rowOff>
    </xdr:from>
    <xdr:ext cx="469744" cy="259045"/>
    <xdr:sp macro="" textlink="">
      <xdr:nvSpPr>
        <xdr:cNvPr id="624" name="n_4mainValue【保健センター・保健所】&#10;一人当たり面積"/>
        <xdr:cNvSpPr txBox="1"/>
      </xdr:nvSpPr>
      <xdr:spPr>
        <a:xfrm>
          <a:off x="18421427" y="1077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650" name="直線コネクタ 649"/>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53" name="【消防施設】&#10;有形固定資産減価償却率最大値テキスト"/>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54" name="直線コネクタ 653"/>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655" name="【消防施設】&#10;有形固定資産減価償却率平均値テキスト"/>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56" name="フローチャート: 判断 655"/>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657" name="フローチャート: 判断 656"/>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658" name="フローチャート: 判断 657"/>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59" name="フローチャート: 判断 658"/>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660" name="フローチャート: 判断 659"/>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144055</xdr:rowOff>
    </xdr:from>
    <xdr:to>
      <xdr:col>85</xdr:col>
      <xdr:colOff>177800</xdr:colOff>
      <xdr:row>80</xdr:row>
      <xdr:rowOff>74205</xdr:rowOff>
    </xdr:to>
    <xdr:sp macro="" textlink="">
      <xdr:nvSpPr>
        <xdr:cNvPr id="666" name="楕円 665"/>
        <xdr:cNvSpPr/>
      </xdr:nvSpPr>
      <xdr:spPr>
        <a:xfrm>
          <a:off x="16268700" y="1368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166932</xdr:rowOff>
    </xdr:from>
    <xdr:ext cx="405111" cy="259045"/>
    <xdr:sp macro="" textlink="">
      <xdr:nvSpPr>
        <xdr:cNvPr id="667" name="【消防施設】&#10;有形固定資産減価償却率該当値テキスト"/>
        <xdr:cNvSpPr txBox="1"/>
      </xdr:nvSpPr>
      <xdr:spPr>
        <a:xfrm>
          <a:off x="16357600" y="1354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134257</xdr:rowOff>
    </xdr:from>
    <xdr:to>
      <xdr:col>81</xdr:col>
      <xdr:colOff>101600</xdr:colOff>
      <xdr:row>81</xdr:row>
      <xdr:rowOff>64407</xdr:rowOff>
    </xdr:to>
    <xdr:sp macro="" textlink="">
      <xdr:nvSpPr>
        <xdr:cNvPr id="668" name="楕円 667"/>
        <xdr:cNvSpPr/>
      </xdr:nvSpPr>
      <xdr:spPr>
        <a:xfrm>
          <a:off x="15430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23405</xdr:rowOff>
    </xdr:from>
    <xdr:to>
      <xdr:col>85</xdr:col>
      <xdr:colOff>127000</xdr:colOff>
      <xdr:row>81</xdr:row>
      <xdr:rowOff>13607</xdr:rowOff>
    </xdr:to>
    <xdr:cxnSp macro="">
      <xdr:nvCxnSpPr>
        <xdr:cNvPr id="669" name="直線コネクタ 668"/>
        <xdr:cNvCxnSpPr/>
      </xdr:nvCxnSpPr>
      <xdr:spPr>
        <a:xfrm flipV="1">
          <a:off x="15481300" y="13739405"/>
          <a:ext cx="838200" cy="16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55880</xdr:rowOff>
    </xdr:from>
    <xdr:to>
      <xdr:col>76</xdr:col>
      <xdr:colOff>165100</xdr:colOff>
      <xdr:row>82</xdr:row>
      <xdr:rowOff>157480</xdr:rowOff>
    </xdr:to>
    <xdr:sp macro="" textlink="">
      <xdr:nvSpPr>
        <xdr:cNvPr id="670" name="楕円 669"/>
        <xdr:cNvSpPr/>
      </xdr:nvSpPr>
      <xdr:spPr>
        <a:xfrm>
          <a:off x="14541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13607</xdr:rowOff>
    </xdr:from>
    <xdr:to>
      <xdr:col>81</xdr:col>
      <xdr:colOff>50800</xdr:colOff>
      <xdr:row>82</xdr:row>
      <xdr:rowOff>106680</xdr:rowOff>
    </xdr:to>
    <xdr:cxnSp macro="">
      <xdr:nvCxnSpPr>
        <xdr:cNvPr id="671" name="直線コネクタ 670"/>
        <xdr:cNvCxnSpPr/>
      </xdr:nvCxnSpPr>
      <xdr:spPr>
        <a:xfrm flipV="1">
          <a:off x="14592300" y="13901057"/>
          <a:ext cx="8890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75474</xdr:rowOff>
    </xdr:from>
    <xdr:to>
      <xdr:col>72</xdr:col>
      <xdr:colOff>38100</xdr:colOff>
      <xdr:row>81</xdr:row>
      <xdr:rowOff>5624</xdr:rowOff>
    </xdr:to>
    <xdr:sp macro="" textlink="">
      <xdr:nvSpPr>
        <xdr:cNvPr id="672" name="楕円 671"/>
        <xdr:cNvSpPr/>
      </xdr:nvSpPr>
      <xdr:spPr>
        <a:xfrm>
          <a:off x="13652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126274</xdr:rowOff>
    </xdr:from>
    <xdr:to>
      <xdr:col>76</xdr:col>
      <xdr:colOff>114300</xdr:colOff>
      <xdr:row>82</xdr:row>
      <xdr:rowOff>106680</xdr:rowOff>
    </xdr:to>
    <xdr:cxnSp macro="">
      <xdr:nvCxnSpPr>
        <xdr:cNvPr id="673" name="直線コネクタ 672"/>
        <xdr:cNvCxnSpPr/>
      </xdr:nvCxnSpPr>
      <xdr:spPr>
        <a:xfrm>
          <a:off x="13703300" y="13842274"/>
          <a:ext cx="889000" cy="32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39551</xdr:rowOff>
    </xdr:from>
    <xdr:to>
      <xdr:col>67</xdr:col>
      <xdr:colOff>101600</xdr:colOff>
      <xdr:row>80</xdr:row>
      <xdr:rowOff>141151</xdr:rowOff>
    </xdr:to>
    <xdr:sp macro="" textlink="">
      <xdr:nvSpPr>
        <xdr:cNvPr id="674" name="楕円 673"/>
        <xdr:cNvSpPr/>
      </xdr:nvSpPr>
      <xdr:spPr>
        <a:xfrm>
          <a:off x="12763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90351</xdr:rowOff>
    </xdr:from>
    <xdr:to>
      <xdr:col>71</xdr:col>
      <xdr:colOff>177800</xdr:colOff>
      <xdr:row>80</xdr:row>
      <xdr:rowOff>126274</xdr:rowOff>
    </xdr:to>
    <xdr:cxnSp macro="">
      <xdr:nvCxnSpPr>
        <xdr:cNvPr id="675" name="直線コネクタ 674"/>
        <xdr:cNvCxnSpPr/>
      </xdr:nvCxnSpPr>
      <xdr:spPr>
        <a:xfrm>
          <a:off x="12814300" y="138063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676" name="n_1aveValue【消防施設】&#10;有形固定資産減価償却率"/>
        <xdr:cNvSpPr txBox="1"/>
      </xdr:nvSpPr>
      <xdr:spPr>
        <a:xfrm>
          <a:off x="15266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37572</xdr:rowOff>
    </xdr:from>
    <xdr:ext cx="405111" cy="259045"/>
    <xdr:sp macro="" textlink="">
      <xdr:nvSpPr>
        <xdr:cNvPr id="677" name="n_2aveValue【消防施設】&#10;有形固定資産減価償却率"/>
        <xdr:cNvSpPr txBox="1"/>
      </xdr:nvSpPr>
      <xdr:spPr>
        <a:xfrm>
          <a:off x="14389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678" name="n_3aveValue【消防施設】&#10;有形固定資産減価償却率"/>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117583</xdr:rowOff>
    </xdr:from>
    <xdr:ext cx="405111" cy="259045"/>
    <xdr:sp macro="" textlink="">
      <xdr:nvSpPr>
        <xdr:cNvPr id="679" name="n_4aveValue【消防施設】&#10;有形固定資産減価償却率"/>
        <xdr:cNvSpPr txBox="1"/>
      </xdr:nvSpPr>
      <xdr:spPr>
        <a:xfrm>
          <a:off x="12611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80934</xdr:rowOff>
    </xdr:from>
    <xdr:ext cx="405111" cy="259045"/>
    <xdr:sp macro="" textlink="">
      <xdr:nvSpPr>
        <xdr:cNvPr id="680" name="n_1mainValue【消防施設】&#10;有形固定資産減価償却率"/>
        <xdr:cNvSpPr txBox="1"/>
      </xdr:nvSpPr>
      <xdr:spPr>
        <a:xfrm>
          <a:off x="152660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2557</xdr:rowOff>
    </xdr:from>
    <xdr:ext cx="405111" cy="259045"/>
    <xdr:sp macro="" textlink="">
      <xdr:nvSpPr>
        <xdr:cNvPr id="681" name="n_2mainValue【消防施設】&#10;有形固定資産減価償却率"/>
        <xdr:cNvSpPr txBox="1"/>
      </xdr:nvSpPr>
      <xdr:spPr>
        <a:xfrm>
          <a:off x="14389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22151</xdr:rowOff>
    </xdr:from>
    <xdr:ext cx="405111" cy="259045"/>
    <xdr:sp macro="" textlink="">
      <xdr:nvSpPr>
        <xdr:cNvPr id="682" name="n_3mainValue【消防施設】&#10;有形固定資産減価償却率"/>
        <xdr:cNvSpPr txBox="1"/>
      </xdr:nvSpPr>
      <xdr:spPr>
        <a:xfrm>
          <a:off x="13500744"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157678</xdr:rowOff>
    </xdr:from>
    <xdr:ext cx="405111" cy="259045"/>
    <xdr:sp macro="" textlink="">
      <xdr:nvSpPr>
        <xdr:cNvPr id="683" name="n_4mainValue【消防施設】&#10;有形固定資産減価償却率"/>
        <xdr:cNvSpPr txBox="1"/>
      </xdr:nvSpPr>
      <xdr:spPr>
        <a:xfrm>
          <a:off x="126117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705" name="テキスト ボックス 704"/>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707" name="直線コネクタ 706"/>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708" name="【消防施設】&#10;一人当たり面積最小値テキスト"/>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709" name="直線コネクタ 708"/>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710" name="【消防施設】&#10;一人当たり面積最大値テキスト"/>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711" name="直線コネクタ 710"/>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712" name="【消防施設】&#10;一人当たり面積平均値テキスト"/>
        <xdr:cNvSpPr txBox="1"/>
      </xdr:nvSpPr>
      <xdr:spPr>
        <a:xfrm>
          <a:off x="22199600" y="14587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713" name="フローチャート: 判断 712"/>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714" name="フローチャート: 判断 713"/>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715" name="フローチャート: 判断 714"/>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716" name="フローチャート: 判断 715"/>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717" name="フローチャート: 判断 716"/>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163513</xdr:rowOff>
    </xdr:from>
    <xdr:to>
      <xdr:col>116</xdr:col>
      <xdr:colOff>114300</xdr:colOff>
      <xdr:row>86</xdr:row>
      <xdr:rowOff>93663</xdr:rowOff>
    </xdr:to>
    <xdr:sp macro="" textlink="">
      <xdr:nvSpPr>
        <xdr:cNvPr id="723" name="楕円 722"/>
        <xdr:cNvSpPr/>
      </xdr:nvSpPr>
      <xdr:spPr>
        <a:xfrm>
          <a:off x="22110700" y="1473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141559</xdr:rowOff>
    </xdr:from>
    <xdr:ext cx="469744" cy="259045"/>
    <xdr:sp macro="" textlink="">
      <xdr:nvSpPr>
        <xdr:cNvPr id="724" name="【消防施設】&#10;一人当たり面積該当値テキスト"/>
        <xdr:cNvSpPr txBox="1"/>
      </xdr:nvSpPr>
      <xdr:spPr>
        <a:xfrm>
          <a:off x="22199600" y="1471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165227</xdr:rowOff>
    </xdr:from>
    <xdr:to>
      <xdr:col>112</xdr:col>
      <xdr:colOff>38100</xdr:colOff>
      <xdr:row>86</xdr:row>
      <xdr:rowOff>95377</xdr:rowOff>
    </xdr:to>
    <xdr:sp macro="" textlink="">
      <xdr:nvSpPr>
        <xdr:cNvPr id="725" name="楕円 724"/>
        <xdr:cNvSpPr/>
      </xdr:nvSpPr>
      <xdr:spPr>
        <a:xfrm>
          <a:off x="21272500" y="1473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42863</xdr:rowOff>
    </xdr:from>
    <xdr:to>
      <xdr:col>116</xdr:col>
      <xdr:colOff>63500</xdr:colOff>
      <xdr:row>86</xdr:row>
      <xdr:rowOff>44577</xdr:rowOff>
    </xdr:to>
    <xdr:cxnSp macro="">
      <xdr:nvCxnSpPr>
        <xdr:cNvPr id="726" name="直線コネクタ 725"/>
        <xdr:cNvCxnSpPr/>
      </xdr:nvCxnSpPr>
      <xdr:spPr>
        <a:xfrm flipV="1">
          <a:off x="21323300" y="14787563"/>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165988</xdr:rowOff>
    </xdr:from>
    <xdr:to>
      <xdr:col>107</xdr:col>
      <xdr:colOff>101600</xdr:colOff>
      <xdr:row>86</xdr:row>
      <xdr:rowOff>96138</xdr:rowOff>
    </xdr:to>
    <xdr:sp macro="" textlink="">
      <xdr:nvSpPr>
        <xdr:cNvPr id="727" name="楕円 726"/>
        <xdr:cNvSpPr/>
      </xdr:nvSpPr>
      <xdr:spPr>
        <a:xfrm>
          <a:off x="20383500" y="1473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44577</xdr:rowOff>
    </xdr:from>
    <xdr:to>
      <xdr:col>111</xdr:col>
      <xdr:colOff>177800</xdr:colOff>
      <xdr:row>86</xdr:row>
      <xdr:rowOff>45338</xdr:rowOff>
    </xdr:to>
    <xdr:cxnSp macro="">
      <xdr:nvCxnSpPr>
        <xdr:cNvPr id="728" name="直線コネクタ 727"/>
        <xdr:cNvCxnSpPr/>
      </xdr:nvCxnSpPr>
      <xdr:spPr>
        <a:xfrm flipV="1">
          <a:off x="20434300" y="14789277"/>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166942</xdr:rowOff>
    </xdr:from>
    <xdr:to>
      <xdr:col>102</xdr:col>
      <xdr:colOff>165100</xdr:colOff>
      <xdr:row>86</xdr:row>
      <xdr:rowOff>97092</xdr:rowOff>
    </xdr:to>
    <xdr:sp macro="" textlink="">
      <xdr:nvSpPr>
        <xdr:cNvPr id="729" name="楕円 728"/>
        <xdr:cNvSpPr/>
      </xdr:nvSpPr>
      <xdr:spPr>
        <a:xfrm>
          <a:off x="19494500" y="1474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45338</xdr:rowOff>
    </xdr:from>
    <xdr:to>
      <xdr:col>107</xdr:col>
      <xdr:colOff>50800</xdr:colOff>
      <xdr:row>86</xdr:row>
      <xdr:rowOff>46292</xdr:rowOff>
    </xdr:to>
    <xdr:cxnSp macro="">
      <xdr:nvCxnSpPr>
        <xdr:cNvPr id="730" name="直線コネクタ 729"/>
        <xdr:cNvCxnSpPr/>
      </xdr:nvCxnSpPr>
      <xdr:spPr>
        <a:xfrm flipV="1">
          <a:off x="19545300" y="14790038"/>
          <a:ext cx="8890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170751</xdr:rowOff>
    </xdr:from>
    <xdr:to>
      <xdr:col>98</xdr:col>
      <xdr:colOff>38100</xdr:colOff>
      <xdr:row>86</xdr:row>
      <xdr:rowOff>100901</xdr:rowOff>
    </xdr:to>
    <xdr:sp macro="" textlink="">
      <xdr:nvSpPr>
        <xdr:cNvPr id="731" name="楕円 730"/>
        <xdr:cNvSpPr/>
      </xdr:nvSpPr>
      <xdr:spPr>
        <a:xfrm>
          <a:off x="18605500" y="1474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46292</xdr:rowOff>
    </xdr:from>
    <xdr:to>
      <xdr:col>102</xdr:col>
      <xdr:colOff>114300</xdr:colOff>
      <xdr:row>86</xdr:row>
      <xdr:rowOff>50101</xdr:rowOff>
    </xdr:to>
    <xdr:cxnSp macro="">
      <xdr:nvCxnSpPr>
        <xdr:cNvPr id="732" name="直線コネクタ 731"/>
        <xdr:cNvCxnSpPr/>
      </xdr:nvCxnSpPr>
      <xdr:spPr>
        <a:xfrm flipV="1">
          <a:off x="18656300" y="14790992"/>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733" name="n_1aveValue【消防施設】&#10;一人当たり面積"/>
        <xdr:cNvSpPr txBox="1"/>
      </xdr:nvSpPr>
      <xdr:spPr>
        <a:xfrm>
          <a:off x="21075727" y="1483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91839</xdr:rowOff>
    </xdr:from>
    <xdr:ext cx="469744" cy="259045"/>
    <xdr:sp macro="" textlink="">
      <xdr:nvSpPr>
        <xdr:cNvPr id="734" name="n_2aveValue【消防施設】&#10;一人当たり面積"/>
        <xdr:cNvSpPr txBox="1"/>
      </xdr:nvSpPr>
      <xdr:spPr>
        <a:xfrm>
          <a:off x="20199427" y="1483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735" name="n_3aveValue【消防施設】&#10;一人当たり面積"/>
        <xdr:cNvSpPr txBox="1"/>
      </xdr:nvSpPr>
      <xdr:spPr>
        <a:xfrm>
          <a:off x="193104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99840</xdr:rowOff>
    </xdr:from>
    <xdr:ext cx="469744" cy="259045"/>
    <xdr:sp macro="" textlink="">
      <xdr:nvSpPr>
        <xdr:cNvPr id="736" name="n_4aveValue【消防施設】&#10;一人当たり面積"/>
        <xdr:cNvSpPr txBox="1"/>
      </xdr:nvSpPr>
      <xdr:spPr>
        <a:xfrm>
          <a:off x="18421427" y="1484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111904</xdr:rowOff>
    </xdr:from>
    <xdr:ext cx="469744" cy="259045"/>
    <xdr:sp macro="" textlink="">
      <xdr:nvSpPr>
        <xdr:cNvPr id="737" name="n_1mainValue【消防施設】&#10;一人当たり面積"/>
        <xdr:cNvSpPr txBox="1"/>
      </xdr:nvSpPr>
      <xdr:spPr>
        <a:xfrm>
          <a:off x="21075727" y="1451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112665</xdr:rowOff>
    </xdr:from>
    <xdr:ext cx="469744" cy="259045"/>
    <xdr:sp macro="" textlink="">
      <xdr:nvSpPr>
        <xdr:cNvPr id="738" name="n_2mainValue【消防施設】&#10;一人当たり面積"/>
        <xdr:cNvSpPr txBox="1"/>
      </xdr:nvSpPr>
      <xdr:spPr>
        <a:xfrm>
          <a:off x="20199427" y="145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113619</xdr:rowOff>
    </xdr:from>
    <xdr:ext cx="469744" cy="259045"/>
    <xdr:sp macro="" textlink="">
      <xdr:nvSpPr>
        <xdr:cNvPr id="739" name="n_3mainValue【消防施設】&#10;一人当たり面積"/>
        <xdr:cNvSpPr txBox="1"/>
      </xdr:nvSpPr>
      <xdr:spPr>
        <a:xfrm>
          <a:off x="19310427" y="1451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117428</xdr:rowOff>
    </xdr:from>
    <xdr:ext cx="469744" cy="259045"/>
    <xdr:sp macro="" textlink="">
      <xdr:nvSpPr>
        <xdr:cNvPr id="740" name="n_4mainValue【消防施設】&#10;一人当たり面積"/>
        <xdr:cNvSpPr txBox="1"/>
      </xdr:nvSpPr>
      <xdr:spPr>
        <a:xfrm>
          <a:off x="18421427" y="1451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766" name="直線コネクタ 765"/>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769" name="【庁舎】&#10;有形固定資産減価償却率最大値テキスト"/>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770" name="直線コネクタ 769"/>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771" name="【庁舎】&#10;有形固定資産減価償却率平均値テキスト"/>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772" name="フローチャート: 判断 771"/>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773" name="フローチャート: 判断 772"/>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774" name="フローチャート: 判断 773"/>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775" name="フローチャート: 判断 774"/>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776" name="フローチャート: 判断 775"/>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66221</xdr:rowOff>
    </xdr:from>
    <xdr:to>
      <xdr:col>85</xdr:col>
      <xdr:colOff>177800</xdr:colOff>
      <xdr:row>107</xdr:row>
      <xdr:rowOff>167821</xdr:rowOff>
    </xdr:to>
    <xdr:sp macro="" textlink="">
      <xdr:nvSpPr>
        <xdr:cNvPr id="782" name="楕円 781"/>
        <xdr:cNvSpPr/>
      </xdr:nvSpPr>
      <xdr:spPr>
        <a:xfrm>
          <a:off x="162687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44648</xdr:rowOff>
    </xdr:from>
    <xdr:ext cx="405111" cy="259045"/>
    <xdr:sp macro="" textlink="">
      <xdr:nvSpPr>
        <xdr:cNvPr id="783" name="【庁舎】&#10;有形固定資産減価償却率該当値テキスト"/>
        <xdr:cNvSpPr txBox="1"/>
      </xdr:nvSpPr>
      <xdr:spPr>
        <a:xfrm>
          <a:off x="16357600"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72752</xdr:rowOff>
    </xdr:from>
    <xdr:to>
      <xdr:col>81</xdr:col>
      <xdr:colOff>101600</xdr:colOff>
      <xdr:row>108</xdr:row>
      <xdr:rowOff>2902</xdr:rowOff>
    </xdr:to>
    <xdr:sp macro="" textlink="">
      <xdr:nvSpPr>
        <xdr:cNvPr id="784" name="楕円 783"/>
        <xdr:cNvSpPr/>
      </xdr:nvSpPr>
      <xdr:spPr>
        <a:xfrm>
          <a:off x="15430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117021</xdr:rowOff>
    </xdr:from>
    <xdr:to>
      <xdr:col>85</xdr:col>
      <xdr:colOff>127000</xdr:colOff>
      <xdr:row>107</xdr:row>
      <xdr:rowOff>123552</xdr:rowOff>
    </xdr:to>
    <xdr:cxnSp macro="">
      <xdr:nvCxnSpPr>
        <xdr:cNvPr id="785" name="直線コネクタ 784"/>
        <xdr:cNvCxnSpPr/>
      </xdr:nvCxnSpPr>
      <xdr:spPr>
        <a:xfrm flipV="1">
          <a:off x="15481300" y="1846217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66221</xdr:rowOff>
    </xdr:from>
    <xdr:to>
      <xdr:col>76</xdr:col>
      <xdr:colOff>165100</xdr:colOff>
      <xdr:row>107</xdr:row>
      <xdr:rowOff>167821</xdr:rowOff>
    </xdr:to>
    <xdr:sp macro="" textlink="">
      <xdr:nvSpPr>
        <xdr:cNvPr id="786" name="楕円 785"/>
        <xdr:cNvSpPr/>
      </xdr:nvSpPr>
      <xdr:spPr>
        <a:xfrm>
          <a:off x="14541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117021</xdr:rowOff>
    </xdr:from>
    <xdr:to>
      <xdr:col>81</xdr:col>
      <xdr:colOff>50800</xdr:colOff>
      <xdr:row>107</xdr:row>
      <xdr:rowOff>123552</xdr:rowOff>
    </xdr:to>
    <xdr:cxnSp macro="">
      <xdr:nvCxnSpPr>
        <xdr:cNvPr id="787" name="直線コネクタ 786"/>
        <xdr:cNvCxnSpPr/>
      </xdr:nvCxnSpPr>
      <xdr:spPr>
        <a:xfrm>
          <a:off x="14592300" y="184621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110308</xdr:rowOff>
    </xdr:from>
    <xdr:to>
      <xdr:col>72</xdr:col>
      <xdr:colOff>38100</xdr:colOff>
      <xdr:row>108</xdr:row>
      <xdr:rowOff>40458</xdr:rowOff>
    </xdr:to>
    <xdr:sp macro="" textlink="">
      <xdr:nvSpPr>
        <xdr:cNvPr id="788" name="楕円 787"/>
        <xdr:cNvSpPr/>
      </xdr:nvSpPr>
      <xdr:spPr>
        <a:xfrm>
          <a:off x="136525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117021</xdr:rowOff>
    </xdr:from>
    <xdr:to>
      <xdr:col>76</xdr:col>
      <xdr:colOff>114300</xdr:colOff>
      <xdr:row>107</xdr:row>
      <xdr:rowOff>161108</xdr:rowOff>
    </xdr:to>
    <xdr:cxnSp macro="">
      <xdr:nvCxnSpPr>
        <xdr:cNvPr id="789" name="直線コネクタ 788"/>
        <xdr:cNvCxnSpPr/>
      </xdr:nvCxnSpPr>
      <xdr:spPr>
        <a:xfrm flipV="1">
          <a:off x="13703300" y="1846217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100512</xdr:rowOff>
    </xdr:from>
    <xdr:to>
      <xdr:col>67</xdr:col>
      <xdr:colOff>101600</xdr:colOff>
      <xdr:row>108</xdr:row>
      <xdr:rowOff>30662</xdr:rowOff>
    </xdr:to>
    <xdr:sp macro="" textlink="">
      <xdr:nvSpPr>
        <xdr:cNvPr id="790" name="楕円 789"/>
        <xdr:cNvSpPr/>
      </xdr:nvSpPr>
      <xdr:spPr>
        <a:xfrm>
          <a:off x="12763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151312</xdr:rowOff>
    </xdr:from>
    <xdr:to>
      <xdr:col>71</xdr:col>
      <xdr:colOff>177800</xdr:colOff>
      <xdr:row>107</xdr:row>
      <xdr:rowOff>161108</xdr:rowOff>
    </xdr:to>
    <xdr:cxnSp macro="">
      <xdr:nvCxnSpPr>
        <xdr:cNvPr id="791" name="直線コネクタ 790"/>
        <xdr:cNvCxnSpPr/>
      </xdr:nvCxnSpPr>
      <xdr:spPr>
        <a:xfrm>
          <a:off x="12814300" y="1849646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792" name="n_1aveValue【庁舎】&#10;有形固定資産減価償却率"/>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793" name="n_2aveValue【庁舎】&#10;有形固定資産減価償却率"/>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794" name="n_3aveValue【庁舎】&#10;有形固定資産減価償却率"/>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795" name="n_4aveValue【庁舎】&#10;有形固定資産減価償却率"/>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165479</xdr:rowOff>
    </xdr:from>
    <xdr:ext cx="405111" cy="259045"/>
    <xdr:sp macro="" textlink="">
      <xdr:nvSpPr>
        <xdr:cNvPr id="796" name="n_1mainValue【庁舎】&#10;有形固定資産減価償却率"/>
        <xdr:cNvSpPr txBox="1"/>
      </xdr:nvSpPr>
      <xdr:spPr>
        <a:xfrm>
          <a:off x="15266044" y="1851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158948</xdr:rowOff>
    </xdr:from>
    <xdr:ext cx="405111" cy="259045"/>
    <xdr:sp macro="" textlink="">
      <xdr:nvSpPr>
        <xdr:cNvPr id="797" name="n_2mainValue【庁舎】&#10;有形固定資産減価償却率"/>
        <xdr:cNvSpPr txBox="1"/>
      </xdr:nvSpPr>
      <xdr:spPr>
        <a:xfrm>
          <a:off x="143897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31585</xdr:rowOff>
    </xdr:from>
    <xdr:ext cx="405111" cy="259045"/>
    <xdr:sp macro="" textlink="">
      <xdr:nvSpPr>
        <xdr:cNvPr id="798" name="n_3mainValue【庁舎】&#10;有形固定資産減価償却率"/>
        <xdr:cNvSpPr txBox="1"/>
      </xdr:nvSpPr>
      <xdr:spPr>
        <a:xfrm>
          <a:off x="13500744" y="1854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21789</xdr:rowOff>
    </xdr:from>
    <xdr:ext cx="405111" cy="259045"/>
    <xdr:sp macro="" textlink="">
      <xdr:nvSpPr>
        <xdr:cNvPr id="799" name="n_4mainValue【庁舎】&#10;有形固定資産減価償却率"/>
        <xdr:cNvSpPr txBox="1"/>
      </xdr:nvSpPr>
      <xdr:spPr>
        <a:xfrm>
          <a:off x="12611744" y="1853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823" name="直線コネクタ 822"/>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824" name="【庁舎】&#10;一人当たり面積最小値テキスト"/>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825" name="直線コネクタ 824"/>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826" name="【庁舎】&#10;一人当たり面積最大値テキスト"/>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827" name="直線コネクタ 826"/>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828" name="【庁舎】&#10;一人当たり面積平均値テキスト"/>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829" name="フローチャート: 判断 828"/>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830" name="フローチャート: 判断 829"/>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831" name="フローチャート: 判断 830"/>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32" name="フローチャート: 判断 831"/>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833" name="フローチャート: 判断 832"/>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5969</xdr:rowOff>
    </xdr:from>
    <xdr:to>
      <xdr:col>116</xdr:col>
      <xdr:colOff>114300</xdr:colOff>
      <xdr:row>107</xdr:row>
      <xdr:rowOff>107569</xdr:rowOff>
    </xdr:to>
    <xdr:sp macro="" textlink="">
      <xdr:nvSpPr>
        <xdr:cNvPr id="839" name="楕円 838"/>
        <xdr:cNvSpPr/>
      </xdr:nvSpPr>
      <xdr:spPr>
        <a:xfrm>
          <a:off x="22110700" y="1835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155846</xdr:rowOff>
    </xdr:from>
    <xdr:ext cx="469744" cy="259045"/>
    <xdr:sp macro="" textlink="">
      <xdr:nvSpPr>
        <xdr:cNvPr id="840" name="【庁舎】&#10;一人当たり面積該当値テキスト"/>
        <xdr:cNvSpPr txBox="1"/>
      </xdr:nvSpPr>
      <xdr:spPr>
        <a:xfrm>
          <a:off x="22199600" y="1832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12446</xdr:rowOff>
    </xdr:from>
    <xdr:to>
      <xdr:col>112</xdr:col>
      <xdr:colOff>38100</xdr:colOff>
      <xdr:row>107</xdr:row>
      <xdr:rowOff>114046</xdr:rowOff>
    </xdr:to>
    <xdr:sp macro="" textlink="">
      <xdr:nvSpPr>
        <xdr:cNvPr id="841" name="楕円 840"/>
        <xdr:cNvSpPr/>
      </xdr:nvSpPr>
      <xdr:spPr>
        <a:xfrm>
          <a:off x="21272500" y="1835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56769</xdr:rowOff>
    </xdr:from>
    <xdr:to>
      <xdr:col>116</xdr:col>
      <xdr:colOff>63500</xdr:colOff>
      <xdr:row>107</xdr:row>
      <xdr:rowOff>63246</xdr:rowOff>
    </xdr:to>
    <xdr:cxnSp macro="">
      <xdr:nvCxnSpPr>
        <xdr:cNvPr id="842" name="直線コネクタ 841"/>
        <xdr:cNvCxnSpPr/>
      </xdr:nvCxnSpPr>
      <xdr:spPr>
        <a:xfrm flipV="1">
          <a:off x="21323300" y="18401919"/>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18923</xdr:rowOff>
    </xdr:from>
    <xdr:to>
      <xdr:col>107</xdr:col>
      <xdr:colOff>101600</xdr:colOff>
      <xdr:row>107</xdr:row>
      <xdr:rowOff>120523</xdr:rowOff>
    </xdr:to>
    <xdr:sp macro="" textlink="">
      <xdr:nvSpPr>
        <xdr:cNvPr id="843" name="楕円 842"/>
        <xdr:cNvSpPr/>
      </xdr:nvSpPr>
      <xdr:spPr>
        <a:xfrm>
          <a:off x="20383500" y="1836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63246</xdr:rowOff>
    </xdr:from>
    <xdr:to>
      <xdr:col>111</xdr:col>
      <xdr:colOff>177800</xdr:colOff>
      <xdr:row>107</xdr:row>
      <xdr:rowOff>69723</xdr:rowOff>
    </xdr:to>
    <xdr:cxnSp macro="">
      <xdr:nvCxnSpPr>
        <xdr:cNvPr id="844" name="直線コネクタ 843"/>
        <xdr:cNvCxnSpPr/>
      </xdr:nvCxnSpPr>
      <xdr:spPr>
        <a:xfrm flipV="1">
          <a:off x="20434300" y="1840839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31877</xdr:rowOff>
    </xdr:from>
    <xdr:to>
      <xdr:col>102</xdr:col>
      <xdr:colOff>165100</xdr:colOff>
      <xdr:row>107</xdr:row>
      <xdr:rowOff>133477</xdr:rowOff>
    </xdr:to>
    <xdr:sp macro="" textlink="">
      <xdr:nvSpPr>
        <xdr:cNvPr id="845" name="楕円 844"/>
        <xdr:cNvSpPr/>
      </xdr:nvSpPr>
      <xdr:spPr>
        <a:xfrm>
          <a:off x="19494500" y="1837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69723</xdr:rowOff>
    </xdr:from>
    <xdr:to>
      <xdr:col>107</xdr:col>
      <xdr:colOff>50800</xdr:colOff>
      <xdr:row>107</xdr:row>
      <xdr:rowOff>82677</xdr:rowOff>
    </xdr:to>
    <xdr:cxnSp macro="">
      <xdr:nvCxnSpPr>
        <xdr:cNvPr id="846" name="直線コネクタ 845"/>
        <xdr:cNvCxnSpPr/>
      </xdr:nvCxnSpPr>
      <xdr:spPr>
        <a:xfrm flipV="1">
          <a:off x="19545300" y="18414873"/>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35306</xdr:rowOff>
    </xdr:from>
    <xdr:to>
      <xdr:col>98</xdr:col>
      <xdr:colOff>38100</xdr:colOff>
      <xdr:row>107</xdr:row>
      <xdr:rowOff>136906</xdr:rowOff>
    </xdr:to>
    <xdr:sp macro="" textlink="">
      <xdr:nvSpPr>
        <xdr:cNvPr id="847" name="楕円 846"/>
        <xdr:cNvSpPr/>
      </xdr:nvSpPr>
      <xdr:spPr>
        <a:xfrm>
          <a:off x="18605500" y="183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82677</xdr:rowOff>
    </xdr:from>
    <xdr:to>
      <xdr:col>102</xdr:col>
      <xdr:colOff>114300</xdr:colOff>
      <xdr:row>107</xdr:row>
      <xdr:rowOff>86106</xdr:rowOff>
    </xdr:to>
    <xdr:cxnSp macro="">
      <xdr:nvCxnSpPr>
        <xdr:cNvPr id="848" name="直線コネクタ 847"/>
        <xdr:cNvCxnSpPr/>
      </xdr:nvCxnSpPr>
      <xdr:spPr>
        <a:xfrm flipV="1">
          <a:off x="18656300" y="1842782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849" name="n_1aveValue【庁舎】&#10;一人当たり面積"/>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850" name="n_2aveValue【庁舎】&#10;一人当たり面積"/>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851" name="n_3aveValue【庁舎】&#10;一人当たり面積"/>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852" name="n_4aveValue【庁舎】&#10;一人当たり面積"/>
        <xdr:cNvSpPr txBox="1"/>
      </xdr:nvSpPr>
      <xdr:spPr>
        <a:xfrm>
          <a:off x="18421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105173</xdr:rowOff>
    </xdr:from>
    <xdr:ext cx="469744" cy="259045"/>
    <xdr:sp macro="" textlink="">
      <xdr:nvSpPr>
        <xdr:cNvPr id="853" name="n_1mainValue【庁舎】&#10;一人当たり面積"/>
        <xdr:cNvSpPr txBox="1"/>
      </xdr:nvSpPr>
      <xdr:spPr>
        <a:xfrm>
          <a:off x="21075727" y="1845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111650</xdr:rowOff>
    </xdr:from>
    <xdr:ext cx="469744" cy="259045"/>
    <xdr:sp macro="" textlink="">
      <xdr:nvSpPr>
        <xdr:cNvPr id="854" name="n_2mainValue【庁舎】&#10;一人当たり面積"/>
        <xdr:cNvSpPr txBox="1"/>
      </xdr:nvSpPr>
      <xdr:spPr>
        <a:xfrm>
          <a:off x="20199427" y="1845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124604</xdr:rowOff>
    </xdr:from>
    <xdr:ext cx="469744" cy="259045"/>
    <xdr:sp macro="" textlink="">
      <xdr:nvSpPr>
        <xdr:cNvPr id="855" name="n_3mainValue【庁舎】&#10;一人当たり面積"/>
        <xdr:cNvSpPr txBox="1"/>
      </xdr:nvSpPr>
      <xdr:spPr>
        <a:xfrm>
          <a:off x="19310427" y="1846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128033</xdr:rowOff>
    </xdr:from>
    <xdr:ext cx="469744" cy="259045"/>
    <xdr:sp macro="" textlink="">
      <xdr:nvSpPr>
        <xdr:cNvPr id="856" name="n_4mainValue【庁舎】&#10;一人当たり面積"/>
        <xdr:cNvSpPr txBox="1"/>
      </xdr:nvSpPr>
      <xdr:spPr>
        <a:xfrm>
          <a:off x="18421427" y="1847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類似団体と比較して特に有形固定資産減価償却率が高くなっているのは、公営住宅、保健センター、庁舎である。住宅については長寿命化計画を</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作成した同計画に基づき、将来の世帯数の減少にあわせて、公営住宅の戸数の適正な管理及び長寿命化を図っていく。庁舎については令和５～６年度に屋根防水等工事を施工し長寿命化を図っているが、庁舎自体の築年数も古いため、方向性について今後さらに検討していく必要がある。保健センターについては、定期的な点検及び必要な修繕を行いながら長寿命化を図っていく。各施設の長寿命化及び更新のための財源が必要となることから、地方債残高の減少と基金の確保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3,522
3,518
48.37
5,067,021
4,460,051
482,237
2,115,535
3,382,512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本町は農林業が主体の町であり、自主財源となる地方税の伸びは、少子高齢化に伴う人口減少に押され、今後も減少していく見込みである。歳入に占める地方交付税の割合が</a:t>
          </a:r>
          <a:r>
            <a:rPr kumimoji="1" lang="en-US" altLang="ja-JP" sz="1100">
              <a:solidFill>
                <a:schemeClr val="dk1"/>
              </a:solidFill>
              <a:effectLst/>
              <a:latin typeface="+mn-lt"/>
              <a:ea typeface="+mn-ea"/>
              <a:cs typeface="+mn-cs"/>
            </a:rPr>
            <a:t>36.8</a:t>
          </a:r>
          <a:r>
            <a:rPr kumimoji="1" lang="ja-JP" altLang="ja-JP" sz="1100">
              <a:solidFill>
                <a:schemeClr val="dk1"/>
              </a:solidFill>
              <a:effectLst/>
              <a:latin typeface="+mn-lt"/>
              <a:ea typeface="+mn-ea"/>
              <a:cs typeface="+mn-cs"/>
            </a:rPr>
            <a:t>％であり、交付税・補助金など国からの支出金に大きく依存した財政状況である。</a:t>
          </a:r>
          <a:endParaRPr lang="ja-JP" altLang="ja-JP" sz="1400">
            <a:effectLst/>
          </a:endParaRPr>
        </a:p>
        <a:p>
          <a:r>
            <a:rPr kumimoji="1" lang="ja-JP" altLang="ja-JP" sz="1100">
              <a:solidFill>
                <a:schemeClr val="dk1"/>
              </a:solidFill>
              <a:effectLst/>
              <a:latin typeface="+mn-lt"/>
              <a:ea typeface="+mn-ea"/>
              <a:cs typeface="+mn-cs"/>
            </a:rPr>
            <a:t>少しでも自主財源を確保できるよう、町税等の滞納整理、住環境の整備による子育て世帯の定住、湯前町農業公社による遊休地の活用や農産物の流通拡大などを目標に、町内の経済活動を活発化させていく。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95250</xdr:rowOff>
    </xdr:to>
    <xdr:cxnSp macro="">
      <xdr:nvCxnSpPr>
        <xdr:cNvPr id="74" name="直線コネクタ 73"/>
        <xdr:cNvCxnSpPr/>
      </xdr:nvCxnSpPr>
      <xdr:spPr>
        <a:xfrm>
          <a:off x="2336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75142</xdr:rowOff>
    </xdr:to>
    <xdr:cxnSp macro="">
      <xdr:nvCxnSpPr>
        <xdr:cNvPr id="77" name="直線コネクタ 76"/>
        <xdr:cNvCxnSpPr/>
      </xdr:nvCxnSpPr>
      <xdr:spPr>
        <a:xfrm>
          <a:off x="1447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3" name="楕円 92"/>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4" name="テキスト ボックス 93"/>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5" name="楕円 94"/>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6" name="テキスト ボックス 95"/>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退職手当負担金の制度改正により、</a:t>
          </a:r>
          <a:r>
            <a:rPr kumimoji="1" lang="ja-JP" altLang="en-US" sz="1100">
              <a:solidFill>
                <a:schemeClr val="dk1"/>
              </a:solidFill>
              <a:effectLst/>
              <a:latin typeface="+mn-lt"/>
              <a:ea typeface="+mn-ea"/>
              <a:cs typeface="+mn-cs"/>
            </a:rPr>
            <a:t>一時的に人件費が下がったこと及び起債借入</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件分を繰上償還したことなどにより、昨年度と比較して</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％減少した。</a:t>
          </a:r>
          <a:r>
            <a:rPr kumimoji="1" lang="ja-JP" altLang="ja-JP" sz="1100" baseline="0">
              <a:solidFill>
                <a:schemeClr val="dk1"/>
              </a:solidFill>
              <a:effectLst/>
              <a:latin typeface="+mn-lt"/>
              <a:ea typeface="+mn-ea"/>
              <a:cs typeface="+mn-cs"/>
            </a:rPr>
            <a:t>財政力指数</a:t>
          </a:r>
          <a:r>
            <a:rPr kumimoji="1" lang="en-US" altLang="ja-JP" sz="1100" baseline="0">
              <a:solidFill>
                <a:schemeClr val="dk1"/>
              </a:solidFill>
              <a:effectLst/>
              <a:latin typeface="+mn-lt"/>
              <a:ea typeface="+mn-ea"/>
              <a:cs typeface="+mn-cs"/>
            </a:rPr>
            <a:t>0.16</a:t>
          </a:r>
          <a:r>
            <a:rPr kumimoji="1" lang="ja-JP" altLang="en-US" sz="1100" baseline="0">
              <a:solidFill>
                <a:schemeClr val="dk1"/>
              </a:solidFill>
              <a:effectLst/>
              <a:latin typeface="+mn-lt"/>
              <a:ea typeface="+mn-ea"/>
              <a:cs typeface="+mn-cs"/>
            </a:rPr>
            <a:t>の</a:t>
          </a:r>
          <a:r>
            <a:rPr kumimoji="1" lang="ja-JP" altLang="ja-JP" sz="1100" baseline="0">
              <a:solidFill>
                <a:schemeClr val="dk1"/>
              </a:solidFill>
              <a:effectLst/>
              <a:latin typeface="+mn-lt"/>
              <a:ea typeface="+mn-ea"/>
              <a:cs typeface="+mn-cs"/>
            </a:rPr>
            <a:t>本町</a:t>
          </a:r>
          <a:r>
            <a:rPr kumimoji="1" lang="ja-JP" altLang="en-US" sz="1100" baseline="0">
              <a:solidFill>
                <a:schemeClr val="dk1"/>
              </a:solidFill>
              <a:effectLst/>
              <a:latin typeface="+mn-lt"/>
              <a:ea typeface="+mn-ea"/>
              <a:cs typeface="+mn-cs"/>
            </a:rPr>
            <a:t>は</a:t>
          </a:r>
          <a:r>
            <a:rPr kumimoji="1" lang="ja-JP" altLang="ja-JP" sz="1100" baseline="0">
              <a:solidFill>
                <a:schemeClr val="dk1"/>
              </a:solidFill>
              <a:effectLst/>
              <a:latin typeface="+mn-lt"/>
              <a:ea typeface="+mn-ea"/>
              <a:cs typeface="+mn-cs"/>
            </a:rPr>
            <a:t>人口減少と相ま</a:t>
          </a:r>
          <a:r>
            <a:rPr kumimoji="1" lang="ja-JP" altLang="en-US" sz="1100" baseline="0">
              <a:solidFill>
                <a:schemeClr val="dk1"/>
              </a:solidFill>
              <a:effectLst/>
              <a:latin typeface="+mn-lt"/>
              <a:ea typeface="+mn-ea"/>
              <a:cs typeface="+mn-cs"/>
            </a:rPr>
            <a:t>り、</a:t>
          </a:r>
          <a:r>
            <a:rPr kumimoji="1" lang="ja-JP" altLang="ja-JP" sz="1100" baseline="0">
              <a:solidFill>
                <a:schemeClr val="dk1"/>
              </a:solidFill>
              <a:effectLst/>
              <a:latin typeface="+mn-lt"/>
              <a:ea typeface="+mn-ea"/>
              <a:cs typeface="+mn-cs"/>
            </a:rPr>
            <a:t>地方税の収入が類似団体と比較して大きく下回っているため、普通交付税等に依存せざるを得ない状況</a:t>
          </a:r>
          <a:r>
            <a:rPr kumimoji="1" lang="ja-JP" altLang="en-US" sz="1100" baseline="0">
              <a:solidFill>
                <a:schemeClr val="dk1"/>
              </a:solidFill>
              <a:effectLst/>
              <a:latin typeface="+mn-lt"/>
              <a:ea typeface="+mn-ea"/>
              <a:cs typeface="+mn-cs"/>
            </a:rPr>
            <a:t>である</a:t>
          </a:r>
          <a:r>
            <a:rPr kumimoji="1" lang="ja-JP" altLang="ja-JP" sz="1100" baseline="0">
              <a:solidFill>
                <a:schemeClr val="dk1"/>
              </a:solidFill>
              <a:effectLst/>
              <a:latin typeface="+mn-lt"/>
              <a:ea typeface="+mn-ea"/>
              <a:cs typeface="+mn-cs"/>
            </a:rPr>
            <a:t>。人件費や物価高騰の影響による物件費の増加、介護や医療関係扶助費の増加</a:t>
          </a:r>
          <a:r>
            <a:rPr kumimoji="1" lang="ja-JP" altLang="en-US" sz="1100" baseline="0">
              <a:solidFill>
                <a:schemeClr val="dk1"/>
              </a:solidFill>
              <a:effectLst/>
              <a:latin typeface="+mn-lt"/>
              <a:ea typeface="+mn-ea"/>
              <a:cs typeface="+mn-cs"/>
            </a:rPr>
            <a:t>が見込まれる</a:t>
          </a:r>
          <a:r>
            <a:rPr kumimoji="1" lang="ja-JP" altLang="ja-JP" sz="1100" baseline="0">
              <a:solidFill>
                <a:schemeClr val="dk1"/>
              </a:solidFill>
              <a:effectLst/>
              <a:latin typeface="+mn-lt"/>
              <a:ea typeface="+mn-ea"/>
              <a:cs typeface="+mn-cs"/>
            </a:rPr>
            <a:t>ため、地方税の徴収率を上げる取組みを強化</a:t>
          </a:r>
          <a:r>
            <a:rPr kumimoji="1" lang="ja-JP" altLang="en-US" sz="1100" baseline="0">
              <a:solidFill>
                <a:schemeClr val="dk1"/>
              </a:solidFill>
              <a:effectLst/>
              <a:latin typeface="+mn-lt"/>
              <a:ea typeface="+mn-ea"/>
              <a:cs typeface="+mn-cs"/>
            </a:rPr>
            <a:t>し財源を確保するほか</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優先度の低い事務事業について見直しを行うなどして、経常費用の削減に</a:t>
          </a:r>
          <a:r>
            <a:rPr kumimoji="1" lang="ja-JP" altLang="ja-JP" sz="1100" baseline="0">
              <a:solidFill>
                <a:schemeClr val="dk1"/>
              </a:solidFill>
              <a:effectLst/>
              <a:latin typeface="+mn-lt"/>
              <a:ea typeface="+mn-ea"/>
              <a:cs typeface="+mn-cs"/>
            </a:rPr>
            <a:t>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35348</xdr:rowOff>
    </xdr:from>
    <xdr:to>
      <xdr:col>23</xdr:col>
      <xdr:colOff>133350</xdr:colOff>
      <xdr:row>64</xdr:row>
      <xdr:rowOff>131869</xdr:rowOff>
    </xdr:to>
    <xdr:cxnSp macro="">
      <xdr:nvCxnSpPr>
        <xdr:cNvPr id="131" name="直線コネクタ 130"/>
        <xdr:cNvCxnSpPr/>
      </xdr:nvCxnSpPr>
      <xdr:spPr>
        <a:xfrm flipV="1">
          <a:off x="4114800" y="11008148"/>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112819</xdr:rowOff>
    </xdr:from>
    <xdr:to>
      <xdr:col>19</xdr:col>
      <xdr:colOff>133350</xdr:colOff>
      <xdr:row>64</xdr:row>
      <xdr:rowOff>131869</xdr:rowOff>
    </xdr:to>
    <xdr:cxnSp macro="">
      <xdr:nvCxnSpPr>
        <xdr:cNvPr id="134" name="直線コネクタ 133"/>
        <xdr:cNvCxnSpPr/>
      </xdr:nvCxnSpPr>
      <xdr:spPr>
        <a:xfrm>
          <a:off x="3225800" y="10742719"/>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112819</xdr:rowOff>
    </xdr:from>
    <xdr:to>
      <xdr:col>15</xdr:col>
      <xdr:colOff>82550</xdr:colOff>
      <xdr:row>65</xdr:row>
      <xdr:rowOff>40852</xdr:rowOff>
    </xdr:to>
    <xdr:cxnSp macro="">
      <xdr:nvCxnSpPr>
        <xdr:cNvPr id="137" name="直線コネクタ 136"/>
        <xdr:cNvCxnSpPr/>
      </xdr:nvCxnSpPr>
      <xdr:spPr>
        <a:xfrm flipV="1">
          <a:off x="2336800" y="10742719"/>
          <a:ext cx="889000" cy="4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40852</xdr:rowOff>
    </xdr:from>
    <xdr:to>
      <xdr:col>11</xdr:col>
      <xdr:colOff>31750</xdr:colOff>
      <xdr:row>67</xdr:row>
      <xdr:rowOff>7620</xdr:rowOff>
    </xdr:to>
    <xdr:cxnSp macro="">
      <xdr:nvCxnSpPr>
        <xdr:cNvPr id="140" name="直線コネクタ 139"/>
        <xdr:cNvCxnSpPr/>
      </xdr:nvCxnSpPr>
      <xdr:spPr>
        <a:xfrm flipV="1">
          <a:off x="1447800" y="11185102"/>
          <a:ext cx="889000" cy="30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50" name="楕円 149"/>
        <xdr:cNvSpPr/>
      </xdr:nvSpPr>
      <xdr:spPr>
        <a:xfrm>
          <a:off x="49022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128075</xdr:rowOff>
    </xdr:from>
    <xdr:ext cx="762000" cy="259045"/>
    <xdr:sp macro="" textlink="">
      <xdr:nvSpPr>
        <xdr:cNvPr id="151" name="財政構造の弾力性該当値テキスト"/>
        <xdr:cNvSpPr txBox="1"/>
      </xdr:nvSpPr>
      <xdr:spPr>
        <a:xfrm>
          <a:off x="5041900" y="109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81069</xdr:rowOff>
    </xdr:from>
    <xdr:to>
      <xdr:col>19</xdr:col>
      <xdr:colOff>184150</xdr:colOff>
      <xdr:row>65</xdr:row>
      <xdr:rowOff>11219</xdr:rowOff>
    </xdr:to>
    <xdr:sp macro="" textlink="">
      <xdr:nvSpPr>
        <xdr:cNvPr id="152" name="楕円 151"/>
        <xdr:cNvSpPr/>
      </xdr:nvSpPr>
      <xdr:spPr>
        <a:xfrm>
          <a:off x="40640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167446</xdr:rowOff>
    </xdr:from>
    <xdr:ext cx="736600" cy="259045"/>
    <xdr:sp macro="" textlink="">
      <xdr:nvSpPr>
        <xdr:cNvPr id="153" name="テキスト ボックス 152"/>
        <xdr:cNvSpPr txBox="1"/>
      </xdr:nvSpPr>
      <xdr:spPr>
        <a:xfrm>
          <a:off x="3733800" y="11140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62019</xdr:rowOff>
    </xdr:from>
    <xdr:to>
      <xdr:col>15</xdr:col>
      <xdr:colOff>133350</xdr:colOff>
      <xdr:row>62</xdr:row>
      <xdr:rowOff>163619</xdr:rowOff>
    </xdr:to>
    <xdr:sp macro="" textlink="">
      <xdr:nvSpPr>
        <xdr:cNvPr id="154" name="楕円 153"/>
        <xdr:cNvSpPr/>
      </xdr:nvSpPr>
      <xdr:spPr>
        <a:xfrm>
          <a:off x="3175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2346</xdr:rowOff>
    </xdr:from>
    <xdr:ext cx="762000" cy="259045"/>
    <xdr:sp macro="" textlink="">
      <xdr:nvSpPr>
        <xdr:cNvPr id="155" name="テキスト ボックス 154"/>
        <xdr:cNvSpPr txBox="1"/>
      </xdr:nvSpPr>
      <xdr:spPr>
        <a:xfrm>
          <a:off x="2844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161502</xdr:rowOff>
    </xdr:from>
    <xdr:to>
      <xdr:col>11</xdr:col>
      <xdr:colOff>82550</xdr:colOff>
      <xdr:row>65</xdr:row>
      <xdr:rowOff>91652</xdr:rowOff>
    </xdr:to>
    <xdr:sp macro="" textlink="">
      <xdr:nvSpPr>
        <xdr:cNvPr id="156" name="楕円 155"/>
        <xdr:cNvSpPr/>
      </xdr:nvSpPr>
      <xdr:spPr>
        <a:xfrm>
          <a:off x="2286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76429</xdr:rowOff>
    </xdr:from>
    <xdr:ext cx="762000" cy="259045"/>
    <xdr:sp macro="" textlink="">
      <xdr:nvSpPr>
        <xdr:cNvPr id="157" name="テキスト ボックス 156"/>
        <xdr:cNvSpPr txBox="1"/>
      </xdr:nvSpPr>
      <xdr:spPr>
        <a:xfrm>
          <a:off x="1955800" y="1122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128270</xdr:rowOff>
    </xdr:from>
    <xdr:to>
      <xdr:col>7</xdr:col>
      <xdr:colOff>31750</xdr:colOff>
      <xdr:row>67</xdr:row>
      <xdr:rowOff>58420</xdr:rowOff>
    </xdr:to>
    <xdr:sp macro="" textlink="">
      <xdr:nvSpPr>
        <xdr:cNvPr id="158" name="楕円 157"/>
        <xdr:cNvSpPr/>
      </xdr:nvSpPr>
      <xdr:spPr>
        <a:xfrm>
          <a:off x="1397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43197</xdr:rowOff>
    </xdr:from>
    <xdr:ext cx="762000" cy="259045"/>
    <xdr:sp macro="" textlink="">
      <xdr:nvSpPr>
        <xdr:cNvPr id="159" name="テキスト ボックス 158"/>
        <xdr:cNvSpPr txBox="1"/>
      </xdr:nvSpPr>
      <xdr:spPr>
        <a:xfrm>
          <a:off x="1066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[326,109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人件費、維持補修費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類似団体平均値を下回</a:t>
          </a:r>
          <a:r>
            <a:rPr kumimoji="1" lang="ja-JP" altLang="en-US" sz="1100">
              <a:solidFill>
                <a:schemeClr val="dk1"/>
              </a:solidFill>
              <a:effectLst/>
              <a:latin typeface="+mn-lt"/>
              <a:ea typeface="+mn-ea"/>
              <a:cs typeface="+mn-cs"/>
            </a:rPr>
            <a:t>っている。物件費は</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％上回っているが物件費の増については、ふるさと納税関連業務に関するものが主であり、歳出以上に歳入が増えている状況である。ただし、</a:t>
          </a:r>
          <a:r>
            <a:rPr kumimoji="1" lang="ja-JP" altLang="ja-JP" sz="1100">
              <a:solidFill>
                <a:schemeClr val="dk1"/>
              </a:solidFill>
              <a:effectLst/>
              <a:latin typeface="+mn-lt"/>
              <a:ea typeface="+mn-ea"/>
              <a:cs typeface="+mn-cs"/>
            </a:rPr>
            <a:t>物価高騰の影響により今後物件費等の経費については上昇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予想される</a:t>
          </a:r>
          <a:r>
            <a:rPr kumimoji="1" lang="ja-JP" altLang="en-US" sz="1100">
              <a:solidFill>
                <a:schemeClr val="dk1"/>
              </a:solidFill>
              <a:effectLst/>
              <a:latin typeface="+mn-lt"/>
              <a:ea typeface="+mn-ea"/>
              <a:cs typeface="+mn-cs"/>
            </a:rPr>
            <a:t>ため、</a:t>
          </a:r>
          <a:r>
            <a:rPr kumimoji="1" lang="en-US" altLang="ja-JP" sz="1100">
              <a:solidFill>
                <a:schemeClr val="dk1"/>
              </a:solidFill>
              <a:effectLst/>
              <a:latin typeface="+mn-lt"/>
              <a:ea typeface="+mn-ea"/>
              <a:cs typeface="+mn-cs"/>
            </a:rPr>
            <a:t>DX</a:t>
          </a:r>
          <a:r>
            <a:rPr kumimoji="1" lang="ja-JP" altLang="en-US" sz="1100">
              <a:solidFill>
                <a:schemeClr val="dk1"/>
              </a:solidFill>
              <a:effectLst/>
              <a:latin typeface="+mn-lt"/>
              <a:ea typeface="+mn-ea"/>
              <a:cs typeface="+mn-cs"/>
            </a:rPr>
            <a:t>をはじめ事務手法の工夫により、効率的で無駄を省いた行政運営に努める。</a:t>
          </a:r>
          <a:r>
            <a:rPr kumimoji="1" lang="ja-JP" altLang="ja-JP" sz="1100">
              <a:solidFill>
                <a:schemeClr val="dk1"/>
              </a:solidFill>
              <a:effectLst/>
              <a:latin typeface="+mn-lt"/>
              <a:ea typeface="+mn-ea"/>
              <a:cs typeface="+mn-cs"/>
            </a:rPr>
            <a:t>また、人件費については、定員管理計画に沿った人員配置により原則退職者の補充採用のみ行うよう努めているが、実際に業務に携わる職員は定員を下回っている状況である。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170324</xdr:rowOff>
    </xdr:from>
    <xdr:to>
      <xdr:col>23</xdr:col>
      <xdr:colOff>133350</xdr:colOff>
      <xdr:row>82</xdr:row>
      <xdr:rowOff>4066</xdr:rowOff>
    </xdr:to>
    <xdr:cxnSp macro="">
      <xdr:nvCxnSpPr>
        <xdr:cNvPr id="193" name="直線コネクタ 192"/>
        <xdr:cNvCxnSpPr/>
      </xdr:nvCxnSpPr>
      <xdr:spPr>
        <a:xfrm>
          <a:off x="4114800" y="14057774"/>
          <a:ext cx="8382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149605</xdr:rowOff>
    </xdr:from>
    <xdr:to>
      <xdr:col>19</xdr:col>
      <xdr:colOff>133350</xdr:colOff>
      <xdr:row>81</xdr:row>
      <xdr:rowOff>170324</xdr:rowOff>
    </xdr:to>
    <xdr:cxnSp macro="">
      <xdr:nvCxnSpPr>
        <xdr:cNvPr id="196" name="直線コネクタ 195"/>
        <xdr:cNvCxnSpPr/>
      </xdr:nvCxnSpPr>
      <xdr:spPr>
        <a:xfrm>
          <a:off x="3225800" y="14037055"/>
          <a:ext cx="889000" cy="2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131804</xdr:rowOff>
    </xdr:from>
    <xdr:to>
      <xdr:col>15</xdr:col>
      <xdr:colOff>82550</xdr:colOff>
      <xdr:row>81</xdr:row>
      <xdr:rowOff>149605</xdr:rowOff>
    </xdr:to>
    <xdr:cxnSp macro="">
      <xdr:nvCxnSpPr>
        <xdr:cNvPr id="199" name="直線コネクタ 198"/>
        <xdr:cNvCxnSpPr/>
      </xdr:nvCxnSpPr>
      <xdr:spPr>
        <a:xfrm>
          <a:off x="2336800" y="14019254"/>
          <a:ext cx="889000" cy="1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112181</xdr:rowOff>
    </xdr:from>
    <xdr:to>
      <xdr:col>11</xdr:col>
      <xdr:colOff>31750</xdr:colOff>
      <xdr:row>81</xdr:row>
      <xdr:rowOff>131804</xdr:rowOff>
    </xdr:to>
    <xdr:cxnSp macro="">
      <xdr:nvCxnSpPr>
        <xdr:cNvPr id="202" name="直線コネクタ 201"/>
        <xdr:cNvCxnSpPr/>
      </xdr:nvCxnSpPr>
      <xdr:spPr>
        <a:xfrm>
          <a:off x="1447800" y="13999631"/>
          <a:ext cx="889000" cy="1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124716</xdr:rowOff>
    </xdr:from>
    <xdr:to>
      <xdr:col>23</xdr:col>
      <xdr:colOff>184150</xdr:colOff>
      <xdr:row>82</xdr:row>
      <xdr:rowOff>54866</xdr:rowOff>
    </xdr:to>
    <xdr:sp macro="" textlink="">
      <xdr:nvSpPr>
        <xdr:cNvPr id="212" name="楕円 211"/>
        <xdr:cNvSpPr/>
      </xdr:nvSpPr>
      <xdr:spPr>
        <a:xfrm>
          <a:off x="4902200" y="140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45993</xdr:rowOff>
    </xdr:from>
    <xdr:ext cx="762000" cy="259045"/>
    <xdr:sp macro="" textlink="">
      <xdr:nvSpPr>
        <xdr:cNvPr id="213" name="人件費・物件費等の状況該当値テキスト"/>
        <xdr:cNvSpPr txBox="1"/>
      </xdr:nvSpPr>
      <xdr:spPr>
        <a:xfrm>
          <a:off x="5041900" y="13933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119524</xdr:rowOff>
    </xdr:from>
    <xdr:to>
      <xdr:col>19</xdr:col>
      <xdr:colOff>184150</xdr:colOff>
      <xdr:row>82</xdr:row>
      <xdr:rowOff>49674</xdr:rowOff>
    </xdr:to>
    <xdr:sp macro="" textlink="">
      <xdr:nvSpPr>
        <xdr:cNvPr id="214" name="楕円 213"/>
        <xdr:cNvSpPr/>
      </xdr:nvSpPr>
      <xdr:spPr>
        <a:xfrm>
          <a:off x="4064000" y="1400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59851</xdr:rowOff>
    </xdr:from>
    <xdr:ext cx="736600" cy="259045"/>
    <xdr:sp macro="" textlink="">
      <xdr:nvSpPr>
        <xdr:cNvPr id="215" name="テキスト ボックス 214"/>
        <xdr:cNvSpPr txBox="1"/>
      </xdr:nvSpPr>
      <xdr:spPr>
        <a:xfrm>
          <a:off x="3733800" y="13775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98805</xdr:rowOff>
    </xdr:from>
    <xdr:to>
      <xdr:col>15</xdr:col>
      <xdr:colOff>133350</xdr:colOff>
      <xdr:row>82</xdr:row>
      <xdr:rowOff>28955</xdr:rowOff>
    </xdr:to>
    <xdr:sp macro="" textlink="">
      <xdr:nvSpPr>
        <xdr:cNvPr id="216" name="楕円 215"/>
        <xdr:cNvSpPr/>
      </xdr:nvSpPr>
      <xdr:spPr>
        <a:xfrm>
          <a:off x="3175000" y="139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39132</xdr:rowOff>
    </xdr:from>
    <xdr:ext cx="762000" cy="259045"/>
    <xdr:sp macro="" textlink="">
      <xdr:nvSpPr>
        <xdr:cNvPr id="217" name="テキスト ボックス 216"/>
        <xdr:cNvSpPr txBox="1"/>
      </xdr:nvSpPr>
      <xdr:spPr>
        <a:xfrm>
          <a:off x="2844800" y="1375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81004</xdr:rowOff>
    </xdr:from>
    <xdr:to>
      <xdr:col>11</xdr:col>
      <xdr:colOff>82550</xdr:colOff>
      <xdr:row>82</xdr:row>
      <xdr:rowOff>11154</xdr:rowOff>
    </xdr:to>
    <xdr:sp macro="" textlink="">
      <xdr:nvSpPr>
        <xdr:cNvPr id="218" name="楕円 217"/>
        <xdr:cNvSpPr/>
      </xdr:nvSpPr>
      <xdr:spPr>
        <a:xfrm>
          <a:off x="2286000" y="1396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21331</xdr:rowOff>
    </xdr:from>
    <xdr:ext cx="762000" cy="259045"/>
    <xdr:sp macro="" textlink="">
      <xdr:nvSpPr>
        <xdr:cNvPr id="219" name="テキスト ボックス 218"/>
        <xdr:cNvSpPr txBox="1"/>
      </xdr:nvSpPr>
      <xdr:spPr>
        <a:xfrm>
          <a:off x="1955800" y="1373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61381</xdr:rowOff>
    </xdr:from>
    <xdr:to>
      <xdr:col>7</xdr:col>
      <xdr:colOff>31750</xdr:colOff>
      <xdr:row>81</xdr:row>
      <xdr:rowOff>162981</xdr:rowOff>
    </xdr:to>
    <xdr:sp macro="" textlink="">
      <xdr:nvSpPr>
        <xdr:cNvPr id="220" name="楕円 219"/>
        <xdr:cNvSpPr/>
      </xdr:nvSpPr>
      <xdr:spPr>
        <a:xfrm>
          <a:off x="1397000" y="1394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1708</xdr:rowOff>
    </xdr:from>
    <xdr:ext cx="762000" cy="259045"/>
    <xdr:sp macro="" textlink="">
      <xdr:nvSpPr>
        <xdr:cNvPr id="221" name="テキスト ボックス 220"/>
        <xdr:cNvSpPr txBox="1"/>
      </xdr:nvSpPr>
      <xdr:spPr>
        <a:xfrm>
          <a:off x="1066800" y="1371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本町では、管理職手当の定額化、住居手当の廃止など、人事院勧告に準拠した給与体系を継続してきた。類似団体平均との比較で</a:t>
          </a:r>
          <a:r>
            <a:rPr kumimoji="1" lang="en-US" altLang="ja-JP" sz="1100">
              <a:latin typeface="+mn-ea"/>
              <a:ea typeface="+mn-ea"/>
            </a:rPr>
            <a:t>1.4</a:t>
          </a:r>
          <a:r>
            <a:rPr kumimoji="1" lang="ja-JP" altLang="en-US" sz="1100">
              <a:latin typeface="+mn-ea"/>
              <a:ea typeface="+mn-ea"/>
            </a:rPr>
            <a:t>ポイント、全国町村平均との比較で</a:t>
          </a:r>
          <a:r>
            <a:rPr kumimoji="1" lang="en-US" altLang="ja-JP" sz="1100">
              <a:latin typeface="+mn-ea"/>
              <a:ea typeface="+mn-ea"/>
            </a:rPr>
            <a:t>4.6</a:t>
          </a:r>
          <a:r>
            <a:rPr kumimoji="1" lang="ja-JP" altLang="en-US" sz="1100">
              <a:latin typeface="+mn-ea"/>
              <a:ea typeface="+mn-ea"/>
            </a:rPr>
            <a:t>ポイント低くなっている。今後も適正な昇給・昇格管理を行い、住民に理解を得られる給与体系を維持していく。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53339</xdr:rowOff>
    </xdr:from>
    <xdr:to>
      <xdr:col>81</xdr:col>
      <xdr:colOff>44450</xdr:colOff>
      <xdr:row>86</xdr:row>
      <xdr:rowOff>101600</xdr:rowOff>
    </xdr:to>
    <xdr:cxnSp macro="">
      <xdr:nvCxnSpPr>
        <xdr:cNvPr id="251" name="直線コネクタ 250"/>
        <xdr:cNvCxnSpPr/>
      </xdr:nvCxnSpPr>
      <xdr:spPr>
        <a:xfrm>
          <a:off x="16179800" y="14798039"/>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146368</xdr:rowOff>
    </xdr:from>
    <xdr:to>
      <xdr:col>77</xdr:col>
      <xdr:colOff>44450</xdr:colOff>
      <xdr:row>86</xdr:row>
      <xdr:rowOff>53339</xdr:rowOff>
    </xdr:to>
    <xdr:cxnSp macro="">
      <xdr:nvCxnSpPr>
        <xdr:cNvPr id="254" name="直線コネクタ 253"/>
        <xdr:cNvCxnSpPr/>
      </xdr:nvCxnSpPr>
      <xdr:spPr>
        <a:xfrm>
          <a:off x="15290800" y="14719618"/>
          <a:ext cx="889000" cy="7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146368</xdr:rowOff>
    </xdr:from>
    <xdr:to>
      <xdr:col>72</xdr:col>
      <xdr:colOff>203200</xdr:colOff>
      <xdr:row>86</xdr:row>
      <xdr:rowOff>23177</xdr:rowOff>
    </xdr:to>
    <xdr:cxnSp macro="">
      <xdr:nvCxnSpPr>
        <xdr:cNvPr id="257" name="直線コネクタ 256"/>
        <xdr:cNvCxnSpPr/>
      </xdr:nvCxnSpPr>
      <xdr:spPr>
        <a:xfrm flipV="1">
          <a:off x="14401800" y="14719618"/>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23177</xdr:rowOff>
    </xdr:from>
    <xdr:to>
      <xdr:col>68</xdr:col>
      <xdr:colOff>152400</xdr:colOff>
      <xdr:row>86</xdr:row>
      <xdr:rowOff>47307</xdr:rowOff>
    </xdr:to>
    <xdr:cxnSp macro="">
      <xdr:nvCxnSpPr>
        <xdr:cNvPr id="260" name="直線コネクタ 259"/>
        <xdr:cNvCxnSpPr/>
      </xdr:nvCxnSpPr>
      <xdr:spPr>
        <a:xfrm flipV="1">
          <a:off x="13512800" y="1476787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0" name="楕円 269"/>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67327</xdr:rowOff>
    </xdr:from>
    <xdr:ext cx="762000" cy="259045"/>
    <xdr:sp macro="" textlink="">
      <xdr:nvSpPr>
        <xdr:cNvPr id="271" name="給与水準   （国との比較）該当値テキスト"/>
        <xdr:cNvSpPr txBox="1"/>
      </xdr:nvSpPr>
      <xdr:spPr>
        <a:xfrm>
          <a:off x="171069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2539</xdr:rowOff>
    </xdr:from>
    <xdr:to>
      <xdr:col>77</xdr:col>
      <xdr:colOff>95250</xdr:colOff>
      <xdr:row>86</xdr:row>
      <xdr:rowOff>104139</xdr:rowOff>
    </xdr:to>
    <xdr:sp macro="" textlink="">
      <xdr:nvSpPr>
        <xdr:cNvPr id="272" name="楕円 271"/>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114316</xdr:rowOff>
    </xdr:from>
    <xdr:ext cx="736600" cy="259045"/>
    <xdr:sp macro="" textlink="">
      <xdr:nvSpPr>
        <xdr:cNvPr id="273" name="テキスト ボックス 272"/>
        <xdr:cNvSpPr txBox="1"/>
      </xdr:nvSpPr>
      <xdr:spPr>
        <a:xfrm>
          <a:off x="15798800" y="1451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95568</xdr:rowOff>
    </xdr:from>
    <xdr:to>
      <xdr:col>73</xdr:col>
      <xdr:colOff>44450</xdr:colOff>
      <xdr:row>86</xdr:row>
      <xdr:rowOff>25718</xdr:rowOff>
    </xdr:to>
    <xdr:sp macro="" textlink="">
      <xdr:nvSpPr>
        <xdr:cNvPr id="274" name="楕円 273"/>
        <xdr:cNvSpPr/>
      </xdr:nvSpPr>
      <xdr:spPr>
        <a:xfrm>
          <a:off x="15240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35895</xdr:rowOff>
    </xdr:from>
    <xdr:ext cx="762000" cy="259045"/>
    <xdr:sp macro="" textlink="">
      <xdr:nvSpPr>
        <xdr:cNvPr id="275" name="テキスト ボックス 274"/>
        <xdr:cNvSpPr txBox="1"/>
      </xdr:nvSpPr>
      <xdr:spPr>
        <a:xfrm>
          <a:off x="14909800" y="1443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143827</xdr:rowOff>
    </xdr:from>
    <xdr:to>
      <xdr:col>68</xdr:col>
      <xdr:colOff>203200</xdr:colOff>
      <xdr:row>86</xdr:row>
      <xdr:rowOff>73977</xdr:rowOff>
    </xdr:to>
    <xdr:sp macro="" textlink="">
      <xdr:nvSpPr>
        <xdr:cNvPr id="276" name="楕円 275"/>
        <xdr:cNvSpPr/>
      </xdr:nvSpPr>
      <xdr:spPr>
        <a:xfrm>
          <a:off x="14351000" y="147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84154</xdr:rowOff>
    </xdr:from>
    <xdr:ext cx="762000" cy="259045"/>
    <xdr:sp macro="" textlink="">
      <xdr:nvSpPr>
        <xdr:cNvPr id="277" name="テキスト ボックス 276"/>
        <xdr:cNvSpPr txBox="1"/>
      </xdr:nvSpPr>
      <xdr:spPr>
        <a:xfrm>
          <a:off x="14020800" y="14485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167957</xdr:rowOff>
    </xdr:from>
    <xdr:to>
      <xdr:col>64</xdr:col>
      <xdr:colOff>152400</xdr:colOff>
      <xdr:row>86</xdr:row>
      <xdr:rowOff>98107</xdr:rowOff>
    </xdr:to>
    <xdr:sp macro="" textlink="">
      <xdr:nvSpPr>
        <xdr:cNvPr id="278" name="楕円 277"/>
        <xdr:cNvSpPr/>
      </xdr:nvSpPr>
      <xdr:spPr>
        <a:xfrm>
          <a:off x="13462000" y="147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108284</xdr:rowOff>
    </xdr:from>
    <xdr:ext cx="762000" cy="259045"/>
    <xdr:sp macro="" textlink="">
      <xdr:nvSpPr>
        <xdr:cNvPr id="279" name="テキスト ボックス 278"/>
        <xdr:cNvSpPr txBox="1"/>
      </xdr:nvSpPr>
      <xdr:spPr>
        <a:xfrm>
          <a:off x="13131800" y="1451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町は、定員管理目標に基づき職員の採用調整を行っているが、権限委譲や令和２年７月豪雨災害からの復旧に伴う事務量の増加、くま川鉄道出向、育児休暇や休職等により一人当たりの業務量は増加している。住民からのニーズも多種多様なものへと日々変化しているため、少ない人数で効率よく業務を遂行することを目標に、今後も適正な定員管理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8033</xdr:rowOff>
    </xdr:from>
    <xdr:to>
      <xdr:col>81</xdr:col>
      <xdr:colOff>44450</xdr:colOff>
      <xdr:row>59</xdr:row>
      <xdr:rowOff>29750</xdr:rowOff>
    </xdr:to>
    <xdr:cxnSp macro="">
      <xdr:nvCxnSpPr>
        <xdr:cNvPr id="318" name="直線コネクタ 317"/>
        <xdr:cNvCxnSpPr/>
      </xdr:nvCxnSpPr>
      <xdr:spPr>
        <a:xfrm>
          <a:off x="16179800" y="10123583"/>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124889</xdr:rowOff>
    </xdr:from>
    <xdr:to>
      <xdr:col>77</xdr:col>
      <xdr:colOff>44450</xdr:colOff>
      <xdr:row>59</xdr:row>
      <xdr:rowOff>8033</xdr:rowOff>
    </xdr:to>
    <xdr:cxnSp macro="">
      <xdr:nvCxnSpPr>
        <xdr:cNvPr id="321" name="直線コネクタ 320"/>
        <xdr:cNvCxnSpPr/>
      </xdr:nvCxnSpPr>
      <xdr:spPr>
        <a:xfrm>
          <a:off x="15290800" y="10068989"/>
          <a:ext cx="889000" cy="5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118555</xdr:rowOff>
    </xdr:from>
    <xdr:to>
      <xdr:col>72</xdr:col>
      <xdr:colOff>203200</xdr:colOff>
      <xdr:row>58</xdr:row>
      <xdr:rowOff>124889</xdr:rowOff>
    </xdr:to>
    <xdr:cxnSp macro="">
      <xdr:nvCxnSpPr>
        <xdr:cNvPr id="324" name="直線コネクタ 323"/>
        <xdr:cNvCxnSpPr/>
      </xdr:nvCxnSpPr>
      <xdr:spPr>
        <a:xfrm>
          <a:off x="14401800" y="10062655"/>
          <a:ext cx="889000" cy="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118555</xdr:rowOff>
    </xdr:from>
    <xdr:to>
      <xdr:col>68</xdr:col>
      <xdr:colOff>152400</xdr:colOff>
      <xdr:row>58</xdr:row>
      <xdr:rowOff>119459</xdr:rowOff>
    </xdr:to>
    <xdr:cxnSp macro="">
      <xdr:nvCxnSpPr>
        <xdr:cNvPr id="327" name="直線コネクタ 326"/>
        <xdr:cNvCxnSpPr/>
      </xdr:nvCxnSpPr>
      <xdr:spPr>
        <a:xfrm flipV="1">
          <a:off x="13512800" y="10062655"/>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xdr:cNvSpPr txBox="1"/>
      </xdr:nvSpPr>
      <xdr:spPr>
        <a:xfrm>
          <a:off x="13131800" y="102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150400</xdr:rowOff>
    </xdr:from>
    <xdr:to>
      <xdr:col>81</xdr:col>
      <xdr:colOff>95250</xdr:colOff>
      <xdr:row>59</xdr:row>
      <xdr:rowOff>80550</xdr:rowOff>
    </xdr:to>
    <xdr:sp macro="" textlink="">
      <xdr:nvSpPr>
        <xdr:cNvPr id="337" name="楕円 336"/>
        <xdr:cNvSpPr/>
      </xdr:nvSpPr>
      <xdr:spPr>
        <a:xfrm>
          <a:off x="16967200" y="100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166927</xdr:rowOff>
    </xdr:from>
    <xdr:ext cx="762000" cy="259045"/>
    <xdr:sp macro="" textlink="">
      <xdr:nvSpPr>
        <xdr:cNvPr id="338" name="定員管理の状況該当値テキスト"/>
        <xdr:cNvSpPr txBox="1"/>
      </xdr:nvSpPr>
      <xdr:spPr>
        <a:xfrm>
          <a:off x="17106900" y="99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128683</xdr:rowOff>
    </xdr:from>
    <xdr:to>
      <xdr:col>77</xdr:col>
      <xdr:colOff>95250</xdr:colOff>
      <xdr:row>59</xdr:row>
      <xdr:rowOff>58833</xdr:rowOff>
    </xdr:to>
    <xdr:sp macro="" textlink="">
      <xdr:nvSpPr>
        <xdr:cNvPr id="339" name="楕円 338"/>
        <xdr:cNvSpPr/>
      </xdr:nvSpPr>
      <xdr:spPr>
        <a:xfrm>
          <a:off x="16129000" y="1007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69010</xdr:rowOff>
    </xdr:from>
    <xdr:ext cx="736600" cy="259045"/>
    <xdr:sp macro="" textlink="">
      <xdr:nvSpPr>
        <xdr:cNvPr id="340" name="テキスト ボックス 339"/>
        <xdr:cNvSpPr txBox="1"/>
      </xdr:nvSpPr>
      <xdr:spPr>
        <a:xfrm>
          <a:off x="15798800" y="984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74089</xdr:rowOff>
    </xdr:from>
    <xdr:to>
      <xdr:col>73</xdr:col>
      <xdr:colOff>44450</xdr:colOff>
      <xdr:row>59</xdr:row>
      <xdr:rowOff>4239</xdr:rowOff>
    </xdr:to>
    <xdr:sp macro="" textlink="">
      <xdr:nvSpPr>
        <xdr:cNvPr id="341" name="楕円 340"/>
        <xdr:cNvSpPr/>
      </xdr:nvSpPr>
      <xdr:spPr>
        <a:xfrm>
          <a:off x="15240000" y="1001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14416</xdr:rowOff>
    </xdr:from>
    <xdr:ext cx="762000" cy="259045"/>
    <xdr:sp macro="" textlink="">
      <xdr:nvSpPr>
        <xdr:cNvPr id="342" name="テキスト ボックス 341"/>
        <xdr:cNvSpPr txBox="1"/>
      </xdr:nvSpPr>
      <xdr:spPr>
        <a:xfrm>
          <a:off x="14909800" y="978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67755</xdr:rowOff>
    </xdr:from>
    <xdr:to>
      <xdr:col>68</xdr:col>
      <xdr:colOff>203200</xdr:colOff>
      <xdr:row>58</xdr:row>
      <xdr:rowOff>169355</xdr:rowOff>
    </xdr:to>
    <xdr:sp macro="" textlink="">
      <xdr:nvSpPr>
        <xdr:cNvPr id="343" name="楕円 342"/>
        <xdr:cNvSpPr/>
      </xdr:nvSpPr>
      <xdr:spPr>
        <a:xfrm>
          <a:off x="14351000" y="1001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8082</xdr:rowOff>
    </xdr:from>
    <xdr:ext cx="762000" cy="259045"/>
    <xdr:sp macro="" textlink="">
      <xdr:nvSpPr>
        <xdr:cNvPr id="344" name="テキスト ボックス 343"/>
        <xdr:cNvSpPr txBox="1"/>
      </xdr:nvSpPr>
      <xdr:spPr>
        <a:xfrm>
          <a:off x="14020800" y="978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68659</xdr:rowOff>
    </xdr:from>
    <xdr:to>
      <xdr:col>64</xdr:col>
      <xdr:colOff>152400</xdr:colOff>
      <xdr:row>58</xdr:row>
      <xdr:rowOff>170259</xdr:rowOff>
    </xdr:to>
    <xdr:sp macro="" textlink="">
      <xdr:nvSpPr>
        <xdr:cNvPr id="345" name="楕円 344"/>
        <xdr:cNvSpPr/>
      </xdr:nvSpPr>
      <xdr:spPr>
        <a:xfrm>
          <a:off x="13462000" y="1001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8986</xdr:rowOff>
    </xdr:from>
    <xdr:ext cx="762000" cy="259045"/>
    <xdr:sp macro="" textlink="">
      <xdr:nvSpPr>
        <xdr:cNvPr id="346" name="テキスト ボックス 345"/>
        <xdr:cNvSpPr txBox="1"/>
      </xdr:nvSpPr>
      <xdr:spPr>
        <a:xfrm>
          <a:off x="13131800" y="9781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公債費は、投資事業について地方債借入の抑制を行っ</a:t>
          </a:r>
          <a:r>
            <a:rPr kumimoji="1" lang="ja-JP" altLang="en-US" sz="1100">
              <a:solidFill>
                <a:schemeClr val="dk1"/>
              </a:solidFill>
              <a:effectLst/>
              <a:latin typeface="+mn-lt"/>
              <a:ea typeface="+mn-ea"/>
              <a:cs typeface="+mn-cs"/>
            </a:rPr>
            <a:t>てきたため</a:t>
          </a:r>
          <a:r>
            <a:rPr kumimoji="1" lang="ja-JP" altLang="ja-JP" sz="1100">
              <a:solidFill>
                <a:schemeClr val="dk1"/>
              </a:solidFill>
              <a:effectLst/>
              <a:latin typeface="+mn-lt"/>
              <a:ea typeface="+mn-ea"/>
              <a:cs typeface="+mn-cs"/>
            </a:rPr>
            <a:t>、類似団体平均を下回っている</a:t>
          </a:r>
          <a:r>
            <a:rPr kumimoji="1" lang="ja-JP" altLang="en-US" sz="1100">
              <a:solidFill>
                <a:schemeClr val="dk1"/>
              </a:solidFill>
              <a:effectLst/>
              <a:latin typeface="+mn-lt"/>
              <a:ea typeface="+mn-ea"/>
              <a:cs typeface="+mn-cs"/>
            </a:rPr>
            <a:t>。しかし現在</a:t>
          </a:r>
          <a:r>
            <a:rPr kumimoji="1" lang="ja-JP" altLang="ja-JP" sz="1100">
              <a:solidFill>
                <a:schemeClr val="dk1"/>
              </a:solidFill>
              <a:effectLst/>
              <a:latin typeface="+mn-lt"/>
              <a:ea typeface="+mn-ea"/>
              <a:cs typeface="+mn-cs"/>
            </a:rPr>
            <a:t>、公共施設の老朽化が進</a:t>
          </a:r>
          <a:r>
            <a:rPr kumimoji="1" lang="ja-JP" altLang="en-US" sz="1100">
              <a:solidFill>
                <a:schemeClr val="dk1"/>
              </a:solidFill>
              <a:effectLst/>
              <a:latin typeface="+mn-lt"/>
              <a:ea typeface="+mn-ea"/>
              <a:cs typeface="+mn-cs"/>
            </a:rPr>
            <a:t>んでおり</a:t>
          </a:r>
          <a:r>
            <a:rPr kumimoji="1" lang="ja-JP" altLang="ja-JP" sz="1100">
              <a:solidFill>
                <a:schemeClr val="dk1"/>
              </a:solidFill>
              <a:effectLst/>
              <a:latin typeface="+mn-lt"/>
              <a:ea typeface="+mn-ea"/>
              <a:cs typeface="+mn-cs"/>
            </a:rPr>
            <a:t>、改修等</a:t>
          </a:r>
          <a:r>
            <a:rPr kumimoji="1" lang="ja-JP" altLang="en-US" sz="1100">
              <a:solidFill>
                <a:schemeClr val="dk1"/>
              </a:solidFill>
              <a:effectLst/>
              <a:latin typeface="+mn-lt"/>
              <a:ea typeface="+mn-ea"/>
              <a:cs typeface="+mn-cs"/>
            </a:rPr>
            <a:t>に合わせて</a:t>
          </a:r>
          <a:r>
            <a:rPr kumimoji="1" lang="ja-JP" altLang="ja-JP" sz="1100">
              <a:solidFill>
                <a:schemeClr val="dk1"/>
              </a:solidFill>
              <a:effectLst/>
              <a:latin typeface="+mn-lt"/>
              <a:ea typeface="+mn-ea"/>
              <a:cs typeface="+mn-cs"/>
            </a:rPr>
            <a:t>地方債を</a:t>
          </a:r>
          <a:r>
            <a:rPr kumimoji="1" lang="ja-JP" altLang="en-US" sz="1100">
              <a:solidFill>
                <a:schemeClr val="dk1"/>
              </a:solidFill>
              <a:effectLst/>
              <a:latin typeface="+mn-lt"/>
              <a:ea typeface="+mn-ea"/>
              <a:cs typeface="+mn-cs"/>
            </a:rPr>
            <a:t>起こしているため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近年</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公共施設等総合管理計画の</a:t>
          </a:r>
          <a:r>
            <a:rPr kumimoji="1" lang="ja-JP" altLang="en-US" sz="1100">
              <a:solidFill>
                <a:schemeClr val="dk1"/>
              </a:solidFill>
              <a:effectLst/>
              <a:latin typeface="+mn-lt"/>
              <a:ea typeface="+mn-ea"/>
              <a:cs typeface="+mn-cs"/>
            </a:rPr>
            <a:t>適宜</a:t>
          </a:r>
          <a:r>
            <a:rPr kumimoji="1" lang="ja-JP" altLang="ja-JP" sz="1100">
              <a:solidFill>
                <a:schemeClr val="dk1"/>
              </a:solidFill>
              <a:effectLst/>
              <a:latin typeface="+mn-lt"/>
              <a:ea typeface="+mn-ea"/>
              <a:cs typeface="+mn-cs"/>
            </a:rPr>
            <a:t>見直しを行</a:t>
          </a:r>
          <a:r>
            <a:rPr kumimoji="1" lang="ja-JP" altLang="en-US" sz="1100">
              <a:solidFill>
                <a:schemeClr val="dk1"/>
              </a:solidFill>
              <a:effectLst/>
              <a:latin typeface="+mn-lt"/>
              <a:ea typeface="+mn-ea"/>
              <a:cs typeface="+mn-cs"/>
            </a:rPr>
            <a:t>いながら</a:t>
          </a:r>
          <a:r>
            <a:rPr kumimoji="1" lang="ja-JP" altLang="ja-JP" sz="1100">
              <a:solidFill>
                <a:schemeClr val="dk1"/>
              </a:solidFill>
              <a:effectLst/>
              <a:latin typeface="+mn-lt"/>
              <a:ea typeface="+mn-ea"/>
              <a:cs typeface="+mn-cs"/>
            </a:rPr>
            <a:t>、計画に基づいた具体的な個別計画を策定し</a:t>
          </a:r>
          <a:r>
            <a:rPr kumimoji="1" lang="ja-JP" altLang="en-US" sz="1100">
              <a:solidFill>
                <a:schemeClr val="dk1"/>
              </a:solidFill>
              <a:effectLst/>
              <a:latin typeface="+mn-lt"/>
              <a:ea typeface="+mn-ea"/>
              <a:cs typeface="+mn-cs"/>
            </a:rPr>
            <a:t>つつ</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を行うことで、借入についても、抑制・平準化を図る。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11854</xdr:rowOff>
    </xdr:to>
    <xdr:cxnSp macro="">
      <xdr:nvCxnSpPr>
        <xdr:cNvPr id="379" name="直線コネクタ 378"/>
        <xdr:cNvCxnSpPr/>
      </xdr:nvCxnSpPr>
      <xdr:spPr>
        <a:xfrm>
          <a:off x="16179800" y="703326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135044</xdr:rowOff>
    </xdr:from>
    <xdr:to>
      <xdr:col>77</xdr:col>
      <xdr:colOff>44450</xdr:colOff>
      <xdr:row>41</xdr:row>
      <xdr:rowOff>3810</xdr:rowOff>
    </xdr:to>
    <xdr:cxnSp macro="">
      <xdr:nvCxnSpPr>
        <xdr:cNvPr id="382" name="直線コネクタ 381"/>
        <xdr:cNvCxnSpPr/>
      </xdr:nvCxnSpPr>
      <xdr:spPr>
        <a:xfrm>
          <a:off x="15290800" y="699304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94827</xdr:rowOff>
    </xdr:from>
    <xdr:to>
      <xdr:col>72</xdr:col>
      <xdr:colOff>203200</xdr:colOff>
      <xdr:row>40</xdr:row>
      <xdr:rowOff>135044</xdr:rowOff>
    </xdr:to>
    <xdr:cxnSp macro="">
      <xdr:nvCxnSpPr>
        <xdr:cNvPr id="385" name="直線コネクタ 384"/>
        <xdr:cNvCxnSpPr/>
      </xdr:nvCxnSpPr>
      <xdr:spPr>
        <a:xfrm>
          <a:off x="14401800" y="69528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62654</xdr:rowOff>
    </xdr:from>
    <xdr:to>
      <xdr:col>68</xdr:col>
      <xdr:colOff>152400</xdr:colOff>
      <xdr:row>40</xdr:row>
      <xdr:rowOff>94827</xdr:rowOff>
    </xdr:to>
    <xdr:cxnSp macro="">
      <xdr:nvCxnSpPr>
        <xdr:cNvPr id="388" name="直線コネクタ 387"/>
        <xdr:cNvCxnSpPr/>
      </xdr:nvCxnSpPr>
      <xdr:spPr>
        <a:xfrm>
          <a:off x="13512800" y="69206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98" name="楕円 397"/>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149031</xdr:rowOff>
    </xdr:from>
    <xdr:ext cx="762000" cy="259045"/>
    <xdr:sp macro="" textlink="">
      <xdr:nvSpPr>
        <xdr:cNvPr id="399" name="公債費負担の状況該当値テキスト"/>
        <xdr:cNvSpPr txBox="1"/>
      </xdr:nvSpPr>
      <xdr:spPr>
        <a:xfrm>
          <a:off x="17106900" y="68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0" name="楕円 399"/>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01" name="テキスト ボックス 400"/>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84244</xdr:rowOff>
    </xdr:from>
    <xdr:to>
      <xdr:col>73</xdr:col>
      <xdr:colOff>44450</xdr:colOff>
      <xdr:row>41</xdr:row>
      <xdr:rowOff>14394</xdr:rowOff>
    </xdr:to>
    <xdr:sp macro="" textlink="">
      <xdr:nvSpPr>
        <xdr:cNvPr id="402" name="楕円 401"/>
        <xdr:cNvSpPr/>
      </xdr:nvSpPr>
      <xdr:spPr>
        <a:xfrm>
          <a:off x="15240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24571</xdr:rowOff>
    </xdr:from>
    <xdr:ext cx="762000" cy="259045"/>
    <xdr:sp macro="" textlink="">
      <xdr:nvSpPr>
        <xdr:cNvPr id="403" name="テキスト ボックス 402"/>
        <xdr:cNvSpPr txBox="1"/>
      </xdr:nvSpPr>
      <xdr:spPr>
        <a:xfrm>
          <a:off x="14909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44027</xdr:rowOff>
    </xdr:from>
    <xdr:to>
      <xdr:col>68</xdr:col>
      <xdr:colOff>203200</xdr:colOff>
      <xdr:row>40</xdr:row>
      <xdr:rowOff>145627</xdr:rowOff>
    </xdr:to>
    <xdr:sp macro="" textlink="">
      <xdr:nvSpPr>
        <xdr:cNvPr id="404" name="楕円 403"/>
        <xdr:cNvSpPr/>
      </xdr:nvSpPr>
      <xdr:spPr>
        <a:xfrm>
          <a:off x="14351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155804</xdr:rowOff>
    </xdr:from>
    <xdr:ext cx="762000" cy="259045"/>
    <xdr:sp macro="" textlink="">
      <xdr:nvSpPr>
        <xdr:cNvPr id="405" name="テキスト ボックス 404"/>
        <xdr:cNvSpPr txBox="1"/>
      </xdr:nvSpPr>
      <xdr:spPr>
        <a:xfrm>
          <a:off x="14020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11854</xdr:rowOff>
    </xdr:from>
    <xdr:to>
      <xdr:col>64</xdr:col>
      <xdr:colOff>152400</xdr:colOff>
      <xdr:row>40</xdr:row>
      <xdr:rowOff>113454</xdr:rowOff>
    </xdr:to>
    <xdr:sp macro="" textlink="">
      <xdr:nvSpPr>
        <xdr:cNvPr id="406" name="楕円 405"/>
        <xdr:cNvSpPr/>
      </xdr:nvSpPr>
      <xdr:spPr>
        <a:xfrm>
          <a:off x="13462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123631</xdr:rowOff>
    </xdr:from>
    <xdr:ext cx="762000" cy="259045"/>
    <xdr:sp macro="" textlink="">
      <xdr:nvSpPr>
        <xdr:cNvPr id="407" name="テキスト ボックス 406"/>
        <xdr:cNvSpPr txBox="1"/>
      </xdr:nvSpPr>
      <xdr:spPr>
        <a:xfrm>
          <a:off x="13131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将来負担比率については、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％で推移している。</a:t>
          </a:r>
          <a:r>
            <a:rPr kumimoji="1" lang="ja-JP" altLang="en-US" sz="1100">
              <a:solidFill>
                <a:schemeClr val="dk1"/>
              </a:solidFill>
              <a:effectLst/>
              <a:latin typeface="+mn-lt"/>
              <a:ea typeface="+mn-ea"/>
              <a:cs typeface="+mn-cs"/>
            </a:rPr>
            <a:t>減債基金やその他特定目的基金の積み立てにより、</a:t>
          </a:r>
          <a:r>
            <a:rPr kumimoji="1" lang="ja-JP" altLang="ja-JP" sz="1100">
              <a:solidFill>
                <a:schemeClr val="dk1"/>
              </a:solidFill>
              <a:effectLst/>
              <a:latin typeface="+mn-lt"/>
              <a:ea typeface="+mn-ea"/>
              <a:cs typeface="+mn-cs"/>
            </a:rPr>
            <a:t>充当可能財源等</a:t>
          </a:r>
          <a:r>
            <a:rPr kumimoji="1" lang="ja-JP" altLang="en-US" sz="1100">
              <a:solidFill>
                <a:schemeClr val="dk1"/>
              </a:solidFill>
              <a:effectLst/>
              <a:latin typeface="+mn-lt"/>
              <a:ea typeface="+mn-ea"/>
              <a:cs typeface="+mn-cs"/>
            </a:rPr>
            <a:t>が昨年度よりも増加した</a:t>
          </a:r>
          <a:r>
            <a:rPr kumimoji="1" lang="ja-JP" altLang="ja-JP" sz="1100">
              <a:solidFill>
                <a:schemeClr val="dk1"/>
              </a:solidFill>
              <a:effectLst/>
              <a:latin typeface="+mn-lt"/>
              <a:ea typeface="+mn-ea"/>
              <a:cs typeface="+mn-cs"/>
            </a:rPr>
            <a:t>。今後も、歳出削減努力により、決算において歳計余剰金が生じた場合には、少子高齢化に伴う町税の減少や社会保障費の増加等、将来のために必要に応じて積み立てていく。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3,522
3,518
48.37
5,067,021
4,460,051
482,237
2,115,535
3,382,512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類似団体平均と比較すると職員数が少ないため、人件費</a:t>
          </a:r>
          <a:r>
            <a:rPr kumimoji="1" lang="ja-JP" altLang="en-US" sz="1100">
              <a:solidFill>
                <a:schemeClr val="dk1"/>
              </a:solidFill>
              <a:effectLst/>
              <a:latin typeface="+mn-lt"/>
              <a:ea typeface="+mn-ea"/>
              <a:cs typeface="+mn-cs"/>
            </a:rPr>
            <a:t>決算額</a:t>
          </a:r>
          <a:r>
            <a:rPr kumimoji="1" lang="ja-JP" altLang="ja-JP" sz="1100">
              <a:solidFill>
                <a:schemeClr val="dk1"/>
              </a:solidFill>
              <a:effectLst/>
              <a:latin typeface="+mn-lt"/>
              <a:ea typeface="+mn-ea"/>
              <a:cs typeface="+mn-cs"/>
            </a:rPr>
            <a:t>では住民１人あたりのコストが</a:t>
          </a:r>
          <a:r>
            <a:rPr kumimoji="1" lang="en-US" altLang="ja-JP" sz="1100">
              <a:solidFill>
                <a:schemeClr val="dk1"/>
              </a:solidFill>
              <a:effectLst/>
              <a:latin typeface="+mn-lt"/>
              <a:ea typeface="+mn-ea"/>
              <a:cs typeface="+mn-cs"/>
            </a:rPr>
            <a:t>90,966</a:t>
          </a:r>
          <a:r>
            <a:rPr kumimoji="1" lang="ja-JP" altLang="ja-JP" sz="1100">
              <a:solidFill>
                <a:schemeClr val="dk1"/>
              </a:solidFill>
              <a:effectLst/>
              <a:latin typeface="+mn-lt"/>
              <a:ea typeface="+mn-ea"/>
              <a:cs typeface="+mn-cs"/>
            </a:rPr>
            <a:t>円少なくなっている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ただし、令和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年度決算においては退職者がおらず、退職手当負担金の制度改正により、一時的に負担金が減少したこと</a:t>
          </a:r>
          <a:r>
            <a:rPr kumimoji="1" lang="ja-JP" altLang="en-US" sz="1100">
              <a:solidFill>
                <a:schemeClr val="dk1"/>
              </a:solidFill>
              <a:effectLst/>
              <a:latin typeface="+mn-lt"/>
              <a:ea typeface="+mn-ea"/>
              <a:cs typeface="+mn-cs"/>
            </a:rPr>
            <a:t>も大きく</a:t>
          </a:r>
          <a:r>
            <a:rPr kumimoji="1" lang="ja-JP" altLang="ja-JP" sz="1100">
              <a:solidFill>
                <a:schemeClr val="dk1"/>
              </a:solidFill>
              <a:effectLst/>
              <a:latin typeface="+mn-lt"/>
              <a:ea typeface="+mn-ea"/>
              <a:cs typeface="+mn-cs"/>
            </a:rPr>
            <a:t>影響している。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ラスパイレス指数は類似団体平均を</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ポイント下回っており、給与体系的には全国平均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下回っている</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経常一般財源を確保しつつ、適正な給与体系を継続していく。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26416</xdr:rowOff>
    </xdr:from>
    <xdr:to>
      <xdr:col>24</xdr:col>
      <xdr:colOff>25400</xdr:colOff>
      <xdr:row>37</xdr:row>
      <xdr:rowOff>46990</xdr:rowOff>
    </xdr:to>
    <xdr:cxnSp macro="">
      <xdr:nvCxnSpPr>
        <xdr:cNvPr id="64" name="直線コネクタ 63"/>
        <xdr:cNvCxnSpPr/>
      </xdr:nvCxnSpPr>
      <xdr:spPr>
        <a:xfrm flipV="1">
          <a:off x="3987800" y="6198616"/>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46990</xdr:rowOff>
    </xdr:to>
    <xdr:cxnSp macro="">
      <xdr:nvCxnSpPr>
        <xdr:cNvPr id="67" name="直線コネクタ 66"/>
        <xdr:cNvCxnSpPr/>
      </xdr:nvCxnSpPr>
      <xdr:spPr>
        <a:xfrm>
          <a:off x="3098800" y="63220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106426</xdr:rowOff>
    </xdr:to>
    <xdr:cxnSp macro="">
      <xdr:nvCxnSpPr>
        <xdr:cNvPr id="70" name="直線コネクタ 69"/>
        <xdr:cNvCxnSpPr/>
      </xdr:nvCxnSpPr>
      <xdr:spPr>
        <a:xfrm flipV="1">
          <a:off x="2209800" y="632206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106426</xdr:rowOff>
    </xdr:from>
    <xdr:to>
      <xdr:col>11</xdr:col>
      <xdr:colOff>9525</xdr:colOff>
      <xdr:row>38</xdr:row>
      <xdr:rowOff>3556</xdr:rowOff>
    </xdr:to>
    <xdr:cxnSp macro="">
      <xdr:nvCxnSpPr>
        <xdr:cNvPr id="73" name="直線コネクタ 72"/>
        <xdr:cNvCxnSpPr/>
      </xdr:nvCxnSpPr>
      <xdr:spPr>
        <a:xfrm flipV="1">
          <a:off x="1320800" y="64500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147066</xdr:rowOff>
    </xdr:from>
    <xdr:to>
      <xdr:col>24</xdr:col>
      <xdr:colOff>76200</xdr:colOff>
      <xdr:row>36</xdr:row>
      <xdr:rowOff>77216</xdr:rowOff>
    </xdr:to>
    <xdr:sp macro="" textlink="">
      <xdr:nvSpPr>
        <xdr:cNvPr id="83" name="楕円 82"/>
        <xdr:cNvSpPr/>
      </xdr:nvSpPr>
      <xdr:spPr>
        <a:xfrm>
          <a:off x="4775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163593</xdr:rowOff>
    </xdr:from>
    <xdr:ext cx="762000" cy="259045"/>
    <xdr:sp macro="" textlink="">
      <xdr:nvSpPr>
        <xdr:cNvPr id="84" name="人件費該当値テキスト"/>
        <xdr:cNvSpPr txBox="1"/>
      </xdr:nvSpPr>
      <xdr:spPr>
        <a:xfrm>
          <a:off x="4914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5" name="楕円 84"/>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6" name="テキスト ボックス 85"/>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7" name="楕円 86"/>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88" name="テキスト ボックス 87"/>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55626</xdr:rowOff>
    </xdr:from>
    <xdr:to>
      <xdr:col>11</xdr:col>
      <xdr:colOff>60325</xdr:colOff>
      <xdr:row>37</xdr:row>
      <xdr:rowOff>157226</xdr:rowOff>
    </xdr:to>
    <xdr:sp macro="" textlink="">
      <xdr:nvSpPr>
        <xdr:cNvPr id="89" name="楕円 88"/>
        <xdr:cNvSpPr/>
      </xdr:nvSpPr>
      <xdr:spPr>
        <a:xfrm>
          <a:off x="2159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142003</xdr:rowOff>
    </xdr:from>
    <xdr:ext cx="762000" cy="259045"/>
    <xdr:sp macro="" textlink="">
      <xdr:nvSpPr>
        <xdr:cNvPr id="90" name="テキスト ボックス 89"/>
        <xdr:cNvSpPr txBox="1"/>
      </xdr:nvSpPr>
      <xdr:spPr>
        <a:xfrm>
          <a:off x="1828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124206</xdr:rowOff>
    </xdr:from>
    <xdr:to>
      <xdr:col>6</xdr:col>
      <xdr:colOff>171450</xdr:colOff>
      <xdr:row>38</xdr:row>
      <xdr:rowOff>54356</xdr:rowOff>
    </xdr:to>
    <xdr:sp macro="" textlink="">
      <xdr:nvSpPr>
        <xdr:cNvPr id="91" name="楕円 90"/>
        <xdr:cNvSpPr/>
      </xdr:nvSpPr>
      <xdr:spPr>
        <a:xfrm>
          <a:off x="1270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39133</xdr:rowOff>
    </xdr:from>
    <xdr:ext cx="762000" cy="259045"/>
    <xdr:sp macro="" textlink="">
      <xdr:nvSpPr>
        <xdr:cNvPr id="92" name="テキスト ボックス 91"/>
        <xdr:cNvSpPr txBox="1"/>
      </xdr:nvSpPr>
      <xdr:spPr>
        <a:xfrm>
          <a:off x="939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類似団体平均</a:t>
          </a:r>
          <a:r>
            <a:rPr kumimoji="1" lang="ja-JP" altLang="en-US" sz="1100" b="0" i="0" baseline="0">
              <a:solidFill>
                <a:schemeClr val="dk1"/>
              </a:solidFill>
              <a:effectLst/>
              <a:latin typeface="+mn-lt"/>
              <a:ea typeface="+mn-ea"/>
              <a:cs typeface="+mn-cs"/>
            </a:rPr>
            <a:t>と比較し、経常収支比率に占める割合は</a:t>
          </a:r>
          <a:r>
            <a:rPr kumimoji="1" lang="en-US" altLang="ja-JP" sz="1100" b="0" i="0" baseline="0">
              <a:solidFill>
                <a:schemeClr val="dk1"/>
              </a:solidFill>
              <a:effectLst/>
              <a:latin typeface="+mn-lt"/>
              <a:ea typeface="+mn-ea"/>
              <a:cs typeface="+mn-cs"/>
            </a:rPr>
            <a:t>1.6</a:t>
          </a:r>
          <a:r>
            <a:rPr kumimoji="1" lang="ja-JP" altLang="en-US" sz="1100" b="0" i="0" baseline="0">
              <a:solidFill>
                <a:schemeClr val="dk1"/>
              </a:solidFill>
              <a:effectLst/>
              <a:latin typeface="+mn-lt"/>
              <a:ea typeface="+mn-ea"/>
              <a:cs typeface="+mn-cs"/>
            </a:rPr>
            <a:t>％高くなっているが、主な要因はふるさと納税関連経費であり、歳出以上に歳入が増えている。ただし、</a:t>
          </a:r>
          <a:r>
            <a:rPr kumimoji="1" lang="ja-JP" altLang="ja-JP" sz="1100" b="0" i="0" baseline="0">
              <a:solidFill>
                <a:schemeClr val="dk1"/>
              </a:solidFill>
              <a:effectLst/>
              <a:latin typeface="+mn-lt"/>
              <a:ea typeface="+mn-ea"/>
              <a:cs typeface="+mn-cs"/>
            </a:rPr>
            <a:t>物価高騰の影響により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物件費の</a:t>
          </a:r>
          <a:r>
            <a:rPr kumimoji="1" lang="ja-JP" altLang="en-US" sz="1100" b="0" i="0" baseline="0">
              <a:solidFill>
                <a:schemeClr val="dk1"/>
              </a:solidFill>
              <a:effectLst/>
              <a:latin typeface="+mn-lt"/>
              <a:ea typeface="+mn-ea"/>
              <a:cs typeface="+mn-cs"/>
            </a:rPr>
            <a:t>全体</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増加傾向にあるため、</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をはじめ事務手法の工夫により、効率的で無駄を省いた行政運営に努め</a:t>
          </a:r>
          <a:r>
            <a:rPr kumimoji="1" lang="ja-JP" altLang="en-US" sz="1100">
              <a:solidFill>
                <a:schemeClr val="dk1"/>
              </a:solidFill>
              <a:effectLst/>
              <a:latin typeface="+mn-lt"/>
              <a:ea typeface="+mn-ea"/>
              <a:cs typeface="+mn-cs"/>
            </a:rPr>
            <a:t>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33274</xdr:rowOff>
    </xdr:from>
    <xdr:to>
      <xdr:col>82</xdr:col>
      <xdr:colOff>107950</xdr:colOff>
      <xdr:row>17</xdr:row>
      <xdr:rowOff>161290</xdr:rowOff>
    </xdr:to>
    <xdr:cxnSp macro="">
      <xdr:nvCxnSpPr>
        <xdr:cNvPr id="122" name="直線コネクタ 121"/>
        <xdr:cNvCxnSpPr/>
      </xdr:nvCxnSpPr>
      <xdr:spPr>
        <a:xfrm>
          <a:off x="15671800" y="294792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94996</xdr:rowOff>
    </xdr:from>
    <xdr:to>
      <xdr:col>78</xdr:col>
      <xdr:colOff>69850</xdr:colOff>
      <xdr:row>17</xdr:row>
      <xdr:rowOff>33274</xdr:rowOff>
    </xdr:to>
    <xdr:cxnSp macro="">
      <xdr:nvCxnSpPr>
        <xdr:cNvPr id="125" name="直線コネクタ 124"/>
        <xdr:cNvCxnSpPr/>
      </xdr:nvCxnSpPr>
      <xdr:spPr>
        <a:xfrm>
          <a:off x="14782800" y="28381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94996</xdr:rowOff>
    </xdr:from>
    <xdr:to>
      <xdr:col>73</xdr:col>
      <xdr:colOff>180975</xdr:colOff>
      <xdr:row>17</xdr:row>
      <xdr:rowOff>28702</xdr:rowOff>
    </xdr:to>
    <xdr:cxnSp macro="">
      <xdr:nvCxnSpPr>
        <xdr:cNvPr id="128" name="直線コネクタ 127"/>
        <xdr:cNvCxnSpPr/>
      </xdr:nvCxnSpPr>
      <xdr:spPr>
        <a:xfrm flipV="1">
          <a:off x="13893800" y="283819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28702</xdr:rowOff>
    </xdr:from>
    <xdr:to>
      <xdr:col>69</xdr:col>
      <xdr:colOff>92075</xdr:colOff>
      <xdr:row>17</xdr:row>
      <xdr:rowOff>92710</xdr:rowOff>
    </xdr:to>
    <xdr:cxnSp macro="">
      <xdr:nvCxnSpPr>
        <xdr:cNvPr id="131" name="直線コネクタ 130"/>
        <xdr:cNvCxnSpPr/>
      </xdr:nvCxnSpPr>
      <xdr:spPr>
        <a:xfrm flipV="1">
          <a:off x="13004800" y="29433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1" name="楕円 140"/>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2" name="物件費該当値テキスト"/>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153924</xdr:rowOff>
    </xdr:from>
    <xdr:to>
      <xdr:col>78</xdr:col>
      <xdr:colOff>120650</xdr:colOff>
      <xdr:row>17</xdr:row>
      <xdr:rowOff>84074</xdr:rowOff>
    </xdr:to>
    <xdr:sp macro="" textlink="">
      <xdr:nvSpPr>
        <xdr:cNvPr id="143" name="楕円 142"/>
        <xdr:cNvSpPr/>
      </xdr:nvSpPr>
      <xdr:spPr>
        <a:xfrm>
          <a:off x="15621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94251</xdr:rowOff>
    </xdr:from>
    <xdr:ext cx="736600" cy="259045"/>
    <xdr:sp macro="" textlink="">
      <xdr:nvSpPr>
        <xdr:cNvPr id="144" name="テキスト ボックス 143"/>
        <xdr:cNvSpPr txBox="1"/>
      </xdr:nvSpPr>
      <xdr:spPr>
        <a:xfrm>
          <a:off x="15290800" y="2666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44196</xdr:rowOff>
    </xdr:from>
    <xdr:to>
      <xdr:col>74</xdr:col>
      <xdr:colOff>31750</xdr:colOff>
      <xdr:row>16</xdr:row>
      <xdr:rowOff>145796</xdr:rowOff>
    </xdr:to>
    <xdr:sp macro="" textlink="">
      <xdr:nvSpPr>
        <xdr:cNvPr id="145" name="楕円 144"/>
        <xdr:cNvSpPr/>
      </xdr:nvSpPr>
      <xdr:spPr>
        <a:xfrm>
          <a:off x="14732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155973</xdr:rowOff>
    </xdr:from>
    <xdr:ext cx="762000" cy="259045"/>
    <xdr:sp macro="" textlink="">
      <xdr:nvSpPr>
        <xdr:cNvPr id="146" name="テキスト ボックス 145"/>
        <xdr:cNvSpPr txBox="1"/>
      </xdr:nvSpPr>
      <xdr:spPr>
        <a:xfrm>
          <a:off x="14401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149352</xdr:rowOff>
    </xdr:from>
    <xdr:to>
      <xdr:col>69</xdr:col>
      <xdr:colOff>142875</xdr:colOff>
      <xdr:row>17</xdr:row>
      <xdr:rowOff>79502</xdr:rowOff>
    </xdr:to>
    <xdr:sp macro="" textlink="">
      <xdr:nvSpPr>
        <xdr:cNvPr id="147" name="楕円 146"/>
        <xdr:cNvSpPr/>
      </xdr:nvSpPr>
      <xdr:spPr>
        <a:xfrm>
          <a:off x="13843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64279</xdr:rowOff>
    </xdr:from>
    <xdr:ext cx="762000" cy="259045"/>
    <xdr:sp macro="" textlink="">
      <xdr:nvSpPr>
        <xdr:cNvPr id="148" name="テキスト ボックス 147"/>
        <xdr:cNvSpPr txBox="1"/>
      </xdr:nvSpPr>
      <xdr:spPr>
        <a:xfrm>
          <a:off x="13512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9" name="楕円 148"/>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50" name="テキスト ボックス 149"/>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財政規模の小さい</a:t>
          </a:r>
          <a:r>
            <a:rPr kumimoji="1" lang="ja-JP" altLang="ja-JP" sz="1100" b="0" i="0" baseline="0">
              <a:solidFill>
                <a:schemeClr val="dk1"/>
              </a:solidFill>
              <a:effectLst/>
              <a:latin typeface="+mn-lt"/>
              <a:ea typeface="+mn-ea"/>
              <a:cs typeface="+mn-cs"/>
            </a:rPr>
            <a:t>本町に</a:t>
          </a:r>
          <a:r>
            <a:rPr kumimoji="1" lang="ja-JP" altLang="en-US" sz="1100" b="0" i="0" baseline="0">
              <a:solidFill>
                <a:schemeClr val="dk1"/>
              </a:solidFill>
              <a:effectLst/>
              <a:latin typeface="+mn-lt"/>
              <a:ea typeface="+mn-ea"/>
              <a:cs typeface="+mn-cs"/>
            </a:rPr>
            <a:t>とって、</a:t>
          </a:r>
          <a:r>
            <a:rPr kumimoji="1" lang="ja-JP" altLang="ja-JP" sz="1100" b="0" i="0" baseline="0">
              <a:solidFill>
                <a:schemeClr val="dk1"/>
              </a:solidFill>
              <a:effectLst/>
              <a:latin typeface="+mn-lt"/>
              <a:ea typeface="+mn-ea"/>
              <a:cs typeface="+mn-cs"/>
            </a:rPr>
            <a:t>扶助費の占める割合は例年大きく、類似団体平均を大きく上回っている。要因としては、毎年上昇する介護費用や、子ども医療費など、福祉政策に対する費用の増加が考えられる。住民福祉の向上や、安定した福祉サービスの提供ができるよう努めなければならないが、限られた一般財源の中でコントロールしなければならないため、介護予防、健康管理等の徹底を促</a:t>
          </a:r>
          <a:r>
            <a:rPr kumimoji="1" lang="ja-JP" altLang="en-US" sz="1100" b="0" i="0" baseline="0">
              <a:solidFill>
                <a:schemeClr val="dk1"/>
              </a:solidFill>
              <a:effectLst/>
              <a:latin typeface="+mn-lt"/>
              <a:ea typeface="+mn-ea"/>
              <a:cs typeface="+mn-cs"/>
            </a:rPr>
            <a:t>すための</a:t>
          </a:r>
          <a:r>
            <a:rPr kumimoji="1" lang="ja-JP" altLang="ja-JP" sz="1100" b="0" i="0" baseline="0">
              <a:solidFill>
                <a:schemeClr val="dk1"/>
              </a:solidFill>
              <a:effectLst/>
              <a:latin typeface="+mn-lt"/>
              <a:ea typeface="+mn-ea"/>
              <a:cs typeface="+mn-cs"/>
            </a:rPr>
            <a:t>事業</a:t>
          </a:r>
          <a:r>
            <a:rPr kumimoji="1" lang="ja-JP" altLang="en-US" sz="1100" b="0" i="0" baseline="0">
              <a:solidFill>
                <a:schemeClr val="dk1"/>
              </a:solidFill>
              <a:effectLst/>
              <a:latin typeface="+mn-lt"/>
              <a:ea typeface="+mn-ea"/>
              <a:cs typeface="+mn-cs"/>
            </a:rPr>
            <a:t>を推進していく必要がある。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60</xdr:row>
      <xdr:rowOff>110672</xdr:rowOff>
    </xdr:to>
    <xdr:cxnSp macro="">
      <xdr:nvCxnSpPr>
        <xdr:cNvPr id="179" name="直線コネクタ 178"/>
        <xdr:cNvCxnSpPr/>
      </xdr:nvCxnSpPr>
      <xdr:spPr>
        <a:xfrm flipV="1">
          <a:off x="4826000" y="9107715"/>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82749</xdr:rowOff>
    </xdr:from>
    <xdr:ext cx="762000" cy="259045"/>
    <xdr:sp macro="" textlink="">
      <xdr:nvSpPr>
        <xdr:cNvPr id="180" name="扶助費最小値テキスト"/>
        <xdr:cNvSpPr txBox="1"/>
      </xdr:nvSpPr>
      <xdr:spPr>
        <a:xfrm>
          <a:off x="4914900" y="1036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110672</xdr:rowOff>
    </xdr:from>
    <xdr:to>
      <xdr:col>24</xdr:col>
      <xdr:colOff>114300</xdr:colOff>
      <xdr:row>60</xdr:row>
      <xdr:rowOff>110672</xdr:rowOff>
    </xdr:to>
    <xdr:cxnSp macro="">
      <xdr:nvCxnSpPr>
        <xdr:cNvPr id="181" name="直線コネクタ 180"/>
        <xdr:cNvCxnSpPr/>
      </xdr:nvCxnSpPr>
      <xdr:spPr>
        <a:xfrm>
          <a:off x="4737100" y="1039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82" name="扶助費最大値テキスト"/>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83" name="直線コネクタ 182"/>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20865</xdr:rowOff>
    </xdr:from>
    <xdr:to>
      <xdr:col>24</xdr:col>
      <xdr:colOff>25400</xdr:colOff>
      <xdr:row>59</xdr:row>
      <xdr:rowOff>20865</xdr:rowOff>
    </xdr:to>
    <xdr:cxnSp macro="">
      <xdr:nvCxnSpPr>
        <xdr:cNvPr id="184" name="直線コネクタ 183"/>
        <xdr:cNvCxnSpPr/>
      </xdr:nvCxnSpPr>
      <xdr:spPr>
        <a:xfrm>
          <a:off x="3987800" y="10136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2920</xdr:rowOff>
    </xdr:from>
    <xdr:ext cx="762000" cy="259045"/>
    <xdr:sp macro="" textlink="">
      <xdr:nvSpPr>
        <xdr:cNvPr id="185" name="扶助費平均値テキスト"/>
        <xdr:cNvSpPr txBox="1"/>
      </xdr:nvSpPr>
      <xdr:spPr>
        <a:xfrm>
          <a:off x="4914900" y="9261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20865</xdr:rowOff>
    </xdr:from>
    <xdr:to>
      <xdr:col>19</xdr:col>
      <xdr:colOff>187325</xdr:colOff>
      <xdr:row>59</xdr:row>
      <xdr:rowOff>20865</xdr:rowOff>
    </xdr:to>
    <xdr:cxnSp macro="">
      <xdr:nvCxnSpPr>
        <xdr:cNvPr id="187" name="直線コネクタ 186"/>
        <xdr:cNvCxnSpPr/>
      </xdr:nvCxnSpPr>
      <xdr:spPr>
        <a:xfrm>
          <a:off x="3098800" y="10136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88" name="フローチャート: 判断 187"/>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89" name="テキスト ボックス 188"/>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20865</xdr:rowOff>
    </xdr:from>
    <xdr:to>
      <xdr:col>15</xdr:col>
      <xdr:colOff>98425</xdr:colOff>
      <xdr:row>60</xdr:row>
      <xdr:rowOff>45357</xdr:rowOff>
    </xdr:to>
    <xdr:cxnSp macro="">
      <xdr:nvCxnSpPr>
        <xdr:cNvPr id="190" name="直線コネクタ 189"/>
        <xdr:cNvCxnSpPr/>
      </xdr:nvCxnSpPr>
      <xdr:spPr>
        <a:xfrm flipV="1">
          <a:off x="2209800" y="101364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1" name="フローチャート: 判断 190"/>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2" name="テキスト ボックス 191"/>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45357</xdr:rowOff>
    </xdr:from>
    <xdr:to>
      <xdr:col>11</xdr:col>
      <xdr:colOff>9525</xdr:colOff>
      <xdr:row>60</xdr:row>
      <xdr:rowOff>159657</xdr:rowOff>
    </xdr:to>
    <xdr:cxnSp macro="">
      <xdr:nvCxnSpPr>
        <xdr:cNvPr id="193" name="直線コネクタ 192"/>
        <xdr:cNvCxnSpPr/>
      </xdr:nvCxnSpPr>
      <xdr:spPr>
        <a:xfrm flipV="1">
          <a:off x="1320800" y="103323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4" name="フローチャート: 判断 193"/>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5" name="テキスト ボックス 194"/>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6" name="フローチャート: 判断 195"/>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197" name="テキスト ボックス 196"/>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141515</xdr:rowOff>
    </xdr:from>
    <xdr:to>
      <xdr:col>24</xdr:col>
      <xdr:colOff>76200</xdr:colOff>
      <xdr:row>59</xdr:row>
      <xdr:rowOff>71665</xdr:rowOff>
    </xdr:to>
    <xdr:sp macro="" textlink="">
      <xdr:nvSpPr>
        <xdr:cNvPr id="203" name="楕円 202"/>
        <xdr:cNvSpPr/>
      </xdr:nvSpPr>
      <xdr:spPr>
        <a:xfrm>
          <a:off x="4775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113592</xdr:rowOff>
    </xdr:from>
    <xdr:ext cx="762000" cy="259045"/>
    <xdr:sp macro="" textlink="">
      <xdr:nvSpPr>
        <xdr:cNvPr id="204" name="扶助費該当値テキスト"/>
        <xdr:cNvSpPr txBox="1"/>
      </xdr:nvSpPr>
      <xdr:spPr>
        <a:xfrm>
          <a:off x="4914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05" name="楕円 204"/>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06" name="テキスト ボックス 205"/>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141515</xdr:rowOff>
    </xdr:from>
    <xdr:to>
      <xdr:col>15</xdr:col>
      <xdr:colOff>149225</xdr:colOff>
      <xdr:row>59</xdr:row>
      <xdr:rowOff>71665</xdr:rowOff>
    </xdr:to>
    <xdr:sp macro="" textlink="">
      <xdr:nvSpPr>
        <xdr:cNvPr id="207" name="楕円 206"/>
        <xdr:cNvSpPr/>
      </xdr:nvSpPr>
      <xdr:spPr>
        <a:xfrm>
          <a:off x="3048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08" name="テキスト ボックス 207"/>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166007</xdr:rowOff>
    </xdr:from>
    <xdr:to>
      <xdr:col>11</xdr:col>
      <xdr:colOff>60325</xdr:colOff>
      <xdr:row>60</xdr:row>
      <xdr:rowOff>96157</xdr:rowOff>
    </xdr:to>
    <xdr:sp macro="" textlink="">
      <xdr:nvSpPr>
        <xdr:cNvPr id="209" name="楕円 208"/>
        <xdr:cNvSpPr/>
      </xdr:nvSpPr>
      <xdr:spPr>
        <a:xfrm>
          <a:off x="2159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80934</xdr:rowOff>
    </xdr:from>
    <xdr:ext cx="762000" cy="259045"/>
    <xdr:sp macro="" textlink="">
      <xdr:nvSpPr>
        <xdr:cNvPr id="210" name="テキスト ボックス 209"/>
        <xdr:cNvSpPr txBox="1"/>
      </xdr:nvSpPr>
      <xdr:spPr>
        <a:xfrm>
          <a:off x="1828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108857</xdr:rowOff>
    </xdr:from>
    <xdr:to>
      <xdr:col>6</xdr:col>
      <xdr:colOff>171450</xdr:colOff>
      <xdr:row>61</xdr:row>
      <xdr:rowOff>39007</xdr:rowOff>
    </xdr:to>
    <xdr:sp macro="" textlink="">
      <xdr:nvSpPr>
        <xdr:cNvPr id="211" name="楕円 210"/>
        <xdr:cNvSpPr/>
      </xdr:nvSpPr>
      <xdr:spPr>
        <a:xfrm>
          <a:off x="1270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23784</xdr:rowOff>
    </xdr:from>
    <xdr:ext cx="762000" cy="259045"/>
    <xdr:sp macro="" textlink="">
      <xdr:nvSpPr>
        <xdr:cNvPr id="212" name="テキスト ボックス 211"/>
        <xdr:cNvSpPr txBox="1"/>
      </xdr:nvSpPr>
      <xdr:spPr>
        <a:xfrm>
          <a:off x="939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本町の場合、繰出金が大きなウエイトを占めている。繰出金については昨年度から</a:t>
          </a:r>
          <a:r>
            <a:rPr kumimoji="1" lang="en-US" altLang="ja-JP" sz="1100">
              <a:latin typeface="+mn-ea"/>
              <a:ea typeface="+mn-ea"/>
            </a:rPr>
            <a:t>0.6</a:t>
          </a:r>
          <a:r>
            <a:rPr kumimoji="1" lang="ja-JP" altLang="en-US" sz="1100">
              <a:latin typeface="+mn-ea"/>
              <a:ea typeface="+mn-ea"/>
            </a:rPr>
            <a:t>ポイントの増である。主な要因は後期高齢者医療特別会計への事務費繰出金（広域連合事務費負担金及び療養給付費負担金）である。高齢化により介護保険、後期高齢者医療の伸びは今後も増加していくため、予防介護事業を充実させ、介護保険及び後期高齢者医療費を抑制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5" name="直線コネクタ 234"/>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6" name="その他最小値テキスト"/>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7" name="直線コネクタ 236"/>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98425</xdr:rowOff>
    </xdr:from>
    <xdr:to>
      <xdr:col>82</xdr:col>
      <xdr:colOff>107950</xdr:colOff>
      <xdr:row>58</xdr:row>
      <xdr:rowOff>121285</xdr:rowOff>
    </xdr:to>
    <xdr:cxnSp macro="">
      <xdr:nvCxnSpPr>
        <xdr:cNvPr id="240" name="直線コネクタ 239"/>
        <xdr:cNvCxnSpPr/>
      </xdr:nvCxnSpPr>
      <xdr:spPr>
        <a:xfrm>
          <a:off x="15671800" y="1004252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1" name="その他平均値テキスト"/>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2" name="フローチャート: 判断 241"/>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98425</xdr:rowOff>
    </xdr:from>
    <xdr:to>
      <xdr:col>78</xdr:col>
      <xdr:colOff>69850</xdr:colOff>
      <xdr:row>58</xdr:row>
      <xdr:rowOff>104140</xdr:rowOff>
    </xdr:to>
    <xdr:cxnSp macro="">
      <xdr:nvCxnSpPr>
        <xdr:cNvPr id="243" name="直線コネクタ 242"/>
        <xdr:cNvCxnSpPr/>
      </xdr:nvCxnSpPr>
      <xdr:spPr>
        <a:xfrm flipV="1">
          <a:off x="14782800" y="100425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4" name="フローチャート: 判断 243"/>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5" name="テキスト ボックス 244"/>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104140</xdr:rowOff>
    </xdr:from>
    <xdr:to>
      <xdr:col>73</xdr:col>
      <xdr:colOff>180975</xdr:colOff>
      <xdr:row>59</xdr:row>
      <xdr:rowOff>1270</xdr:rowOff>
    </xdr:to>
    <xdr:cxnSp macro="">
      <xdr:nvCxnSpPr>
        <xdr:cNvPr id="246" name="直線コネクタ 245"/>
        <xdr:cNvCxnSpPr/>
      </xdr:nvCxnSpPr>
      <xdr:spPr>
        <a:xfrm flipV="1">
          <a:off x="13893800" y="10048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7" name="フローチャート: 判断 246"/>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8" name="テキスト ボックス 247"/>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59</xdr:row>
      <xdr:rowOff>98425</xdr:rowOff>
    </xdr:to>
    <xdr:cxnSp macro="">
      <xdr:nvCxnSpPr>
        <xdr:cNvPr id="249" name="直線コネクタ 248"/>
        <xdr:cNvCxnSpPr/>
      </xdr:nvCxnSpPr>
      <xdr:spPr>
        <a:xfrm flipV="1">
          <a:off x="13004800" y="1011682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50" name="フローチャート: 判断 249"/>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51" name="テキスト ボックス 250"/>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2" name="フローチャート: 判断 251"/>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3" name="テキスト ボックス 252"/>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70485</xdr:rowOff>
    </xdr:from>
    <xdr:to>
      <xdr:col>82</xdr:col>
      <xdr:colOff>158750</xdr:colOff>
      <xdr:row>59</xdr:row>
      <xdr:rowOff>635</xdr:rowOff>
    </xdr:to>
    <xdr:sp macro="" textlink="">
      <xdr:nvSpPr>
        <xdr:cNvPr id="259" name="楕円 258"/>
        <xdr:cNvSpPr/>
      </xdr:nvSpPr>
      <xdr:spPr>
        <a:xfrm>
          <a:off x="164592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42562</xdr:rowOff>
    </xdr:from>
    <xdr:ext cx="762000" cy="259045"/>
    <xdr:sp macro="" textlink="">
      <xdr:nvSpPr>
        <xdr:cNvPr id="260" name="その他該当値テキスト"/>
        <xdr:cNvSpPr txBox="1"/>
      </xdr:nvSpPr>
      <xdr:spPr>
        <a:xfrm>
          <a:off x="16598900" y="998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47625</xdr:rowOff>
    </xdr:from>
    <xdr:to>
      <xdr:col>78</xdr:col>
      <xdr:colOff>120650</xdr:colOff>
      <xdr:row>58</xdr:row>
      <xdr:rowOff>149225</xdr:rowOff>
    </xdr:to>
    <xdr:sp macro="" textlink="">
      <xdr:nvSpPr>
        <xdr:cNvPr id="261" name="楕円 260"/>
        <xdr:cNvSpPr/>
      </xdr:nvSpPr>
      <xdr:spPr>
        <a:xfrm>
          <a:off x="15621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134002</xdr:rowOff>
    </xdr:from>
    <xdr:ext cx="736600" cy="259045"/>
    <xdr:sp macro="" textlink="">
      <xdr:nvSpPr>
        <xdr:cNvPr id="262" name="テキスト ボックス 261"/>
        <xdr:cNvSpPr txBox="1"/>
      </xdr:nvSpPr>
      <xdr:spPr>
        <a:xfrm>
          <a:off x="15290800" y="1007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53340</xdr:rowOff>
    </xdr:from>
    <xdr:to>
      <xdr:col>74</xdr:col>
      <xdr:colOff>31750</xdr:colOff>
      <xdr:row>58</xdr:row>
      <xdr:rowOff>154940</xdr:rowOff>
    </xdr:to>
    <xdr:sp macro="" textlink="">
      <xdr:nvSpPr>
        <xdr:cNvPr id="263" name="楕円 262"/>
        <xdr:cNvSpPr/>
      </xdr:nvSpPr>
      <xdr:spPr>
        <a:xfrm>
          <a:off x="14732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139717</xdr:rowOff>
    </xdr:from>
    <xdr:ext cx="762000" cy="259045"/>
    <xdr:sp macro="" textlink="">
      <xdr:nvSpPr>
        <xdr:cNvPr id="264" name="テキスト ボックス 263"/>
        <xdr:cNvSpPr txBox="1"/>
      </xdr:nvSpPr>
      <xdr:spPr>
        <a:xfrm>
          <a:off x="14401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65" name="楕円 264"/>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36847</xdr:rowOff>
    </xdr:from>
    <xdr:ext cx="762000" cy="259045"/>
    <xdr:sp macro="" textlink="">
      <xdr:nvSpPr>
        <xdr:cNvPr id="266" name="テキスト ボックス 265"/>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47625</xdr:rowOff>
    </xdr:from>
    <xdr:to>
      <xdr:col>65</xdr:col>
      <xdr:colOff>53975</xdr:colOff>
      <xdr:row>59</xdr:row>
      <xdr:rowOff>149225</xdr:rowOff>
    </xdr:to>
    <xdr:sp macro="" textlink="">
      <xdr:nvSpPr>
        <xdr:cNvPr id="267" name="楕円 266"/>
        <xdr:cNvSpPr/>
      </xdr:nvSpPr>
      <xdr:spPr>
        <a:xfrm>
          <a:off x="129540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134002</xdr:rowOff>
    </xdr:from>
    <xdr:ext cx="762000" cy="259045"/>
    <xdr:sp macro="" textlink="">
      <xdr:nvSpPr>
        <xdr:cNvPr id="268" name="テキスト ボックス 267"/>
        <xdr:cNvSpPr txBox="1"/>
      </xdr:nvSpPr>
      <xdr:spPr>
        <a:xfrm>
          <a:off x="12623800" y="1024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行財政改革計画により単独優遇補助金の削減または廃止を行い、補助費の縮小を図ってきたが、平成２７年度の総合戦略策定以降、移住・定住事業等の事業が実施されたため、類似団体平均の伸びより大きく増加することとなった。令和２年１月に補助金見直しガイドラインを策定し見直しや廃止等の方針</a:t>
          </a:r>
          <a:r>
            <a:rPr kumimoji="1" lang="ja-JP" altLang="en-US" sz="1100" b="0" i="0" baseline="0">
              <a:solidFill>
                <a:schemeClr val="dk1"/>
              </a:solidFill>
              <a:effectLst/>
              <a:latin typeface="+mn-lt"/>
              <a:ea typeface="+mn-ea"/>
              <a:cs typeface="+mn-cs"/>
            </a:rPr>
            <a:t>を定めたことで</a:t>
          </a:r>
          <a:r>
            <a:rPr kumimoji="1" lang="ja-JP" altLang="ja-JP" sz="1100" b="0" i="0" baseline="0">
              <a:solidFill>
                <a:schemeClr val="dk1"/>
              </a:solidFill>
              <a:effectLst/>
              <a:latin typeface="+mn-lt"/>
              <a:ea typeface="+mn-ea"/>
              <a:cs typeface="+mn-cs"/>
            </a:rPr>
            <a:t>、効果が少ない補助を廃止し、効果が見込める補助に切り替えることで補助金の無駄を</a:t>
          </a:r>
          <a:r>
            <a:rPr kumimoji="1" lang="ja-JP" altLang="en-US" sz="1100" b="0" i="0" baseline="0">
              <a:solidFill>
                <a:schemeClr val="dk1"/>
              </a:solidFill>
              <a:effectLst/>
              <a:latin typeface="+mn-lt"/>
              <a:ea typeface="+mn-ea"/>
              <a:cs typeface="+mn-cs"/>
            </a:rPr>
            <a:t>省くことに努めている。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3" name="直線コネクタ 292"/>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4" name="補助費等最小値テキスト"/>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5" name="直線コネクタ 294"/>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6" name="補助費等最大値テキスト"/>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7" name="直線コネクタ 296"/>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37</xdr:row>
      <xdr:rowOff>147574</xdr:rowOff>
    </xdr:to>
    <xdr:cxnSp macro="">
      <xdr:nvCxnSpPr>
        <xdr:cNvPr id="298" name="直線コネクタ 297"/>
        <xdr:cNvCxnSpPr/>
      </xdr:nvCxnSpPr>
      <xdr:spPr>
        <a:xfrm flipV="1">
          <a:off x="15671800" y="64500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9"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0" name="フローチャート: 判断 299"/>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37</xdr:row>
      <xdr:rowOff>147574</xdr:rowOff>
    </xdr:to>
    <xdr:cxnSp macro="">
      <xdr:nvCxnSpPr>
        <xdr:cNvPr id="301" name="直線コネクタ 300"/>
        <xdr:cNvCxnSpPr/>
      </xdr:nvCxnSpPr>
      <xdr:spPr>
        <a:xfrm>
          <a:off x="14782800" y="6276340"/>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2" name="フローチャート: 判断 301"/>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3" name="テキスト ボックス 302"/>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37</xdr:row>
      <xdr:rowOff>33274</xdr:rowOff>
    </xdr:to>
    <xdr:cxnSp macro="">
      <xdr:nvCxnSpPr>
        <xdr:cNvPr id="304" name="直線コネクタ 303"/>
        <xdr:cNvCxnSpPr/>
      </xdr:nvCxnSpPr>
      <xdr:spPr>
        <a:xfrm flipV="1">
          <a:off x="13893800" y="627634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5" name="フローチャート: 判断 304"/>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6" name="テキスト ボックス 305"/>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106426</xdr:rowOff>
    </xdr:to>
    <xdr:cxnSp macro="">
      <xdr:nvCxnSpPr>
        <xdr:cNvPr id="307" name="直線コネクタ 306"/>
        <xdr:cNvCxnSpPr/>
      </xdr:nvCxnSpPr>
      <xdr:spPr>
        <a:xfrm flipV="1">
          <a:off x="13004800" y="63769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8" name="フローチャート: 判断 307"/>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9" name="テキスト ボックス 308"/>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0" name="フローチャート: 判断 309"/>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11" name="テキスト ボックス 310"/>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17" name="楕円 316"/>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18" name="補助費等該当値テキスト"/>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96774</xdr:rowOff>
    </xdr:from>
    <xdr:to>
      <xdr:col>78</xdr:col>
      <xdr:colOff>120650</xdr:colOff>
      <xdr:row>38</xdr:row>
      <xdr:rowOff>26924</xdr:rowOff>
    </xdr:to>
    <xdr:sp macro="" textlink="">
      <xdr:nvSpPr>
        <xdr:cNvPr id="319" name="楕円 318"/>
        <xdr:cNvSpPr/>
      </xdr:nvSpPr>
      <xdr:spPr>
        <a:xfrm>
          <a:off x="15621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11701</xdr:rowOff>
    </xdr:from>
    <xdr:ext cx="736600" cy="259045"/>
    <xdr:sp macro="" textlink="">
      <xdr:nvSpPr>
        <xdr:cNvPr id="320" name="テキスト ボックス 319"/>
        <xdr:cNvSpPr txBox="1"/>
      </xdr:nvSpPr>
      <xdr:spPr>
        <a:xfrm>
          <a:off x="15290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1" name="楕円 320"/>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22" name="テキスト ボックス 321"/>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23" name="楕円 322"/>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24" name="テキスト ボックス 323"/>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25" name="楕円 324"/>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26" name="テキスト ボックス 325"/>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類似団体平均の住民１人あたりのコストと比較して、本町の公債費は</a:t>
          </a:r>
          <a:r>
            <a:rPr kumimoji="1" lang="en-US" altLang="ja-JP" sz="1100" b="0" i="0" baseline="0">
              <a:solidFill>
                <a:schemeClr val="dk1"/>
              </a:solidFill>
              <a:effectLst/>
              <a:latin typeface="+mn-lt"/>
              <a:ea typeface="+mn-ea"/>
              <a:cs typeface="+mn-cs"/>
            </a:rPr>
            <a:t>93,802</a:t>
          </a:r>
          <a:r>
            <a:rPr kumimoji="1" lang="ja-JP" altLang="ja-JP" sz="1100" b="0" i="0" baseline="0">
              <a:solidFill>
                <a:schemeClr val="dk1"/>
              </a:solidFill>
              <a:effectLst/>
              <a:latin typeface="+mn-lt"/>
              <a:ea typeface="+mn-ea"/>
              <a:cs typeface="+mn-cs"/>
            </a:rPr>
            <a:t>円少なくなっている。</a:t>
          </a:r>
          <a:r>
            <a:rPr kumimoji="1" lang="ja-JP" altLang="en-US" sz="1100" b="0" i="0" baseline="0">
              <a:solidFill>
                <a:schemeClr val="dk1"/>
              </a:solidFill>
              <a:effectLst/>
              <a:latin typeface="+mn-lt"/>
              <a:ea typeface="+mn-ea"/>
              <a:cs typeface="+mn-cs"/>
            </a:rPr>
            <a:t>借入の抑制や、交付税措置率が高い</a:t>
          </a:r>
          <a:r>
            <a:rPr kumimoji="1" lang="ja-JP" altLang="ja-JP" sz="1100" b="0" i="0" baseline="0">
              <a:solidFill>
                <a:schemeClr val="dk1"/>
              </a:solidFill>
              <a:effectLst/>
              <a:latin typeface="+mn-lt"/>
              <a:ea typeface="+mn-ea"/>
              <a:cs typeface="+mn-cs"/>
            </a:rPr>
            <a:t>過疎対策事業債での事業を中心に借入を行って</a:t>
          </a:r>
          <a:r>
            <a:rPr kumimoji="1" lang="ja-JP" altLang="en-US" sz="1100" b="0" i="0" baseline="0">
              <a:solidFill>
                <a:schemeClr val="dk1"/>
              </a:solidFill>
              <a:effectLst/>
              <a:latin typeface="+mn-lt"/>
              <a:ea typeface="+mn-ea"/>
              <a:cs typeface="+mn-cs"/>
            </a:rPr>
            <a:t>きたことの影響が大きい。しかし、各公共施設の老朽化も進んでいるため起債額は年々増加し、償還額も増えている状況である。各種計画をもとに今後の財政の見通しを立てたうえで、計画的な事業の実施及び適正な借り入れを行い、</a:t>
          </a:r>
          <a:r>
            <a:rPr kumimoji="1" lang="ja-JP" altLang="ja-JP" sz="1100" b="0" i="0" baseline="0">
              <a:solidFill>
                <a:schemeClr val="dk1"/>
              </a:solidFill>
              <a:effectLst/>
              <a:latin typeface="+mn-lt"/>
              <a:ea typeface="+mn-ea"/>
              <a:cs typeface="+mn-cs"/>
            </a:rPr>
            <a:t>負担</a:t>
          </a:r>
          <a:r>
            <a:rPr kumimoji="1" lang="ja-JP" altLang="en-US" sz="1100" b="0" i="0" baseline="0">
              <a:solidFill>
                <a:schemeClr val="dk1"/>
              </a:solidFill>
              <a:effectLst/>
              <a:latin typeface="+mn-lt"/>
              <a:ea typeface="+mn-ea"/>
              <a:cs typeface="+mn-cs"/>
            </a:rPr>
            <a:t>の抑制・平準化を図る。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3" name="直線コネクタ 352"/>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4"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5" name="直線コネクタ 354"/>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6" name="公債費最大値テキスト"/>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7" name="直線コネクタ 356"/>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88900</xdr:rowOff>
    </xdr:from>
    <xdr:to>
      <xdr:col>24</xdr:col>
      <xdr:colOff>25400</xdr:colOff>
      <xdr:row>75</xdr:row>
      <xdr:rowOff>107950</xdr:rowOff>
    </xdr:to>
    <xdr:cxnSp macro="">
      <xdr:nvCxnSpPr>
        <xdr:cNvPr id="358" name="直線コネクタ 357"/>
        <xdr:cNvCxnSpPr/>
      </xdr:nvCxnSpPr>
      <xdr:spPr>
        <a:xfrm flipV="1">
          <a:off x="3987800" y="12947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9" name="公債費平均値テキスト"/>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0" name="フローチャート: 判断 359"/>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88900</xdr:rowOff>
    </xdr:from>
    <xdr:to>
      <xdr:col>19</xdr:col>
      <xdr:colOff>187325</xdr:colOff>
      <xdr:row>75</xdr:row>
      <xdr:rowOff>107950</xdr:rowOff>
    </xdr:to>
    <xdr:cxnSp macro="">
      <xdr:nvCxnSpPr>
        <xdr:cNvPr id="361" name="直線コネクタ 360"/>
        <xdr:cNvCxnSpPr/>
      </xdr:nvCxnSpPr>
      <xdr:spPr>
        <a:xfrm>
          <a:off x="3098800" y="12947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3" name="テキスト ボックス 362"/>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88900</xdr:rowOff>
    </xdr:from>
    <xdr:to>
      <xdr:col>15</xdr:col>
      <xdr:colOff>98425</xdr:colOff>
      <xdr:row>75</xdr:row>
      <xdr:rowOff>138430</xdr:rowOff>
    </xdr:to>
    <xdr:cxnSp macro="">
      <xdr:nvCxnSpPr>
        <xdr:cNvPr id="364" name="直線コネクタ 363"/>
        <xdr:cNvCxnSpPr/>
      </xdr:nvCxnSpPr>
      <xdr:spPr>
        <a:xfrm flipV="1">
          <a:off x="2209800" y="129476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5" name="フローチャート: 判断 364"/>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6" name="テキスト ボックス 365"/>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168911</xdr:rowOff>
    </xdr:to>
    <xdr:cxnSp macro="">
      <xdr:nvCxnSpPr>
        <xdr:cNvPr id="367" name="直線コネクタ 366"/>
        <xdr:cNvCxnSpPr/>
      </xdr:nvCxnSpPr>
      <xdr:spPr>
        <a:xfrm flipV="1">
          <a:off x="1320800" y="129971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8" name="フローチャート: 判断 367"/>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9" name="テキスト ボックス 368"/>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70" name="フローチャート: 判断 369"/>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71" name="テキスト ボックス 370"/>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38100</xdr:rowOff>
    </xdr:from>
    <xdr:to>
      <xdr:col>24</xdr:col>
      <xdr:colOff>76200</xdr:colOff>
      <xdr:row>75</xdr:row>
      <xdr:rowOff>139700</xdr:rowOff>
    </xdr:to>
    <xdr:sp macro="" textlink="">
      <xdr:nvSpPr>
        <xdr:cNvPr id="377" name="楕円 376"/>
        <xdr:cNvSpPr/>
      </xdr:nvSpPr>
      <xdr:spPr>
        <a:xfrm>
          <a:off x="47752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54627</xdr:rowOff>
    </xdr:from>
    <xdr:ext cx="762000" cy="259045"/>
    <xdr:sp macro="" textlink="">
      <xdr:nvSpPr>
        <xdr:cNvPr id="378" name="公債費該当値テキスト"/>
        <xdr:cNvSpPr txBox="1"/>
      </xdr:nvSpPr>
      <xdr:spPr>
        <a:xfrm>
          <a:off x="49149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57150</xdr:rowOff>
    </xdr:from>
    <xdr:to>
      <xdr:col>20</xdr:col>
      <xdr:colOff>38100</xdr:colOff>
      <xdr:row>75</xdr:row>
      <xdr:rowOff>158750</xdr:rowOff>
    </xdr:to>
    <xdr:sp macro="" textlink="">
      <xdr:nvSpPr>
        <xdr:cNvPr id="379" name="楕円 378"/>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168927</xdr:rowOff>
    </xdr:from>
    <xdr:ext cx="736600" cy="259045"/>
    <xdr:sp macro="" textlink="">
      <xdr:nvSpPr>
        <xdr:cNvPr id="380" name="テキスト ボックス 379"/>
        <xdr:cNvSpPr txBox="1"/>
      </xdr:nvSpPr>
      <xdr:spPr>
        <a:xfrm>
          <a:off x="3606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38100</xdr:rowOff>
    </xdr:from>
    <xdr:to>
      <xdr:col>15</xdr:col>
      <xdr:colOff>149225</xdr:colOff>
      <xdr:row>75</xdr:row>
      <xdr:rowOff>139700</xdr:rowOff>
    </xdr:to>
    <xdr:sp macro="" textlink="">
      <xdr:nvSpPr>
        <xdr:cNvPr id="381" name="楕円 380"/>
        <xdr:cNvSpPr/>
      </xdr:nvSpPr>
      <xdr:spPr>
        <a:xfrm>
          <a:off x="3048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149877</xdr:rowOff>
    </xdr:from>
    <xdr:ext cx="762000" cy="259045"/>
    <xdr:sp macro="" textlink="">
      <xdr:nvSpPr>
        <xdr:cNvPr id="382" name="テキスト ボックス 381"/>
        <xdr:cNvSpPr txBox="1"/>
      </xdr:nvSpPr>
      <xdr:spPr>
        <a:xfrm>
          <a:off x="2717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83" name="楕円 382"/>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84" name="テキスト ボックス 383"/>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118110</xdr:rowOff>
    </xdr:from>
    <xdr:to>
      <xdr:col>6</xdr:col>
      <xdr:colOff>171450</xdr:colOff>
      <xdr:row>76</xdr:row>
      <xdr:rowOff>48261</xdr:rowOff>
    </xdr:to>
    <xdr:sp macro="" textlink="">
      <xdr:nvSpPr>
        <xdr:cNvPr id="385" name="楕円 384"/>
        <xdr:cNvSpPr/>
      </xdr:nvSpPr>
      <xdr:spPr>
        <a:xfrm>
          <a:off x="1270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58437</xdr:rowOff>
    </xdr:from>
    <xdr:ext cx="762000" cy="259045"/>
    <xdr:sp macro="" textlink="">
      <xdr:nvSpPr>
        <xdr:cNvPr id="386" name="テキスト ボックス 385"/>
        <xdr:cNvSpPr txBox="1"/>
      </xdr:nvSpPr>
      <xdr:spPr>
        <a:xfrm>
          <a:off x="939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本町の場合、公債費</a:t>
          </a:r>
          <a:r>
            <a:rPr kumimoji="1" lang="ja-JP" altLang="en-US" sz="1100" b="0" i="0" baseline="0">
              <a:solidFill>
                <a:sysClr val="windowText" lastClr="000000"/>
              </a:solidFill>
              <a:effectLst/>
              <a:latin typeface="+mn-lt"/>
              <a:ea typeface="+mn-ea"/>
              <a:cs typeface="+mn-cs"/>
            </a:rPr>
            <a:t>の割合が低いため、</a:t>
          </a:r>
          <a:r>
            <a:rPr kumimoji="1" lang="ja-JP" altLang="ja-JP" sz="1100" b="0" i="0" baseline="0">
              <a:solidFill>
                <a:sysClr val="windowText" lastClr="000000"/>
              </a:solidFill>
              <a:effectLst/>
              <a:latin typeface="+mn-lt"/>
              <a:ea typeface="+mn-ea"/>
              <a:cs typeface="+mn-cs"/>
            </a:rPr>
            <a:t>そのほかの費目において</a:t>
          </a:r>
          <a:r>
            <a:rPr kumimoji="1" lang="ja-JP" altLang="en-US" sz="1100" b="0" i="0" baseline="0">
              <a:solidFill>
                <a:sysClr val="windowText" lastClr="000000"/>
              </a:solidFill>
              <a:effectLst/>
              <a:latin typeface="+mn-lt"/>
              <a:ea typeface="+mn-ea"/>
              <a:cs typeface="+mn-cs"/>
            </a:rPr>
            <a:t>は例年、</a:t>
          </a:r>
          <a:r>
            <a:rPr kumimoji="1" lang="ja-JP" altLang="ja-JP" sz="1100" b="0" i="0" baseline="0">
              <a:solidFill>
                <a:sysClr val="windowText" lastClr="000000"/>
              </a:solidFill>
              <a:effectLst/>
              <a:latin typeface="+mn-lt"/>
              <a:ea typeface="+mn-ea"/>
              <a:cs typeface="+mn-cs"/>
            </a:rPr>
            <a:t>類似団体平均を大きく上回って</a:t>
          </a:r>
          <a:r>
            <a:rPr kumimoji="1" lang="ja-JP" altLang="en-US" sz="1100" b="0" i="0" baseline="0">
              <a:solidFill>
                <a:sysClr val="windowText" lastClr="000000"/>
              </a:solidFill>
              <a:effectLst/>
              <a:latin typeface="+mn-lt"/>
              <a:ea typeface="+mn-ea"/>
              <a:cs typeface="+mn-cs"/>
            </a:rPr>
            <a:t>いる。</a:t>
          </a:r>
          <a:r>
            <a:rPr kumimoji="1" lang="ja-JP" altLang="ja-JP" sz="1100" b="0" i="0" baseline="0">
              <a:solidFill>
                <a:sysClr val="windowText" lastClr="000000"/>
              </a:solidFill>
              <a:effectLst/>
              <a:latin typeface="+mn-lt"/>
              <a:ea typeface="+mn-ea"/>
              <a:cs typeface="+mn-cs"/>
            </a:rPr>
            <a:t>特に扶助費においては</a:t>
          </a:r>
          <a:r>
            <a:rPr kumimoji="1" lang="en-US" altLang="ja-JP" sz="1100" b="0" i="0" baseline="0">
              <a:solidFill>
                <a:sysClr val="windowText" lastClr="000000"/>
              </a:solidFill>
              <a:effectLst/>
              <a:latin typeface="+mn-lt"/>
              <a:ea typeface="+mn-ea"/>
              <a:cs typeface="+mn-cs"/>
            </a:rPr>
            <a:t>4.1</a:t>
          </a:r>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上回っている。財源の約</a:t>
          </a:r>
          <a:r>
            <a:rPr kumimoji="1" lang="en-US" altLang="ja-JP" sz="1100" b="0" i="0" baseline="0">
              <a:solidFill>
                <a:sysClr val="windowText" lastClr="000000"/>
              </a:solidFill>
              <a:effectLst/>
              <a:latin typeface="+mn-lt"/>
              <a:ea typeface="+mn-ea"/>
              <a:cs typeface="+mn-cs"/>
            </a:rPr>
            <a:t>63</a:t>
          </a:r>
          <a:r>
            <a:rPr kumimoji="1" lang="ja-JP" altLang="ja-JP" sz="1100" b="0" i="0" baseline="0">
              <a:solidFill>
                <a:sysClr val="windowText" lastClr="000000"/>
              </a:solidFill>
              <a:effectLst/>
              <a:latin typeface="+mn-lt"/>
              <a:ea typeface="+mn-ea"/>
              <a:cs typeface="+mn-cs"/>
            </a:rPr>
            <a:t>％を普通交付税で賄っている現状から見て、硬直し</a:t>
          </a:r>
          <a:r>
            <a:rPr kumimoji="1" lang="ja-JP" altLang="en-US" sz="1100" b="0" i="0" baseline="0">
              <a:solidFill>
                <a:sysClr val="windowText" lastClr="000000"/>
              </a:solidFill>
              <a:effectLst/>
              <a:latin typeface="+mn-lt"/>
              <a:ea typeface="+mn-ea"/>
              <a:cs typeface="+mn-cs"/>
            </a:rPr>
            <a:t>ないよう</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人事の適正な管理、事務手法の工夫などにより無駄のない</a:t>
          </a:r>
          <a:r>
            <a:rPr kumimoji="1" lang="ja-JP" altLang="ja-JP" sz="1100" b="0" i="0" baseline="0">
              <a:solidFill>
                <a:sysClr val="windowText" lastClr="000000"/>
              </a:solidFill>
              <a:effectLst/>
              <a:latin typeface="+mn-lt"/>
              <a:ea typeface="+mn-ea"/>
              <a:cs typeface="+mn-cs"/>
            </a:rPr>
            <a:t>財政運営</a:t>
          </a:r>
          <a:r>
            <a:rPr kumimoji="1" lang="ja-JP" altLang="en-US" sz="1100" b="0" i="0" baseline="0">
              <a:solidFill>
                <a:sysClr val="windowText" lastClr="000000"/>
              </a:solidFill>
              <a:effectLst/>
              <a:latin typeface="+mn-lt"/>
              <a:ea typeface="+mn-ea"/>
              <a:cs typeface="+mn-cs"/>
            </a:rPr>
            <a:t>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154759</xdr:rowOff>
    </xdr:from>
    <xdr:to>
      <xdr:col>82</xdr:col>
      <xdr:colOff>107950</xdr:colOff>
      <xdr:row>80</xdr:row>
      <xdr:rowOff>117202</xdr:rowOff>
    </xdr:to>
    <xdr:cxnSp macro="">
      <xdr:nvCxnSpPr>
        <xdr:cNvPr id="416" name="直線コネクタ 415"/>
        <xdr:cNvCxnSpPr/>
      </xdr:nvCxnSpPr>
      <xdr:spPr>
        <a:xfrm flipV="1">
          <a:off x="16510000" y="12670609"/>
          <a:ext cx="0" cy="1162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89279</xdr:rowOff>
    </xdr:from>
    <xdr:ext cx="762000" cy="259045"/>
    <xdr:sp macro="" textlink="">
      <xdr:nvSpPr>
        <xdr:cNvPr id="417" name="公債費以外最小値テキスト"/>
        <xdr:cNvSpPr txBox="1"/>
      </xdr:nvSpPr>
      <xdr:spPr>
        <a:xfrm>
          <a:off x="16598900" y="1380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117202</xdr:rowOff>
    </xdr:from>
    <xdr:to>
      <xdr:col>82</xdr:col>
      <xdr:colOff>196850</xdr:colOff>
      <xdr:row>80</xdr:row>
      <xdr:rowOff>117202</xdr:rowOff>
    </xdr:to>
    <xdr:cxnSp macro="">
      <xdr:nvCxnSpPr>
        <xdr:cNvPr id="418" name="直線コネクタ 417"/>
        <xdr:cNvCxnSpPr/>
      </xdr:nvCxnSpPr>
      <xdr:spPr>
        <a:xfrm>
          <a:off x="16421100" y="1383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69686</xdr:rowOff>
    </xdr:from>
    <xdr:ext cx="762000" cy="259045"/>
    <xdr:sp macro="" textlink="">
      <xdr:nvSpPr>
        <xdr:cNvPr id="419" name="公債費以外最大値テキスト"/>
        <xdr:cNvSpPr txBox="1"/>
      </xdr:nvSpPr>
      <xdr:spPr>
        <a:xfrm>
          <a:off x="16598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154759</xdr:rowOff>
    </xdr:from>
    <xdr:to>
      <xdr:col>82</xdr:col>
      <xdr:colOff>196850</xdr:colOff>
      <xdr:row>73</xdr:row>
      <xdr:rowOff>154759</xdr:rowOff>
    </xdr:to>
    <xdr:cxnSp macro="">
      <xdr:nvCxnSpPr>
        <xdr:cNvPr id="420" name="直線コネクタ 419"/>
        <xdr:cNvCxnSpPr/>
      </xdr:nvCxnSpPr>
      <xdr:spPr>
        <a:xfrm>
          <a:off x="16421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14332</xdr:rowOff>
    </xdr:from>
    <xdr:to>
      <xdr:col>82</xdr:col>
      <xdr:colOff>107950</xdr:colOff>
      <xdr:row>79</xdr:row>
      <xdr:rowOff>76381</xdr:rowOff>
    </xdr:to>
    <xdr:cxnSp macro="">
      <xdr:nvCxnSpPr>
        <xdr:cNvPr id="421" name="直線コネクタ 420"/>
        <xdr:cNvCxnSpPr/>
      </xdr:nvCxnSpPr>
      <xdr:spPr>
        <a:xfrm flipV="1">
          <a:off x="15671800" y="13558882"/>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71500</xdr:rowOff>
    </xdr:from>
    <xdr:ext cx="762000" cy="259045"/>
    <xdr:sp macro="" textlink="">
      <xdr:nvSpPr>
        <xdr:cNvPr id="422" name="公債費以外平均値テキスト"/>
        <xdr:cNvSpPr txBox="1"/>
      </xdr:nvSpPr>
      <xdr:spPr>
        <a:xfrm>
          <a:off x="16598900" y="1310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54973</xdr:rowOff>
    </xdr:from>
    <xdr:to>
      <xdr:col>82</xdr:col>
      <xdr:colOff>158750</xdr:colOff>
      <xdr:row>77</xdr:row>
      <xdr:rowOff>156573</xdr:rowOff>
    </xdr:to>
    <xdr:sp macro="" textlink="">
      <xdr:nvSpPr>
        <xdr:cNvPr id="423" name="フローチャート: 判断 422"/>
        <xdr:cNvSpPr/>
      </xdr:nvSpPr>
      <xdr:spPr>
        <a:xfrm>
          <a:off x="164592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141695</xdr:rowOff>
    </xdr:from>
    <xdr:to>
      <xdr:col>78</xdr:col>
      <xdr:colOff>69850</xdr:colOff>
      <xdr:row>79</xdr:row>
      <xdr:rowOff>76381</xdr:rowOff>
    </xdr:to>
    <xdr:cxnSp macro="">
      <xdr:nvCxnSpPr>
        <xdr:cNvPr id="424" name="直線コネクタ 423"/>
        <xdr:cNvCxnSpPr/>
      </xdr:nvCxnSpPr>
      <xdr:spPr>
        <a:xfrm>
          <a:off x="14782800" y="13343345"/>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19050</xdr:rowOff>
    </xdr:from>
    <xdr:to>
      <xdr:col>78</xdr:col>
      <xdr:colOff>120650</xdr:colOff>
      <xdr:row>77</xdr:row>
      <xdr:rowOff>120650</xdr:rowOff>
    </xdr:to>
    <xdr:sp macro="" textlink="">
      <xdr:nvSpPr>
        <xdr:cNvPr id="425" name="フローチャート: 判断 424"/>
        <xdr:cNvSpPr/>
      </xdr:nvSpPr>
      <xdr:spPr>
        <a:xfrm>
          <a:off x="15621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130827</xdr:rowOff>
    </xdr:from>
    <xdr:ext cx="736600" cy="259045"/>
    <xdr:sp macro="" textlink="">
      <xdr:nvSpPr>
        <xdr:cNvPr id="426" name="テキスト ボックス 425"/>
        <xdr:cNvSpPr txBox="1"/>
      </xdr:nvSpPr>
      <xdr:spPr>
        <a:xfrm>
          <a:off x="15290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141695</xdr:rowOff>
    </xdr:from>
    <xdr:to>
      <xdr:col>73</xdr:col>
      <xdr:colOff>180975</xdr:colOff>
      <xdr:row>79</xdr:row>
      <xdr:rowOff>115570</xdr:rowOff>
    </xdr:to>
    <xdr:cxnSp macro="">
      <xdr:nvCxnSpPr>
        <xdr:cNvPr id="427" name="直線コネクタ 426"/>
        <xdr:cNvCxnSpPr/>
      </xdr:nvCxnSpPr>
      <xdr:spPr>
        <a:xfrm flipV="1">
          <a:off x="13893800" y="13343345"/>
          <a:ext cx="889000" cy="31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102326</xdr:rowOff>
    </xdr:from>
    <xdr:to>
      <xdr:col>74</xdr:col>
      <xdr:colOff>31750</xdr:colOff>
      <xdr:row>77</xdr:row>
      <xdr:rowOff>32476</xdr:rowOff>
    </xdr:to>
    <xdr:sp macro="" textlink="">
      <xdr:nvSpPr>
        <xdr:cNvPr id="428" name="フローチャート: 判断 427"/>
        <xdr:cNvSpPr/>
      </xdr:nvSpPr>
      <xdr:spPr>
        <a:xfrm>
          <a:off x="14732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42653</xdr:rowOff>
    </xdr:from>
    <xdr:ext cx="762000" cy="259045"/>
    <xdr:sp macro="" textlink="">
      <xdr:nvSpPr>
        <xdr:cNvPr id="429" name="テキスト ボックス 428"/>
        <xdr:cNvSpPr txBox="1"/>
      </xdr:nvSpPr>
      <xdr:spPr>
        <a:xfrm>
          <a:off x="14401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115570</xdr:rowOff>
    </xdr:from>
    <xdr:to>
      <xdr:col>69</xdr:col>
      <xdr:colOff>92075</xdr:colOff>
      <xdr:row>80</xdr:row>
      <xdr:rowOff>169455</xdr:rowOff>
    </xdr:to>
    <xdr:cxnSp macro="">
      <xdr:nvCxnSpPr>
        <xdr:cNvPr id="430" name="直線コネクタ 429"/>
        <xdr:cNvCxnSpPr/>
      </xdr:nvCxnSpPr>
      <xdr:spPr>
        <a:xfrm flipV="1">
          <a:off x="13004800" y="13660120"/>
          <a:ext cx="889000" cy="22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1" name="フローチャート: 判断 430"/>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1832</xdr:rowOff>
    </xdr:from>
    <xdr:ext cx="762000" cy="259045"/>
    <xdr:sp macro="" textlink="">
      <xdr:nvSpPr>
        <xdr:cNvPr id="432" name="テキスト ボックス 431"/>
        <xdr:cNvSpPr txBox="1"/>
      </xdr:nvSpPr>
      <xdr:spPr>
        <a:xfrm>
          <a:off x="13512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97427</xdr:rowOff>
    </xdr:from>
    <xdr:to>
      <xdr:col>65</xdr:col>
      <xdr:colOff>53975</xdr:colOff>
      <xdr:row>78</xdr:row>
      <xdr:rowOff>27577</xdr:rowOff>
    </xdr:to>
    <xdr:sp macro="" textlink="">
      <xdr:nvSpPr>
        <xdr:cNvPr id="433" name="フローチャート: 判断 432"/>
        <xdr:cNvSpPr/>
      </xdr:nvSpPr>
      <xdr:spPr>
        <a:xfrm>
          <a:off x="12954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37754</xdr:rowOff>
    </xdr:from>
    <xdr:ext cx="762000" cy="259045"/>
    <xdr:sp macro="" textlink="">
      <xdr:nvSpPr>
        <xdr:cNvPr id="434" name="テキスト ボックス 433"/>
        <xdr:cNvSpPr txBox="1"/>
      </xdr:nvSpPr>
      <xdr:spPr>
        <a:xfrm>
          <a:off x="12623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134982</xdr:rowOff>
    </xdr:from>
    <xdr:to>
      <xdr:col>82</xdr:col>
      <xdr:colOff>158750</xdr:colOff>
      <xdr:row>79</xdr:row>
      <xdr:rowOff>65132</xdr:rowOff>
    </xdr:to>
    <xdr:sp macro="" textlink="">
      <xdr:nvSpPr>
        <xdr:cNvPr id="440" name="楕円 439"/>
        <xdr:cNvSpPr/>
      </xdr:nvSpPr>
      <xdr:spPr>
        <a:xfrm>
          <a:off x="16459200" y="135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107059</xdr:rowOff>
    </xdr:from>
    <xdr:ext cx="762000" cy="259045"/>
    <xdr:sp macro="" textlink="">
      <xdr:nvSpPr>
        <xdr:cNvPr id="441" name="公債費以外該当値テキスト"/>
        <xdr:cNvSpPr txBox="1"/>
      </xdr:nvSpPr>
      <xdr:spPr>
        <a:xfrm>
          <a:off x="16598900" y="1348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25581</xdr:rowOff>
    </xdr:from>
    <xdr:to>
      <xdr:col>78</xdr:col>
      <xdr:colOff>120650</xdr:colOff>
      <xdr:row>79</xdr:row>
      <xdr:rowOff>127181</xdr:rowOff>
    </xdr:to>
    <xdr:sp macro="" textlink="">
      <xdr:nvSpPr>
        <xdr:cNvPr id="442" name="楕円 441"/>
        <xdr:cNvSpPr/>
      </xdr:nvSpPr>
      <xdr:spPr>
        <a:xfrm>
          <a:off x="15621000" y="1357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111958</xdr:rowOff>
    </xdr:from>
    <xdr:ext cx="736600" cy="259045"/>
    <xdr:sp macro="" textlink="">
      <xdr:nvSpPr>
        <xdr:cNvPr id="443" name="テキスト ボックス 442"/>
        <xdr:cNvSpPr txBox="1"/>
      </xdr:nvSpPr>
      <xdr:spPr>
        <a:xfrm>
          <a:off x="15290800" y="13656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90895</xdr:rowOff>
    </xdr:from>
    <xdr:to>
      <xdr:col>74</xdr:col>
      <xdr:colOff>31750</xdr:colOff>
      <xdr:row>78</xdr:row>
      <xdr:rowOff>21045</xdr:rowOff>
    </xdr:to>
    <xdr:sp macro="" textlink="">
      <xdr:nvSpPr>
        <xdr:cNvPr id="444" name="楕円 443"/>
        <xdr:cNvSpPr/>
      </xdr:nvSpPr>
      <xdr:spPr>
        <a:xfrm>
          <a:off x="14732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5822</xdr:rowOff>
    </xdr:from>
    <xdr:ext cx="762000" cy="259045"/>
    <xdr:sp macro="" textlink="">
      <xdr:nvSpPr>
        <xdr:cNvPr id="445" name="テキスト ボックス 444"/>
        <xdr:cNvSpPr txBox="1"/>
      </xdr:nvSpPr>
      <xdr:spPr>
        <a:xfrm>
          <a:off x="14401800" y="1337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64770</xdr:rowOff>
    </xdr:from>
    <xdr:to>
      <xdr:col>69</xdr:col>
      <xdr:colOff>142875</xdr:colOff>
      <xdr:row>79</xdr:row>
      <xdr:rowOff>166370</xdr:rowOff>
    </xdr:to>
    <xdr:sp macro="" textlink="">
      <xdr:nvSpPr>
        <xdr:cNvPr id="446" name="楕円 445"/>
        <xdr:cNvSpPr/>
      </xdr:nvSpPr>
      <xdr:spPr>
        <a:xfrm>
          <a:off x="13843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151147</xdr:rowOff>
    </xdr:from>
    <xdr:ext cx="762000" cy="259045"/>
    <xdr:sp macro="" textlink="">
      <xdr:nvSpPr>
        <xdr:cNvPr id="447" name="テキスト ボックス 446"/>
        <xdr:cNvSpPr txBox="1"/>
      </xdr:nvSpPr>
      <xdr:spPr>
        <a:xfrm>
          <a:off x="13512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118655</xdr:rowOff>
    </xdr:from>
    <xdr:to>
      <xdr:col>65</xdr:col>
      <xdr:colOff>53975</xdr:colOff>
      <xdr:row>81</xdr:row>
      <xdr:rowOff>48805</xdr:rowOff>
    </xdr:to>
    <xdr:sp macro="" textlink="">
      <xdr:nvSpPr>
        <xdr:cNvPr id="448" name="楕円 447"/>
        <xdr:cNvSpPr/>
      </xdr:nvSpPr>
      <xdr:spPr>
        <a:xfrm>
          <a:off x="12954000" y="1383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33582</xdr:rowOff>
    </xdr:from>
    <xdr:ext cx="762000" cy="259045"/>
    <xdr:sp macro="" textlink="">
      <xdr:nvSpPr>
        <xdr:cNvPr id="449" name="テキスト ボックス 448"/>
        <xdr:cNvSpPr txBox="1"/>
      </xdr:nvSpPr>
      <xdr:spPr>
        <a:xfrm>
          <a:off x="12623800" y="1392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47481</xdr:rowOff>
    </xdr:from>
    <xdr:to>
      <xdr:col>29</xdr:col>
      <xdr:colOff>127000</xdr:colOff>
      <xdr:row>18</xdr:row>
      <xdr:rowOff>75714</xdr:rowOff>
    </xdr:to>
    <xdr:cxnSp macro="">
      <xdr:nvCxnSpPr>
        <xdr:cNvPr id="49" name="直線コネクタ 48"/>
        <xdr:cNvCxnSpPr/>
      </xdr:nvCxnSpPr>
      <xdr:spPr bwMode="auto">
        <a:xfrm flipV="1">
          <a:off x="5003800" y="3181206"/>
          <a:ext cx="647700" cy="28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75714</xdr:rowOff>
    </xdr:from>
    <xdr:to>
      <xdr:col>26</xdr:col>
      <xdr:colOff>50800</xdr:colOff>
      <xdr:row>18</xdr:row>
      <xdr:rowOff>101223</xdr:rowOff>
    </xdr:to>
    <xdr:cxnSp macro="">
      <xdr:nvCxnSpPr>
        <xdr:cNvPr id="52" name="直線コネクタ 51"/>
        <xdr:cNvCxnSpPr/>
      </xdr:nvCxnSpPr>
      <xdr:spPr bwMode="auto">
        <a:xfrm flipV="1">
          <a:off x="4305300" y="3209439"/>
          <a:ext cx="698500" cy="25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101223</xdr:rowOff>
    </xdr:from>
    <xdr:to>
      <xdr:col>22</xdr:col>
      <xdr:colOff>114300</xdr:colOff>
      <xdr:row>18</xdr:row>
      <xdr:rowOff>113488</xdr:rowOff>
    </xdr:to>
    <xdr:cxnSp macro="">
      <xdr:nvCxnSpPr>
        <xdr:cNvPr id="55" name="直線コネクタ 54"/>
        <xdr:cNvCxnSpPr/>
      </xdr:nvCxnSpPr>
      <xdr:spPr bwMode="auto">
        <a:xfrm flipV="1">
          <a:off x="3606800" y="3234948"/>
          <a:ext cx="698500" cy="12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113488</xdr:rowOff>
    </xdr:from>
    <xdr:to>
      <xdr:col>18</xdr:col>
      <xdr:colOff>177800</xdr:colOff>
      <xdr:row>18</xdr:row>
      <xdr:rowOff>125304</xdr:rowOff>
    </xdr:to>
    <xdr:cxnSp macro="">
      <xdr:nvCxnSpPr>
        <xdr:cNvPr id="58" name="直線コネクタ 57"/>
        <xdr:cNvCxnSpPr/>
      </xdr:nvCxnSpPr>
      <xdr:spPr bwMode="auto">
        <a:xfrm flipV="1">
          <a:off x="2908300" y="3247213"/>
          <a:ext cx="698500" cy="11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168131</xdr:rowOff>
    </xdr:from>
    <xdr:to>
      <xdr:col>29</xdr:col>
      <xdr:colOff>177800</xdr:colOff>
      <xdr:row>18</xdr:row>
      <xdr:rowOff>98281</xdr:rowOff>
    </xdr:to>
    <xdr:sp macro="" textlink="">
      <xdr:nvSpPr>
        <xdr:cNvPr id="68" name="楕円 67"/>
        <xdr:cNvSpPr/>
      </xdr:nvSpPr>
      <xdr:spPr bwMode="auto">
        <a:xfrm>
          <a:off x="5600700" y="3130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76708</xdr:rowOff>
    </xdr:from>
    <xdr:ext cx="762000" cy="259045"/>
    <xdr:sp macro="" textlink="">
      <xdr:nvSpPr>
        <xdr:cNvPr id="69" name="人口1人当たり決算額の推移該当値テキスト130"/>
        <xdr:cNvSpPr txBox="1"/>
      </xdr:nvSpPr>
      <xdr:spPr>
        <a:xfrm>
          <a:off x="5740400" y="3038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24914</xdr:rowOff>
    </xdr:from>
    <xdr:to>
      <xdr:col>26</xdr:col>
      <xdr:colOff>101600</xdr:colOff>
      <xdr:row>18</xdr:row>
      <xdr:rowOff>126514</xdr:rowOff>
    </xdr:to>
    <xdr:sp macro="" textlink="">
      <xdr:nvSpPr>
        <xdr:cNvPr id="70" name="楕円 69"/>
        <xdr:cNvSpPr/>
      </xdr:nvSpPr>
      <xdr:spPr bwMode="auto">
        <a:xfrm>
          <a:off x="4953000" y="3158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111291</xdr:rowOff>
    </xdr:from>
    <xdr:ext cx="736600" cy="259045"/>
    <xdr:sp macro="" textlink="">
      <xdr:nvSpPr>
        <xdr:cNvPr id="71" name="テキスト ボックス 70"/>
        <xdr:cNvSpPr txBox="1"/>
      </xdr:nvSpPr>
      <xdr:spPr>
        <a:xfrm>
          <a:off x="4622800" y="3245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50423</xdr:rowOff>
    </xdr:from>
    <xdr:to>
      <xdr:col>22</xdr:col>
      <xdr:colOff>165100</xdr:colOff>
      <xdr:row>18</xdr:row>
      <xdr:rowOff>152023</xdr:rowOff>
    </xdr:to>
    <xdr:sp macro="" textlink="">
      <xdr:nvSpPr>
        <xdr:cNvPr id="72" name="楕円 71"/>
        <xdr:cNvSpPr/>
      </xdr:nvSpPr>
      <xdr:spPr bwMode="auto">
        <a:xfrm>
          <a:off x="4254500" y="3184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136800</xdr:rowOff>
    </xdr:from>
    <xdr:ext cx="762000" cy="259045"/>
    <xdr:sp macro="" textlink="">
      <xdr:nvSpPr>
        <xdr:cNvPr id="73" name="テキスト ボックス 72"/>
        <xdr:cNvSpPr txBox="1"/>
      </xdr:nvSpPr>
      <xdr:spPr>
        <a:xfrm>
          <a:off x="3924300" y="327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62688</xdr:rowOff>
    </xdr:from>
    <xdr:to>
      <xdr:col>19</xdr:col>
      <xdr:colOff>38100</xdr:colOff>
      <xdr:row>18</xdr:row>
      <xdr:rowOff>164288</xdr:rowOff>
    </xdr:to>
    <xdr:sp macro="" textlink="">
      <xdr:nvSpPr>
        <xdr:cNvPr id="74" name="楕円 73"/>
        <xdr:cNvSpPr/>
      </xdr:nvSpPr>
      <xdr:spPr bwMode="auto">
        <a:xfrm>
          <a:off x="3556000" y="3196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149065</xdr:rowOff>
    </xdr:from>
    <xdr:ext cx="762000" cy="259045"/>
    <xdr:sp macro="" textlink="">
      <xdr:nvSpPr>
        <xdr:cNvPr id="75" name="テキスト ボックス 74"/>
        <xdr:cNvSpPr txBox="1"/>
      </xdr:nvSpPr>
      <xdr:spPr>
        <a:xfrm>
          <a:off x="3225800" y="328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74505</xdr:rowOff>
    </xdr:from>
    <xdr:to>
      <xdr:col>15</xdr:col>
      <xdr:colOff>101600</xdr:colOff>
      <xdr:row>19</xdr:row>
      <xdr:rowOff>4655</xdr:rowOff>
    </xdr:to>
    <xdr:sp macro="" textlink="">
      <xdr:nvSpPr>
        <xdr:cNvPr id="76" name="楕円 75"/>
        <xdr:cNvSpPr/>
      </xdr:nvSpPr>
      <xdr:spPr bwMode="auto">
        <a:xfrm>
          <a:off x="2857500" y="3208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160881</xdr:rowOff>
    </xdr:from>
    <xdr:ext cx="762000" cy="259045"/>
    <xdr:sp macro="" textlink="">
      <xdr:nvSpPr>
        <xdr:cNvPr id="77" name="テキスト ボックス 76"/>
        <xdr:cNvSpPr txBox="1"/>
      </xdr:nvSpPr>
      <xdr:spPr>
        <a:xfrm>
          <a:off x="2527300" y="329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257014</xdr:rowOff>
    </xdr:from>
    <xdr:to>
      <xdr:col>29</xdr:col>
      <xdr:colOff>127000</xdr:colOff>
      <xdr:row>35</xdr:row>
      <xdr:rowOff>283335</xdr:rowOff>
    </xdr:to>
    <xdr:cxnSp macro="">
      <xdr:nvCxnSpPr>
        <xdr:cNvPr id="108" name="直線コネクタ 107"/>
        <xdr:cNvCxnSpPr/>
      </xdr:nvCxnSpPr>
      <xdr:spPr bwMode="auto">
        <a:xfrm>
          <a:off x="5003800" y="6867364"/>
          <a:ext cx="647700" cy="26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257014</xdr:rowOff>
    </xdr:from>
    <xdr:to>
      <xdr:col>26</xdr:col>
      <xdr:colOff>50800</xdr:colOff>
      <xdr:row>35</xdr:row>
      <xdr:rowOff>286046</xdr:rowOff>
    </xdr:to>
    <xdr:cxnSp macro="">
      <xdr:nvCxnSpPr>
        <xdr:cNvPr id="111" name="直線コネクタ 110"/>
        <xdr:cNvCxnSpPr/>
      </xdr:nvCxnSpPr>
      <xdr:spPr bwMode="auto">
        <a:xfrm flipV="1">
          <a:off x="4305300" y="6867364"/>
          <a:ext cx="698500" cy="29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286046</xdr:rowOff>
    </xdr:from>
    <xdr:to>
      <xdr:col>22</xdr:col>
      <xdr:colOff>114300</xdr:colOff>
      <xdr:row>35</xdr:row>
      <xdr:rowOff>309135</xdr:rowOff>
    </xdr:to>
    <xdr:cxnSp macro="">
      <xdr:nvCxnSpPr>
        <xdr:cNvPr id="114" name="直線コネクタ 113"/>
        <xdr:cNvCxnSpPr/>
      </xdr:nvCxnSpPr>
      <xdr:spPr bwMode="auto">
        <a:xfrm flipV="1">
          <a:off x="3606800" y="6896396"/>
          <a:ext cx="698500" cy="23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309135</xdr:rowOff>
    </xdr:from>
    <xdr:to>
      <xdr:col>18</xdr:col>
      <xdr:colOff>177800</xdr:colOff>
      <xdr:row>35</xdr:row>
      <xdr:rowOff>314324</xdr:rowOff>
    </xdr:to>
    <xdr:cxnSp macro="">
      <xdr:nvCxnSpPr>
        <xdr:cNvPr id="117" name="直線コネクタ 116"/>
        <xdr:cNvCxnSpPr/>
      </xdr:nvCxnSpPr>
      <xdr:spPr bwMode="auto">
        <a:xfrm flipV="1">
          <a:off x="2908300" y="6919485"/>
          <a:ext cx="698500" cy="5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232535</xdr:rowOff>
    </xdr:from>
    <xdr:to>
      <xdr:col>29</xdr:col>
      <xdr:colOff>177800</xdr:colOff>
      <xdr:row>35</xdr:row>
      <xdr:rowOff>334135</xdr:rowOff>
    </xdr:to>
    <xdr:sp macro="" textlink="">
      <xdr:nvSpPr>
        <xdr:cNvPr id="127" name="楕円 126"/>
        <xdr:cNvSpPr/>
      </xdr:nvSpPr>
      <xdr:spPr bwMode="auto">
        <a:xfrm>
          <a:off x="5600700" y="6842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204612</xdr:rowOff>
    </xdr:from>
    <xdr:ext cx="762000" cy="259045"/>
    <xdr:sp macro="" textlink="">
      <xdr:nvSpPr>
        <xdr:cNvPr id="128" name="人口1人当たり決算額の推移該当値テキスト445"/>
        <xdr:cNvSpPr txBox="1"/>
      </xdr:nvSpPr>
      <xdr:spPr>
        <a:xfrm>
          <a:off x="5740400" y="6814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206214</xdr:rowOff>
    </xdr:from>
    <xdr:to>
      <xdr:col>26</xdr:col>
      <xdr:colOff>101600</xdr:colOff>
      <xdr:row>35</xdr:row>
      <xdr:rowOff>307814</xdr:rowOff>
    </xdr:to>
    <xdr:sp macro="" textlink="">
      <xdr:nvSpPr>
        <xdr:cNvPr id="129" name="楕円 128"/>
        <xdr:cNvSpPr/>
      </xdr:nvSpPr>
      <xdr:spPr bwMode="auto">
        <a:xfrm>
          <a:off x="4953000" y="6816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292591</xdr:rowOff>
    </xdr:from>
    <xdr:ext cx="736600" cy="259045"/>
    <xdr:sp macro="" textlink="">
      <xdr:nvSpPr>
        <xdr:cNvPr id="130" name="テキスト ボックス 129"/>
        <xdr:cNvSpPr txBox="1"/>
      </xdr:nvSpPr>
      <xdr:spPr>
        <a:xfrm>
          <a:off x="4622800" y="6902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235246</xdr:rowOff>
    </xdr:from>
    <xdr:to>
      <xdr:col>22</xdr:col>
      <xdr:colOff>165100</xdr:colOff>
      <xdr:row>35</xdr:row>
      <xdr:rowOff>336846</xdr:rowOff>
    </xdr:to>
    <xdr:sp macro="" textlink="">
      <xdr:nvSpPr>
        <xdr:cNvPr id="131" name="楕円 130"/>
        <xdr:cNvSpPr/>
      </xdr:nvSpPr>
      <xdr:spPr bwMode="auto">
        <a:xfrm>
          <a:off x="4254500" y="6845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321623</xdr:rowOff>
    </xdr:from>
    <xdr:ext cx="762000" cy="259045"/>
    <xdr:sp macro="" textlink="">
      <xdr:nvSpPr>
        <xdr:cNvPr id="132" name="テキスト ボックス 131"/>
        <xdr:cNvSpPr txBox="1"/>
      </xdr:nvSpPr>
      <xdr:spPr>
        <a:xfrm>
          <a:off x="3924300" y="6931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258335</xdr:rowOff>
    </xdr:from>
    <xdr:to>
      <xdr:col>19</xdr:col>
      <xdr:colOff>38100</xdr:colOff>
      <xdr:row>36</xdr:row>
      <xdr:rowOff>17035</xdr:rowOff>
    </xdr:to>
    <xdr:sp macro="" textlink="">
      <xdr:nvSpPr>
        <xdr:cNvPr id="133" name="楕円 132"/>
        <xdr:cNvSpPr/>
      </xdr:nvSpPr>
      <xdr:spPr bwMode="auto">
        <a:xfrm>
          <a:off x="3556000" y="6868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1812</xdr:rowOff>
    </xdr:from>
    <xdr:ext cx="762000" cy="259045"/>
    <xdr:sp macro="" textlink="">
      <xdr:nvSpPr>
        <xdr:cNvPr id="134" name="テキスト ボックス 133"/>
        <xdr:cNvSpPr txBox="1"/>
      </xdr:nvSpPr>
      <xdr:spPr>
        <a:xfrm>
          <a:off x="3225800" y="695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263524</xdr:rowOff>
    </xdr:from>
    <xdr:to>
      <xdr:col>15</xdr:col>
      <xdr:colOff>101600</xdr:colOff>
      <xdr:row>36</xdr:row>
      <xdr:rowOff>22224</xdr:rowOff>
    </xdr:to>
    <xdr:sp macro="" textlink="">
      <xdr:nvSpPr>
        <xdr:cNvPr id="135" name="楕円 134"/>
        <xdr:cNvSpPr/>
      </xdr:nvSpPr>
      <xdr:spPr bwMode="auto">
        <a:xfrm>
          <a:off x="2857500" y="6873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7001</xdr:rowOff>
    </xdr:from>
    <xdr:ext cx="762000" cy="259045"/>
    <xdr:sp macro="" textlink="">
      <xdr:nvSpPr>
        <xdr:cNvPr id="136" name="テキスト ボックス 135"/>
        <xdr:cNvSpPr txBox="1"/>
      </xdr:nvSpPr>
      <xdr:spPr>
        <a:xfrm>
          <a:off x="2527300" y="6960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3,522
3,518
48.37
5,067,021
4,460,051
482,237
2,115,535
3,382,512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59620</xdr:rowOff>
    </xdr:from>
    <xdr:to>
      <xdr:col>24</xdr:col>
      <xdr:colOff>63500</xdr:colOff>
      <xdr:row>37</xdr:row>
      <xdr:rowOff>96868</xdr:rowOff>
    </xdr:to>
    <xdr:cxnSp macro="">
      <xdr:nvCxnSpPr>
        <xdr:cNvPr id="60" name="直線コネクタ 59"/>
        <xdr:cNvCxnSpPr/>
      </xdr:nvCxnSpPr>
      <xdr:spPr>
        <a:xfrm>
          <a:off x="3797300" y="6403270"/>
          <a:ext cx="838200" cy="3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59620</xdr:rowOff>
    </xdr:from>
    <xdr:to>
      <xdr:col>19</xdr:col>
      <xdr:colOff>177800</xdr:colOff>
      <xdr:row>37</xdr:row>
      <xdr:rowOff>78262</xdr:rowOff>
    </xdr:to>
    <xdr:cxnSp macro="">
      <xdr:nvCxnSpPr>
        <xdr:cNvPr id="63" name="直線コネクタ 62"/>
        <xdr:cNvCxnSpPr/>
      </xdr:nvCxnSpPr>
      <xdr:spPr>
        <a:xfrm flipV="1">
          <a:off x="2908300" y="6403270"/>
          <a:ext cx="889000" cy="1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78262</xdr:rowOff>
    </xdr:from>
    <xdr:to>
      <xdr:col>15</xdr:col>
      <xdr:colOff>50800</xdr:colOff>
      <xdr:row>37</xdr:row>
      <xdr:rowOff>93018</xdr:rowOff>
    </xdr:to>
    <xdr:cxnSp macro="">
      <xdr:nvCxnSpPr>
        <xdr:cNvPr id="66" name="直線コネクタ 65"/>
        <xdr:cNvCxnSpPr/>
      </xdr:nvCxnSpPr>
      <xdr:spPr>
        <a:xfrm flipV="1">
          <a:off x="2019300" y="6421912"/>
          <a:ext cx="889000" cy="1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93018</xdr:rowOff>
    </xdr:from>
    <xdr:to>
      <xdr:col>10</xdr:col>
      <xdr:colOff>114300</xdr:colOff>
      <xdr:row>37</xdr:row>
      <xdr:rowOff>110990</xdr:rowOff>
    </xdr:to>
    <xdr:cxnSp macro="">
      <xdr:nvCxnSpPr>
        <xdr:cNvPr id="69" name="直線コネクタ 68"/>
        <xdr:cNvCxnSpPr/>
      </xdr:nvCxnSpPr>
      <xdr:spPr>
        <a:xfrm flipV="1">
          <a:off x="1130300" y="6436668"/>
          <a:ext cx="889000" cy="1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46068</xdr:rowOff>
    </xdr:from>
    <xdr:to>
      <xdr:col>24</xdr:col>
      <xdr:colOff>114300</xdr:colOff>
      <xdr:row>37</xdr:row>
      <xdr:rowOff>147668</xdr:rowOff>
    </xdr:to>
    <xdr:sp macro="" textlink="">
      <xdr:nvSpPr>
        <xdr:cNvPr id="79" name="楕円 78"/>
        <xdr:cNvSpPr/>
      </xdr:nvSpPr>
      <xdr:spPr>
        <a:xfrm>
          <a:off x="4584700" y="638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132445</xdr:rowOff>
    </xdr:from>
    <xdr:ext cx="599010" cy="259045"/>
    <xdr:sp macro="" textlink="">
      <xdr:nvSpPr>
        <xdr:cNvPr id="80" name="人件費該当値テキスト"/>
        <xdr:cNvSpPr txBox="1"/>
      </xdr:nvSpPr>
      <xdr:spPr>
        <a:xfrm>
          <a:off x="4686300" y="63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8820</xdr:rowOff>
    </xdr:from>
    <xdr:to>
      <xdr:col>20</xdr:col>
      <xdr:colOff>38100</xdr:colOff>
      <xdr:row>37</xdr:row>
      <xdr:rowOff>110420</xdr:rowOff>
    </xdr:to>
    <xdr:sp macro="" textlink="">
      <xdr:nvSpPr>
        <xdr:cNvPr id="81" name="楕円 80"/>
        <xdr:cNvSpPr/>
      </xdr:nvSpPr>
      <xdr:spPr>
        <a:xfrm>
          <a:off x="3746500" y="635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101547</xdr:rowOff>
    </xdr:from>
    <xdr:ext cx="599010" cy="259045"/>
    <xdr:sp macro="" textlink="">
      <xdr:nvSpPr>
        <xdr:cNvPr id="82" name="テキスト ボックス 81"/>
        <xdr:cNvSpPr txBox="1"/>
      </xdr:nvSpPr>
      <xdr:spPr>
        <a:xfrm>
          <a:off x="3497795" y="644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27462</xdr:rowOff>
    </xdr:from>
    <xdr:to>
      <xdr:col>15</xdr:col>
      <xdr:colOff>101600</xdr:colOff>
      <xdr:row>37</xdr:row>
      <xdr:rowOff>129062</xdr:rowOff>
    </xdr:to>
    <xdr:sp macro="" textlink="">
      <xdr:nvSpPr>
        <xdr:cNvPr id="83" name="楕円 82"/>
        <xdr:cNvSpPr/>
      </xdr:nvSpPr>
      <xdr:spPr>
        <a:xfrm>
          <a:off x="2857500" y="637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120189</xdr:rowOff>
    </xdr:from>
    <xdr:ext cx="599010" cy="259045"/>
    <xdr:sp macro="" textlink="">
      <xdr:nvSpPr>
        <xdr:cNvPr id="84" name="テキスト ボックス 83"/>
        <xdr:cNvSpPr txBox="1"/>
      </xdr:nvSpPr>
      <xdr:spPr>
        <a:xfrm>
          <a:off x="2608795" y="646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42218</xdr:rowOff>
    </xdr:from>
    <xdr:to>
      <xdr:col>10</xdr:col>
      <xdr:colOff>165100</xdr:colOff>
      <xdr:row>37</xdr:row>
      <xdr:rowOff>143818</xdr:rowOff>
    </xdr:to>
    <xdr:sp macro="" textlink="">
      <xdr:nvSpPr>
        <xdr:cNvPr id="85" name="楕円 84"/>
        <xdr:cNvSpPr/>
      </xdr:nvSpPr>
      <xdr:spPr>
        <a:xfrm>
          <a:off x="1968500" y="63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134945</xdr:rowOff>
    </xdr:from>
    <xdr:ext cx="599010" cy="259045"/>
    <xdr:sp macro="" textlink="">
      <xdr:nvSpPr>
        <xdr:cNvPr id="86" name="テキスト ボックス 85"/>
        <xdr:cNvSpPr txBox="1"/>
      </xdr:nvSpPr>
      <xdr:spPr>
        <a:xfrm>
          <a:off x="1719795" y="647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60190</xdr:rowOff>
    </xdr:from>
    <xdr:to>
      <xdr:col>6</xdr:col>
      <xdr:colOff>38100</xdr:colOff>
      <xdr:row>37</xdr:row>
      <xdr:rowOff>161790</xdr:rowOff>
    </xdr:to>
    <xdr:sp macro="" textlink="">
      <xdr:nvSpPr>
        <xdr:cNvPr id="87" name="楕円 86"/>
        <xdr:cNvSpPr/>
      </xdr:nvSpPr>
      <xdr:spPr>
        <a:xfrm>
          <a:off x="1079500" y="6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152917</xdr:rowOff>
    </xdr:from>
    <xdr:ext cx="599010" cy="259045"/>
    <xdr:sp macro="" textlink="">
      <xdr:nvSpPr>
        <xdr:cNvPr id="88" name="テキスト ボックス 87"/>
        <xdr:cNvSpPr txBox="1"/>
      </xdr:nvSpPr>
      <xdr:spPr>
        <a:xfrm>
          <a:off x="830795" y="6496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20126</xdr:rowOff>
    </xdr:from>
    <xdr:to>
      <xdr:col>24</xdr:col>
      <xdr:colOff>63500</xdr:colOff>
      <xdr:row>58</xdr:row>
      <xdr:rowOff>22925</xdr:rowOff>
    </xdr:to>
    <xdr:cxnSp macro="">
      <xdr:nvCxnSpPr>
        <xdr:cNvPr id="117" name="直線コネクタ 116"/>
        <xdr:cNvCxnSpPr/>
      </xdr:nvCxnSpPr>
      <xdr:spPr>
        <a:xfrm>
          <a:off x="3797300" y="9964226"/>
          <a:ext cx="838200" cy="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20126</xdr:rowOff>
    </xdr:from>
    <xdr:to>
      <xdr:col>19</xdr:col>
      <xdr:colOff>177800</xdr:colOff>
      <xdr:row>58</xdr:row>
      <xdr:rowOff>35973</xdr:rowOff>
    </xdr:to>
    <xdr:cxnSp macro="">
      <xdr:nvCxnSpPr>
        <xdr:cNvPr id="120" name="直線コネクタ 119"/>
        <xdr:cNvCxnSpPr/>
      </xdr:nvCxnSpPr>
      <xdr:spPr>
        <a:xfrm flipV="1">
          <a:off x="2908300" y="9964226"/>
          <a:ext cx="889000" cy="1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35973</xdr:rowOff>
    </xdr:from>
    <xdr:to>
      <xdr:col>15</xdr:col>
      <xdr:colOff>50800</xdr:colOff>
      <xdr:row>58</xdr:row>
      <xdr:rowOff>56000</xdr:rowOff>
    </xdr:to>
    <xdr:cxnSp macro="">
      <xdr:nvCxnSpPr>
        <xdr:cNvPr id="123" name="直線コネクタ 122"/>
        <xdr:cNvCxnSpPr/>
      </xdr:nvCxnSpPr>
      <xdr:spPr>
        <a:xfrm flipV="1">
          <a:off x="2019300" y="9980073"/>
          <a:ext cx="889000" cy="2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56000</xdr:rowOff>
    </xdr:from>
    <xdr:to>
      <xdr:col>10</xdr:col>
      <xdr:colOff>114300</xdr:colOff>
      <xdr:row>58</xdr:row>
      <xdr:rowOff>71217</xdr:rowOff>
    </xdr:to>
    <xdr:cxnSp macro="">
      <xdr:nvCxnSpPr>
        <xdr:cNvPr id="126" name="直線コネクタ 125"/>
        <xdr:cNvCxnSpPr/>
      </xdr:nvCxnSpPr>
      <xdr:spPr>
        <a:xfrm flipV="1">
          <a:off x="1130300" y="10000100"/>
          <a:ext cx="889000" cy="1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143575</xdr:rowOff>
    </xdr:from>
    <xdr:to>
      <xdr:col>24</xdr:col>
      <xdr:colOff>114300</xdr:colOff>
      <xdr:row>58</xdr:row>
      <xdr:rowOff>73725</xdr:rowOff>
    </xdr:to>
    <xdr:sp macro="" textlink="">
      <xdr:nvSpPr>
        <xdr:cNvPr id="136" name="楕円 135"/>
        <xdr:cNvSpPr/>
      </xdr:nvSpPr>
      <xdr:spPr>
        <a:xfrm>
          <a:off x="4584700" y="991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58502</xdr:rowOff>
    </xdr:from>
    <xdr:ext cx="599010" cy="259045"/>
    <xdr:sp macro="" textlink="">
      <xdr:nvSpPr>
        <xdr:cNvPr id="137" name="物件費該当値テキスト"/>
        <xdr:cNvSpPr txBox="1"/>
      </xdr:nvSpPr>
      <xdr:spPr>
        <a:xfrm>
          <a:off x="4686300" y="983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140776</xdr:rowOff>
    </xdr:from>
    <xdr:to>
      <xdr:col>20</xdr:col>
      <xdr:colOff>38100</xdr:colOff>
      <xdr:row>58</xdr:row>
      <xdr:rowOff>70926</xdr:rowOff>
    </xdr:to>
    <xdr:sp macro="" textlink="">
      <xdr:nvSpPr>
        <xdr:cNvPr id="138" name="楕円 137"/>
        <xdr:cNvSpPr/>
      </xdr:nvSpPr>
      <xdr:spPr>
        <a:xfrm>
          <a:off x="3746500" y="991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62053</xdr:rowOff>
    </xdr:from>
    <xdr:ext cx="599010" cy="259045"/>
    <xdr:sp macro="" textlink="">
      <xdr:nvSpPr>
        <xdr:cNvPr id="139" name="テキスト ボックス 138"/>
        <xdr:cNvSpPr txBox="1"/>
      </xdr:nvSpPr>
      <xdr:spPr>
        <a:xfrm>
          <a:off x="3497795" y="1000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156623</xdr:rowOff>
    </xdr:from>
    <xdr:to>
      <xdr:col>15</xdr:col>
      <xdr:colOff>101600</xdr:colOff>
      <xdr:row>58</xdr:row>
      <xdr:rowOff>86773</xdr:rowOff>
    </xdr:to>
    <xdr:sp macro="" textlink="">
      <xdr:nvSpPr>
        <xdr:cNvPr id="140" name="楕円 139"/>
        <xdr:cNvSpPr/>
      </xdr:nvSpPr>
      <xdr:spPr>
        <a:xfrm>
          <a:off x="2857500" y="99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77900</xdr:rowOff>
    </xdr:from>
    <xdr:ext cx="599010" cy="259045"/>
    <xdr:sp macro="" textlink="">
      <xdr:nvSpPr>
        <xdr:cNvPr id="141" name="テキスト ボックス 140"/>
        <xdr:cNvSpPr txBox="1"/>
      </xdr:nvSpPr>
      <xdr:spPr>
        <a:xfrm>
          <a:off x="2608795" y="1002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5200</xdr:rowOff>
    </xdr:from>
    <xdr:to>
      <xdr:col>10</xdr:col>
      <xdr:colOff>165100</xdr:colOff>
      <xdr:row>58</xdr:row>
      <xdr:rowOff>106800</xdr:rowOff>
    </xdr:to>
    <xdr:sp macro="" textlink="">
      <xdr:nvSpPr>
        <xdr:cNvPr id="142" name="楕円 141"/>
        <xdr:cNvSpPr/>
      </xdr:nvSpPr>
      <xdr:spPr>
        <a:xfrm>
          <a:off x="1968500" y="99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97927</xdr:rowOff>
    </xdr:from>
    <xdr:ext cx="599010" cy="259045"/>
    <xdr:sp macro="" textlink="">
      <xdr:nvSpPr>
        <xdr:cNvPr id="143" name="テキスト ボックス 142"/>
        <xdr:cNvSpPr txBox="1"/>
      </xdr:nvSpPr>
      <xdr:spPr>
        <a:xfrm>
          <a:off x="1719795" y="10042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20417</xdr:rowOff>
    </xdr:from>
    <xdr:to>
      <xdr:col>6</xdr:col>
      <xdr:colOff>38100</xdr:colOff>
      <xdr:row>58</xdr:row>
      <xdr:rowOff>122017</xdr:rowOff>
    </xdr:to>
    <xdr:sp macro="" textlink="">
      <xdr:nvSpPr>
        <xdr:cNvPr id="144" name="楕円 143"/>
        <xdr:cNvSpPr/>
      </xdr:nvSpPr>
      <xdr:spPr>
        <a:xfrm>
          <a:off x="1079500" y="996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113144</xdr:rowOff>
    </xdr:from>
    <xdr:ext cx="599010" cy="259045"/>
    <xdr:sp macro="" textlink="">
      <xdr:nvSpPr>
        <xdr:cNvPr id="145" name="テキスト ボックス 144"/>
        <xdr:cNvSpPr txBox="1"/>
      </xdr:nvSpPr>
      <xdr:spPr>
        <a:xfrm>
          <a:off x="830795" y="10057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98611</xdr:rowOff>
    </xdr:from>
    <xdr:to>
      <xdr:col>24</xdr:col>
      <xdr:colOff>63500</xdr:colOff>
      <xdr:row>78</xdr:row>
      <xdr:rowOff>107353</xdr:rowOff>
    </xdr:to>
    <xdr:cxnSp macro="">
      <xdr:nvCxnSpPr>
        <xdr:cNvPr id="172" name="直線コネクタ 171"/>
        <xdr:cNvCxnSpPr/>
      </xdr:nvCxnSpPr>
      <xdr:spPr>
        <a:xfrm flipV="1">
          <a:off x="3797300" y="13471711"/>
          <a:ext cx="838200" cy="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107353</xdr:rowOff>
    </xdr:from>
    <xdr:to>
      <xdr:col>19</xdr:col>
      <xdr:colOff>177800</xdr:colOff>
      <xdr:row>78</xdr:row>
      <xdr:rowOff>120782</xdr:rowOff>
    </xdr:to>
    <xdr:cxnSp macro="">
      <xdr:nvCxnSpPr>
        <xdr:cNvPr id="175" name="直線コネクタ 174"/>
        <xdr:cNvCxnSpPr/>
      </xdr:nvCxnSpPr>
      <xdr:spPr>
        <a:xfrm flipV="1">
          <a:off x="2908300" y="13480453"/>
          <a:ext cx="889000" cy="1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120782</xdr:rowOff>
    </xdr:from>
    <xdr:to>
      <xdr:col>15</xdr:col>
      <xdr:colOff>50800</xdr:colOff>
      <xdr:row>78</xdr:row>
      <xdr:rowOff>122551</xdr:rowOff>
    </xdr:to>
    <xdr:cxnSp macro="">
      <xdr:nvCxnSpPr>
        <xdr:cNvPr id="178" name="直線コネクタ 177"/>
        <xdr:cNvCxnSpPr/>
      </xdr:nvCxnSpPr>
      <xdr:spPr>
        <a:xfrm flipV="1">
          <a:off x="2019300" y="13493882"/>
          <a:ext cx="889000" cy="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122551</xdr:rowOff>
    </xdr:from>
    <xdr:to>
      <xdr:col>10</xdr:col>
      <xdr:colOff>114300</xdr:colOff>
      <xdr:row>78</xdr:row>
      <xdr:rowOff>124101</xdr:rowOff>
    </xdr:to>
    <xdr:cxnSp macro="">
      <xdr:nvCxnSpPr>
        <xdr:cNvPr id="181" name="直線コネクタ 180"/>
        <xdr:cNvCxnSpPr/>
      </xdr:nvCxnSpPr>
      <xdr:spPr>
        <a:xfrm flipV="1">
          <a:off x="1130300" y="13495651"/>
          <a:ext cx="889000" cy="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47811</xdr:rowOff>
    </xdr:from>
    <xdr:to>
      <xdr:col>24</xdr:col>
      <xdr:colOff>114300</xdr:colOff>
      <xdr:row>78</xdr:row>
      <xdr:rowOff>149411</xdr:rowOff>
    </xdr:to>
    <xdr:sp macro="" textlink="">
      <xdr:nvSpPr>
        <xdr:cNvPr id="191" name="楕円 190"/>
        <xdr:cNvSpPr/>
      </xdr:nvSpPr>
      <xdr:spPr>
        <a:xfrm>
          <a:off x="4584700" y="1342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134188</xdr:rowOff>
    </xdr:from>
    <xdr:ext cx="469744" cy="259045"/>
    <xdr:sp macro="" textlink="">
      <xdr:nvSpPr>
        <xdr:cNvPr id="192" name="維持補修費該当値テキスト"/>
        <xdr:cNvSpPr txBox="1"/>
      </xdr:nvSpPr>
      <xdr:spPr>
        <a:xfrm>
          <a:off x="4686300" y="1333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56553</xdr:rowOff>
    </xdr:from>
    <xdr:to>
      <xdr:col>20</xdr:col>
      <xdr:colOff>38100</xdr:colOff>
      <xdr:row>78</xdr:row>
      <xdr:rowOff>158153</xdr:rowOff>
    </xdr:to>
    <xdr:sp macro="" textlink="">
      <xdr:nvSpPr>
        <xdr:cNvPr id="193" name="楕円 192"/>
        <xdr:cNvSpPr/>
      </xdr:nvSpPr>
      <xdr:spPr>
        <a:xfrm>
          <a:off x="3746500" y="1342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149280</xdr:rowOff>
    </xdr:from>
    <xdr:ext cx="469744" cy="259045"/>
    <xdr:sp macro="" textlink="">
      <xdr:nvSpPr>
        <xdr:cNvPr id="194" name="テキスト ボックス 193"/>
        <xdr:cNvSpPr txBox="1"/>
      </xdr:nvSpPr>
      <xdr:spPr>
        <a:xfrm>
          <a:off x="3562428" y="1352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69982</xdr:rowOff>
    </xdr:from>
    <xdr:to>
      <xdr:col>15</xdr:col>
      <xdr:colOff>101600</xdr:colOff>
      <xdr:row>79</xdr:row>
      <xdr:rowOff>132</xdr:rowOff>
    </xdr:to>
    <xdr:sp macro="" textlink="">
      <xdr:nvSpPr>
        <xdr:cNvPr id="195" name="楕円 194"/>
        <xdr:cNvSpPr/>
      </xdr:nvSpPr>
      <xdr:spPr>
        <a:xfrm>
          <a:off x="2857500" y="1344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162709</xdr:rowOff>
    </xdr:from>
    <xdr:ext cx="469744" cy="259045"/>
    <xdr:sp macro="" textlink="">
      <xdr:nvSpPr>
        <xdr:cNvPr id="196" name="テキスト ボックス 195"/>
        <xdr:cNvSpPr txBox="1"/>
      </xdr:nvSpPr>
      <xdr:spPr>
        <a:xfrm>
          <a:off x="2673428" y="1353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71751</xdr:rowOff>
    </xdr:from>
    <xdr:to>
      <xdr:col>10</xdr:col>
      <xdr:colOff>165100</xdr:colOff>
      <xdr:row>79</xdr:row>
      <xdr:rowOff>1901</xdr:rowOff>
    </xdr:to>
    <xdr:sp macro="" textlink="">
      <xdr:nvSpPr>
        <xdr:cNvPr id="197" name="楕円 196"/>
        <xdr:cNvSpPr/>
      </xdr:nvSpPr>
      <xdr:spPr>
        <a:xfrm>
          <a:off x="1968500" y="1344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164478</xdr:rowOff>
    </xdr:from>
    <xdr:ext cx="469744" cy="259045"/>
    <xdr:sp macro="" textlink="">
      <xdr:nvSpPr>
        <xdr:cNvPr id="198" name="テキスト ボックス 197"/>
        <xdr:cNvSpPr txBox="1"/>
      </xdr:nvSpPr>
      <xdr:spPr>
        <a:xfrm>
          <a:off x="1784428" y="1353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73301</xdr:rowOff>
    </xdr:from>
    <xdr:to>
      <xdr:col>6</xdr:col>
      <xdr:colOff>38100</xdr:colOff>
      <xdr:row>79</xdr:row>
      <xdr:rowOff>3451</xdr:rowOff>
    </xdr:to>
    <xdr:sp macro="" textlink="">
      <xdr:nvSpPr>
        <xdr:cNvPr id="199" name="楕円 198"/>
        <xdr:cNvSpPr/>
      </xdr:nvSpPr>
      <xdr:spPr>
        <a:xfrm>
          <a:off x="1079500" y="1344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166028</xdr:rowOff>
    </xdr:from>
    <xdr:ext cx="469744" cy="259045"/>
    <xdr:sp macro="" textlink="">
      <xdr:nvSpPr>
        <xdr:cNvPr id="200" name="テキスト ボックス 199"/>
        <xdr:cNvSpPr txBox="1"/>
      </xdr:nvSpPr>
      <xdr:spPr>
        <a:xfrm>
          <a:off x="895428" y="1353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35550</xdr:rowOff>
    </xdr:from>
    <xdr:to>
      <xdr:col>24</xdr:col>
      <xdr:colOff>63500</xdr:colOff>
      <xdr:row>93</xdr:row>
      <xdr:rowOff>46789</xdr:rowOff>
    </xdr:to>
    <xdr:cxnSp macro="">
      <xdr:nvCxnSpPr>
        <xdr:cNvPr id="229" name="直線コネクタ 228"/>
        <xdr:cNvCxnSpPr/>
      </xdr:nvCxnSpPr>
      <xdr:spPr>
        <a:xfrm flipV="1">
          <a:off x="3797300" y="15808950"/>
          <a:ext cx="838200" cy="18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121306</xdr:rowOff>
    </xdr:from>
    <xdr:to>
      <xdr:col>19</xdr:col>
      <xdr:colOff>177800</xdr:colOff>
      <xdr:row>93</xdr:row>
      <xdr:rowOff>46789</xdr:rowOff>
    </xdr:to>
    <xdr:cxnSp macro="">
      <xdr:nvCxnSpPr>
        <xdr:cNvPr id="232" name="直線コネクタ 231"/>
        <xdr:cNvCxnSpPr/>
      </xdr:nvCxnSpPr>
      <xdr:spPr>
        <a:xfrm>
          <a:off x="2908300" y="15894706"/>
          <a:ext cx="889000" cy="9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121306</xdr:rowOff>
    </xdr:from>
    <xdr:to>
      <xdr:col>15</xdr:col>
      <xdr:colOff>50800</xdr:colOff>
      <xdr:row>93</xdr:row>
      <xdr:rowOff>132721</xdr:rowOff>
    </xdr:to>
    <xdr:cxnSp macro="">
      <xdr:nvCxnSpPr>
        <xdr:cNvPr id="235" name="直線コネクタ 234"/>
        <xdr:cNvCxnSpPr/>
      </xdr:nvCxnSpPr>
      <xdr:spPr>
        <a:xfrm flipV="1">
          <a:off x="2019300" y="15894706"/>
          <a:ext cx="889000" cy="18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132721</xdr:rowOff>
    </xdr:from>
    <xdr:to>
      <xdr:col>10</xdr:col>
      <xdr:colOff>114300</xdr:colOff>
      <xdr:row>93</xdr:row>
      <xdr:rowOff>155877</xdr:rowOff>
    </xdr:to>
    <xdr:cxnSp macro="">
      <xdr:nvCxnSpPr>
        <xdr:cNvPr id="238" name="直線コネクタ 237"/>
        <xdr:cNvCxnSpPr/>
      </xdr:nvCxnSpPr>
      <xdr:spPr>
        <a:xfrm flipV="1">
          <a:off x="1130300" y="16077571"/>
          <a:ext cx="889000" cy="2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156200</xdr:rowOff>
    </xdr:from>
    <xdr:to>
      <xdr:col>24</xdr:col>
      <xdr:colOff>114300</xdr:colOff>
      <xdr:row>92</xdr:row>
      <xdr:rowOff>86350</xdr:rowOff>
    </xdr:to>
    <xdr:sp macro="" textlink="">
      <xdr:nvSpPr>
        <xdr:cNvPr id="248" name="楕円 247"/>
        <xdr:cNvSpPr/>
      </xdr:nvSpPr>
      <xdr:spPr>
        <a:xfrm>
          <a:off x="4584700" y="1575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7627</xdr:rowOff>
    </xdr:from>
    <xdr:ext cx="599010" cy="259045"/>
    <xdr:sp macro="" textlink="">
      <xdr:nvSpPr>
        <xdr:cNvPr id="249" name="扶助費該当値テキスト"/>
        <xdr:cNvSpPr txBox="1"/>
      </xdr:nvSpPr>
      <xdr:spPr>
        <a:xfrm>
          <a:off x="4686300" y="15609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167439</xdr:rowOff>
    </xdr:from>
    <xdr:to>
      <xdr:col>20</xdr:col>
      <xdr:colOff>38100</xdr:colOff>
      <xdr:row>93</xdr:row>
      <xdr:rowOff>97589</xdr:rowOff>
    </xdr:to>
    <xdr:sp macro="" textlink="">
      <xdr:nvSpPr>
        <xdr:cNvPr id="250" name="楕円 249"/>
        <xdr:cNvSpPr/>
      </xdr:nvSpPr>
      <xdr:spPr>
        <a:xfrm>
          <a:off x="3746500" y="1594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114116</xdr:rowOff>
    </xdr:from>
    <xdr:ext cx="599010" cy="259045"/>
    <xdr:sp macro="" textlink="">
      <xdr:nvSpPr>
        <xdr:cNvPr id="251" name="テキスト ボックス 250"/>
        <xdr:cNvSpPr txBox="1"/>
      </xdr:nvSpPr>
      <xdr:spPr>
        <a:xfrm>
          <a:off x="3497795" y="1571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70506</xdr:rowOff>
    </xdr:from>
    <xdr:to>
      <xdr:col>15</xdr:col>
      <xdr:colOff>101600</xdr:colOff>
      <xdr:row>93</xdr:row>
      <xdr:rowOff>656</xdr:rowOff>
    </xdr:to>
    <xdr:sp macro="" textlink="">
      <xdr:nvSpPr>
        <xdr:cNvPr id="252" name="楕円 251"/>
        <xdr:cNvSpPr/>
      </xdr:nvSpPr>
      <xdr:spPr>
        <a:xfrm>
          <a:off x="2857500" y="1584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17183</xdr:rowOff>
    </xdr:from>
    <xdr:ext cx="599010" cy="259045"/>
    <xdr:sp macro="" textlink="">
      <xdr:nvSpPr>
        <xdr:cNvPr id="253" name="テキスト ボックス 252"/>
        <xdr:cNvSpPr txBox="1"/>
      </xdr:nvSpPr>
      <xdr:spPr>
        <a:xfrm>
          <a:off x="2608795" y="1561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81921</xdr:rowOff>
    </xdr:from>
    <xdr:to>
      <xdr:col>10</xdr:col>
      <xdr:colOff>165100</xdr:colOff>
      <xdr:row>94</xdr:row>
      <xdr:rowOff>12071</xdr:rowOff>
    </xdr:to>
    <xdr:sp macro="" textlink="">
      <xdr:nvSpPr>
        <xdr:cNvPr id="254" name="楕円 253"/>
        <xdr:cNvSpPr/>
      </xdr:nvSpPr>
      <xdr:spPr>
        <a:xfrm>
          <a:off x="1968500" y="160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28598</xdr:rowOff>
    </xdr:from>
    <xdr:ext cx="599010" cy="259045"/>
    <xdr:sp macro="" textlink="">
      <xdr:nvSpPr>
        <xdr:cNvPr id="255" name="テキスト ボックス 254"/>
        <xdr:cNvSpPr txBox="1"/>
      </xdr:nvSpPr>
      <xdr:spPr>
        <a:xfrm>
          <a:off x="1719795" y="1580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105077</xdr:rowOff>
    </xdr:from>
    <xdr:to>
      <xdr:col>6</xdr:col>
      <xdr:colOff>38100</xdr:colOff>
      <xdr:row>94</xdr:row>
      <xdr:rowOff>35227</xdr:rowOff>
    </xdr:to>
    <xdr:sp macro="" textlink="">
      <xdr:nvSpPr>
        <xdr:cNvPr id="256" name="楕円 255"/>
        <xdr:cNvSpPr/>
      </xdr:nvSpPr>
      <xdr:spPr>
        <a:xfrm>
          <a:off x="1079500" y="1604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51754</xdr:rowOff>
    </xdr:from>
    <xdr:ext cx="599010" cy="259045"/>
    <xdr:sp macro="" textlink="">
      <xdr:nvSpPr>
        <xdr:cNvPr id="257" name="テキスト ボックス 256"/>
        <xdr:cNvSpPr txBox="1"/>
      </xdr:nvSpPr>
      <xdr:spPr>
        <a:xfrm>
          <a:off x="830795" y="1582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8705</xdr:rowOff>
    </xdr:from>
    <xdr:to>
      <xdr:col>55</xdr:col>
      <xdr:colOff>0</xdr:colOff>
      <xdr:row>37</xdr:row>
      <xdr:rowOff>56610</xdr:rowOff>
    </xdr:to>
    <xdr:cxnSp macro="">
      <xdr:nvCxnSpPr>
        <xdr:cNvPr id="286" name="直線コネクタ 285"/>
        <xdr:cNvCxnSpPr/>
      </xdr:nvCxnSpPr>
      <xdr:spPr>
        <a:xfrm>
          <a:off x="9639300" y="6352355"/>
          <a:ext cx="838200" cy="4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8705</xdr:rowOff>
    </xdr:from>
    <xdr:to>
      <xdr:col>50</xdr:col>
      <xdr:colOff>114300</xdr:colOff>
      <xdr:row>37</xdr:row>
      <xdr:rowOff>71105</xdr:rowOff>
    </xdr:to>
    <xdr:cxnSp macro="">
      <xdr:nvCxnSpPr>
        <xdr:cNvPr id="289" name="直線コネクタ 288"/>
        <xdr:cNvCxnSpPr/>
      </xdr:nvCxnSpPr>
      <xdr:spPr>
        <a:xfrm flipV="1">
          <a:off x="8750300" y="6352355"/>
          <a:ext cx="889000" cy="6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64851</xdr:rowOff>
    </xdr:from>
    <xdr:to>
      <xdr:col>45</xdr:col>
      <xdr:colOff>177800</xdr:colOff>
      <xdr:row>37</xdr:row>
      <xdr:rowOff>71105</xdr:rowOff>
    </xdr:to>
    <xdr:cxnSp macro="">
      <xdr:nvCxnSpPr>
        <xdr:cNvPr id="292" name="直線コネクタ 291"/>
        <xdr:cNvCxnSpPr/>
      </xdr:nvCxnSpPr>
      <xdr:spPr>
        <a:xfrm>
          <a:off x="7861300" y="6237051"/>
          <a:ext cx="889000" cy="17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64851</xdr:rowOff>
    </xdr:from>
    <xdr:to>
      <xdr:col>41</xdr:col>
      <xdr:colOff>50800</xdr:colOff>
      <xdr:row>37</xdr:row>
      <xdr:rowOff>154841</xdr:rowOff>
    </xdr:to>
    <xdr:cxnSp macro="">
      <xdr:nvCxnSpPr>
        <xdr:cNvPr id="295" name="直線コネクタ 294"/>
        <xdr:cNvCxnSpPr/>
      </xdr:nvCxnSpPr>
      <xdr:spPr>
        <a:xfrm flipV="1">
          <a:off x="6972300" y="6237051"/>
          <a:ext cx="889000" cy="26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5810</xdr:rowOff>
    </xdr:from>
    <xdr:to>
      <xdr:col>55</xdr:col>
      <xdr:colOff>50800</xdr:colOff>
      <xdr:row>37</xdr:row>
      <xdr:rowOff>107410</xdr:rowOff>
    </xdr:to>
    <xdr:sp macro="" textlink="">
      <xdr:nvSpPr>
        <xdr:cNvPr id="305" name="楕円 304"/>
        <xdr:cNvSpPr/>
      </xdr:nvSpPr>
      <xdr:spPr>
        <a:xfrm>
          <a:off x="10426700" y="63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155687</xdr:rowOff>
    </xdr:from>
    <xdr:ext cx="599010" cy="259045"/>
    <xdr:sp macro="" textlink="">
      <xdr:nvSpPr>
        <xdr:cNvPr id="306" name="補助費等該当値テキスト"/>
        <xdr:cNvSpPr txBox="1"/>
      </xdr:nvSpPr>
      <xdr:spPr>
        <a:xfrm>
          <a:off x="10528300" y="632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129355</xdr:rowOff>
    </xdr:from>
    <xdr:to>
      <xdr:col>50</xdr:col>
      <xdr:colOff>165100</xdr:colOff>
      <xdr:row>37</xdr:row>
      <xdr:rowOff>59505</xdr:rowOff>
    </xdr:to>
    <xdr:sp macro="" textlink="">
      <xdr:nvSpPr>
        <xdr:cNvPr id="307" name="楕円 306"/>
        <xdr:cNvSpPr/>
      </xdr:nvSpPr>
      <xdr:spPr>
        <a:xfrm>
          <a:off x="9588500" y="630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50632</xdr:rowOff>
    </xdr:from>
    <xdr:ext cx="599010" cy="259045"/>
    <xdr:sp macro="" textlink="">
      <xdr:nvSpPr>
        <xdr:cNvPr id="308" name="テキスト ボックス 307"/>
        <xdr:cNvSpPr txBox="1"/>
      </xdr:nvSpPr>
      <xdr:spPr>
        <a:xfrm>
          <a:off x="9339795" y="6394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20305</xdr:rowOff>
    </xdr:from>
    <xdr:to>
      <xdr:col>46</xdr:col>
      <xdr:colOff>38100</xdr:colOff>
      <xdr:row>37</xdr:row>
      <xdr:rowOff>121905</xdr:rowOff>
    </xdr:to>
    <xdr:sp macro="" textlink="">
      <xdr:nvSpPr>
        <xdr:cNvPr id="309" name="楕円 308"/>
        <xdr:cNvSpPr/>
      </xdr:nvSpPr>
      <xdr:spPr>
        <a:xfrm>
          <a:off x="8699500" y="636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113032</xdr:rowOff>
    </xdr:from>
    <xdr:ext cx="599010" cy="259045"/>
    <xdr:sp macro="" textlink="">
      <xdr:nvSpPr>
        <xdr:cNvPr id="310" name="テキスト ボックス 309"/>
        <xdr:cNvSpPr txBox="1"/>
      </xdr:nvSpPr>
      <xdr:spPr>
        <a:xfrm>
          <a:off x="8450795" y="645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14051</xdr:rowOff>
    </xdr:from>
    <xdr:to>
      <xdr:col>41</xdr:col>
      <xdr:colOff>101600</xdr:colOff>
      <xdr:row>36</xdr:row>
      <xdr:rowOff>115651</xdr:rowOff>
    </xdr:to>
    <xdr:sp macro="" textlink="">
      <xdr:nvSpPr>
        <xdr:cNvPr id="311" name="楕円 310"/>
        <xdr:cNvSpPr/>
      </xdr:nvSpPr>
      <xdr:spPr>
        <a:xfrm>
          <a:off x="7810500" y="618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106778</xdr:rowOff>
    </xdr:from>
    <xdr:ext cx="599010" cy="259045"/>
    <xdr:sp macro="" textlink="">
      <xdr:nvSpPr>
        <xdr:cNvPr id="312" name="テキスト ボックス 311"/>
        <xdr:cNvSpPr txBox="1"/>
      </xdr:nvSpPr>
      <xdr:spPr>
        <a:xfrm>
          <a:off x="7561795" y="627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104041</xdr:rowOff>
    </xdr:from>
    <xdr:to>
      <xdr:col>36</xdr:col>
      <xdr:colOff>165100</xdr:colOff>
      <xdr:row>38</xdr:row>
      <xdr:rowOff>34191</xdr:rowOff>
    </xdr:to>
    <xdr:sp macro="" textlink="">
      <xdr:nvSpPr>
        <xdr:cNvPr id="313" name="楕円 312"/>
        <xdr:cNvSpPr/>
      </xdr:nvSpPr>
      <xdr:spPr>
        <a:xfrm>
          <a:off x="6921500" y="644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25318</xdr:rowOff>
    </xdr:from>
    <xdr:ext cx="599010" cy="259045"/>
    <xdr:sp macro="" textlink="">
      <xdr:nvSpPr>
        <xdr:cNvPr id="314" name="テキスト ボックス 313"/>
        <xdr:cNvSpPr txBox="1"/>
      </xdr:nvSpPr>
      <xdr:spPr>
        <a:xfrm>
          <a:off x="6672795" y="654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34747</xdr:rowOff>
    </xdr:from>
    <xdr:to>
      <xdr:col>55</xdr:col>
      <xdr:colOff>0</xdr:colOff>
      <xdr:row>58</xdr:row>
      <xdr:rowOff>91723</xdr:rowOff>
    </xdr:to>
    <xdr:cxnSp macro="">
      <xdr:nvCxnSpPr>
        <xdr:cNvPr id="343" name="直線コネクタ 342"/>
        <xdr:cNvCxnSpPr/>
      </xdr:nvCxnSpPr>
      <xdr:spPr>
        <a:xfrm>
          <a:off x="9639300" y="9978847"/>
          <a:ext cx="838200" cy="5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34747</xdr:rowOff>
    </xdr:from>
    <xdr:to>
      <xdr:col>50</xdr:col>
      <xdr:colOff>114300</xdr:colOff>
      <xdr:row>58</xdr:row>
      <xdr:rowOff>103734</xdr:rowOff>
    </xdr:to>
    <xdr:cxnSp macro="">
      <xdr:nvCxnSpPr>
        <xdr:cNvPr id="346" name="直線コネクタ 345"/>
        <xdr:cNvCxnSpPr/>
      </xdr:nvCxnSpPr>
      <xdr:spPr>
        <a:xfrm flipV="1">
          <a:off x="8750300" y="9978847"/>
          <a:ext cx="889000" cy="6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98914</xdr:rowOff>
    </xdr:from>
    <xdr:to>
      <xdr:col>45</xdr:col>
      <xdr:colOff>177800</xdr:colOff>
      <xdr:row>58</xdr:row>
      <xdr:rowOff>103734</xdr:rowOff>
    </xdr:to>
    <xdr:cxnSp macro="">
      <xdr:nvCxnSpPr>
        <xdr:cNvPr id="349" name="直線コネクタ 348"/>
        <xdr:cNvCxnSpPr/>
      </xdr:nvCxnSpPr>
      <xdr:spPr>
        <a:xfrm>
          <a:off x="7861300" y="10043014"/>
          <a:ext cx="889000" cy="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61231</xdr:rowOff>
    </xdr:from>
    <xdr:to>
      <xdr:col>41</xdr:col>
      <xdr:colOff>50800</xdr:colOff>
      <xdr:row>58</xdr:row>
      <xdr:rowOff>98914</xdr:rowOff>
    </xdr:to>
    <xdr:cxnSp macro="">
      <xdr:nvCxnSpPr>
        <xdr:cNvPr id="352" name="直線コネクタ 351"/>
        <xdr:cNvCxnSpPr/>
      </xdr:nvCxnSpPr>
      <xdr:spPr>
        <a:xfrm>
          <a:off x="6972300" y="10005331"/>
          <a:ext cx="889000" cy="3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40923</xdr:rowOff>
    </xdr:from>
    <xdr:to>
      <xdr:col>55</xdr:col>
      <xdr:colOff>50800</xdr:colOff>
      <xdr:row>58</xdr:row>
      <xdr:rowOff>142523</xdr:rowOff>
    </xdr:to>
    <xdr:sp macro="" textlink="">
      <xdr:nvSpPr>
        <xdr:cNvPr id="362" name="楕円 361"/>
        <xdr:cNvSpPr/>
      </xdr:nvSpPr>
      <xdr:spPr>
        <a:xfrm>
          <a:off x="10426700" y="998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127300</xdr:rowOff>
    </xdr:from>
    <xdr:ext cx="599010" cy="259045"/>
    <xdr:sp macro="" textlink="">
      <xdr:nvSpPr>
        <xdr:cNvPr id="363" name="普通建設事業費該当値テキスト"/>
        <xdr:cNvSpPr txBox="1"/>
      </xdr:nvSpPr>
      <xdr:spPr>
        <a:xfrm>
          <a:off x="10528300" y="9899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155397</xdr:rowOff>
    </xdr:from>
    <xdr:to>
      <xdr:col>50</xdr:col>
      <xdr:colOff>165100</xdr:colOff>
      <xdr:row>58</xdr:row>
      <xdr:rowOff>85547</xdr:rowOff>
    </xdr:to>
    <xdr:sp macro="" textlink="">
      <xdr:nvSpPr>
        <xdr:cNvPr id="364" name="楕円 363"/>
        <xdr:cNvSpPr/>
      </xdr:nvSpPr>
      <xdr:spPr>
        <a:xfrm>
          <a:off x="9588500" y="992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76674</xdr:rowOff>
    </xdr:from>
    <xdr:ext cx="599010" cy="259045"/>
    <xdr:sp macro="" textlink="">
      <xdr:nvSpPr>
        <xdr:cNvPr id="365" name="テキスト ボックス 364"/>
        <xdr:cNvSpPr txBox="1"/>
      </xdr:nvSpPr>
      <xdr:spPr>
        <a:xfrm>
          <a:off x="9339795" y="1002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52934</xdr:rowOff>
    </xdr:from>
    <xdr:to>
      <xdr:col>46</xdr:col>
      <xdr:colOff>38100</xdr:colOff>
      <xdr:row>58</xdr:row>
      <xdr:rowOff>154534</xdr:rowOff>
    </xdr:to>
    <xdr:sp macro="" textlink="">
      <xdr:nvSpPr>
        <xdr:cNvPr id="366" name="楕円 365"/>
        <xdr:cNvSpPr/>
      </xdr:nvSpPr>
      <xdr:spPr>
        <a:xfrm>
          <a:off x="8699500" y="999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145661</xdr:rowOff>
    </xdr:from>
    <xdr:ext cx="599010" cy="259045"/>
    <xdr:sp macro="" textlink="">
      <xdr:nvSpPr>
        <xdr:cNvPr id="367" name="テキスト ボックス 366"/>
        <xdr:cNvSpPr txBox="1"/>
      </xdr:nvSpPr>
      <xdr:spPr>
        <a:xfrm>
          <a:off x="8450795" y="1008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48114</xdr:rowOff>
    </xdr:from>
    <xdr:to>
      <xdr:col>41</xdr:col>
      <xdr:colOff>101600</xdr:colOff>
      <xdr:row>58</xdr:row>
      <xdr:rowOff>149714</xdr:rowOff>
    </xdr:to>
    <xdr:sp macro="" textlink="">
      <xdr:nvSpPr>
        <xdr:cNvPr id="368" name="楕円 367"/>
        <xdr:cNvSpPr/>
      </xdr:nvSpPr>
      <xdr:spPr>
        <a:xfrm>
          <a:off x="7810500" y="999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140841</xdr:rowOff>
    </xdr:from>
    <xdr:ext cx="599010" cy="259045"/>
    <xdr:sp macro="" textlink="">
      <xdr:nvSpPr>
        <xdr:cNvPr id="369" name="テキスト ボックス 368"/>
        <xdr:cNvSpPr txBox="1"/>
      </xdr:nvSpPr>
      <xdr:spPr>
        <a:xfrm>
          <a:off x="7561795" y="100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10431</xdr:rowOff>
    </xdr:from>
    <xdr:to>
      <xdr:col>36</xdr:col>
      <xdr:colOff>165100</xdr:colOff>
      <xdr:row>58</xdr:row>
      <xdr:rowOff>112031</xdr:rowOff>
    </xdr:to>
    <xdr:sp macro="" textlink="">
      <xdr:nvSpPr>
        <xdr:cNvPr id="370" name="楕円 369"/>
        <xdr:cNvSpPr/>
      </xdr:nvSpPr>
      <xdr:spPr>
        <a:xfrm>
          <a:off x="6921500" y="995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103158</xdr:rowOff>
    </xdr:from>
    <xdr:ext cx="599010" cy="259045"/>
    <xdr:sp macro="" textlink="">
      <xdr:nvSpPr>
        <xdr:cNvPr id="371" name="テキスト ボックス 370"/>
        <xdr:cNvSpPr txBox="1"/>
      </xdr:nvSpPr>
      <xdr:spPr>
        <a:xfrm>
          <a:off x="6672795" y="1004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143743</xdr:rowOff>
    </xdr:from>
    <xdr:to>
      <xdr:col>55</xdr:col>
      <xdr:colOff>0</xdr:colOff>
      <xdr:row>79</xdr:row>
      <xdr:rowOff>51784</xdr:rowOff>
    </xdr:to>
    <xdr:cxnSp macro="">
      <xdr:nvCxnSpPr>
        <xdr:cNvPr id="402" name="直線コネクタ 401"/>
        <xdr:cNvCxnSpPr/>
      </xdr:nvCxnSpPr>
      <xdr:spPr>
        <a:xfrm>
          <a:off x="9639300" y="13516843"/>
          <a:ext cx="838200" cy="7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143743</xdr:rowOff>
    </xdr:from>
    <xdr:to>
      <xdr:col>50</xdr:col>
      <xdr:colOff>114300</xdr:colOff>
      <xdr:row>79</xdr:row>
      <xdr:rowOff>83455</xdr:rowOff>
    </xdr:to>
    <xdr:cxnSp macro="">
      <xdr:nvCxnSpPr>
        <xdr:cNvPr id="405" name="直線コネクタ 404"/>
        <xdr:cNvCxnSpPr/>
      </xdr:nvCxnSpPr>
      <xdr:spPr>
        <a:xfrm flipV="1">
          <a:off x="8750300" y="13516843"/>
          <a:ext cx="889000" cy="11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55749</xdr:rowOff>
    </xdr:from>
    <xdr:ext cx="534377" cy="259045"/>
    <xdr:sp macro="" textlink="">
      <xdr:nvSpPr>
        <xdr:cNvPr id="407" name="テキスト ボックス 406"/>
        <xdr:cNvSpPr txBox="1"/>
      </xdr:nvSpPr>
      <xdr:spPr>
        <a:xfrm>
          <a:off x="9372111" y="136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83217</xdr:rowOff>
    </xdr:from>
    <xdr:to>
      <xdr:col>45</xdr:col>
      <xdr:colOff>177800</xdr:colOff>
      <xdr:row>79</xdr:row>
      <xdr:rowOff>83455</xdr:rowOff>
    </xdr:to>
    <xdr:cxnSp macro="">
      <xdr:nvCxnSpPr>
        <xdr:cNvPr id="408" name="直線コネクタ 407"/>
        <xdr:cNvCxnSpPr/>
      </xdr:nvCxnSpPr>
      <xdr:spPr>
        <a:xfrm>
          <a:off x="7861300" y="13627767"/>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48552</xdr:rowOff>
    </xdr:from>
    <xdr:to>
      <xdr:col>41</xdr:col>
      <xdr:colOff>50800</xdr:colOff>
      <xdr:row>79</xdr:row>
      <xdr:rowOff>83217</xdr:rowOff>
    </xdr:to>
    <xdr:cxnSp macro="">
      <xdr:nvCxnSpPr>
        <xdr:cNvPr id="411" name="直線コネクタ 410"/>
        <xdr:cNvCxnSpPr/>
      </xdr:nvCxnSpPr>
      <xdr:spPr>
        <a:xfrm>
          <a:off x="6972300" y="13593102"/>
          <a:ext cx="889000" cy="3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984</xdr:rowOff>
    </xdr:from>
    <xdr:to>
      <xdr:col>55</xdr:col>
      <xdr:colOff>50800</xdr:colOff>
      <xdr:row>79</xdr:row>
      <xdr:rowOff>102584</xdr:rowOff>
    </xdr:to>
    <xdr:sp macro="" textlink="">
      <xdr:nvSpPr>
        <xdr:cNvPr id="421" name="楕円 420"/>
        <xdr:cNvSpPr/>
      </xdr:nvSpPr>
      <xdr:spPr>
        <a:xfrm>
          <a:off x="10426700" y="1354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121632</xdr:rowOff>
    </xdr:from>
    <xdr:ext cx="534377" cy="259045"/>
    <xdr:sp macro="" textlink="">
      <xdr:nvSpPr>
        <xdr:cNvPr id="422" name="普通建設事業費 （ うち新規整備　）該当値テキスト"/>
        <xdr:cNvSpPr txBox="1"/>
      </xdr:nvSpPr>
      <xdr:spPr>
        <a:xfrm>
          <a:off x="10528300" y="1349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92943</xdr:rowOff>
    </xdr:from>
    <xdr:to>
      <xdr:col>50</xdr:col>
      <xdr:colOff>165100</xdr:colOff>
      <xdr:row>79</xdr:row>
      <xdr:rowOff>23093</xdr:rowOff>
    </xdr:to>
    <xdr:sp macro="" textlink="">
      <xdr:nvSpPr>
        <xdr:cNvPr id="423" name="楕円 422"/>
        <xdr:cNvSpPr/>
      </xdr:nvSpPr>
      <xdr:spPr>
        <a:xfrm>
          <a:off x="9588500" y="1346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39620</xdr:rowOff>
    </xdr:from>
    <xdr:ext cx="599010" cy="259045"/>
    <xdr:sp macro="" textlink="">
      <xdr:nvSpPr>
        <xdr:cNvPr id="424" name="テキスト ボックス 423"/>
        <xdr:cNvSpPr txBox="1"/>
      </xdr:nvSpPr>
      <xdr:spPr>
        <a:xfrm>
          <a:off x="9339795" y="1324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32655</xdr:rowOff>
    </xdr:from>
    <xdr:to>
      <xdr:col>46</xdr:col>
      <xdr:colOff>38100</xdr:colOff>
      <xdr:row>79</xdr:row>
      <xdr:rowOff>134255</xdr:rowOff>
    </xdr:to>
    <xdr:sp macro="" textlink="">
      <xdr:nvSpPr>
        <xdr:cNvPr id="425" name="楕円 424"/>
        <xdr:cNvSpPr/>
      </xdr:nvSpPr>
      <xdr:spPr>
        <a:xfrm>
          <a:off x="8699500" y="135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125382</xdr:rowOff>
    </xdr:from>
    <xdr:ext cx="534377" cy="259045"/>
    <xdr:sp macro="" textlink="">
      <xdr:nvSpPr>
        <xdr:cNvPr id="426" name="テキスト ボックス 425"/>
        <xdr:cNvSpPr txBox="1"/>
      </xdr:nvSpPr>
      <xdr:spPr>
        <a:xfrm>
          <a:off x="8483111" y="1366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32417</xdr:rowOff>
    </xdr:from>
    <xdr:to>
      <xdr:col>41</xdr:col>
      <xdr:colOff>101600</xdr:colOff>
      <xdr:row>79</xdr:row>
      <xdr:rowOff>134017</xdr:rowOff>
    </xdr:to>
    <xdr:sp macro="" textlink="">
      <xdr:nvSpPr>
        <xdr:cNvPr id="427" name="楕円 426"/>
        <xdr:cNvSpPr/>
      </xdr:nvSpPr>
      <xdr:spPr>
        <a:xfrm>
          <a:off x="7810500" y="1357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125144</xdr:rowOff>
    </xdr:from>
    <xdr:ext cx="534377" cy="259045"/>
    <xdr:sp macro="" textlink="">
      <xdr:nvSpPr>
        <xdr:cNvPr id="428" name="テキスト ボックス 427"/>
        <xdr:cNvSpPr txBox="1"/>
      </xdr:nvSpPr>
      <xdr:spPr>
        <a:xfrm>
          <a:off x="7594111" y="1366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169202</xdr:rowOff>
    </xdr:from>
    <xdr:to>
      <xdr:col>36</xdr:col>
      <xdr:colOff>165100</xdr:colOff>
      <xdr:row>79</xdr:row>
      <xdr:rowOff>99352</xdr:rowOff>
    </xdr:to>
    <xdr:sp macro="" textlink="">
      <xdr:nvSpPr>
        <xdr:cNvPr id="429" name="楕円 428"/>
        <xdr:cNvSpPr/>
      </xdr:nvSpPr>
      <xdr:spPr>
        <a:xfrm>
          <a:off x="6921500" y="1354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90479</xdr:rowOff>
    </xdr:from>
    <xdr:ext cx="534377" cy="259045"/>
    <xdr:sp macro="" textlink="">
      <xdr:nvSpPr>
        <xdr:cNvPr id="430" name="テキスト ボックス 429"/>
        <xdr:cNvSpPr txBox="1"/>
      </xdr:nvSpPr>
      <xdr:spPr>
        <a:xfrm>
          <a:off x="6705111" y="13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144145</xdr:rowOff>
    </xdr:from>
    <xdr:to>
      <xdr:col>55</xdr:col>
      <xdr:colOff>0</xdr:colOff>
      <xdr:row>98</xdr:row>
      <xdr:rowOff>156975</xdr:rowOff>
    </xdr:to>
    <xdr:cxnSp macro="">
      <xdr:nvCxnSpPr>
        <xdr:cNvPr id="461" name="直線コネクタ 460"/>
        <xdr:cNvCxnSpPr/>
      </xdr:nvCxnSpPr>
      <xdr:spPr>
        <a:xfrm>
          <a:off x="9639300" y="16946245"/>
          <a:ext cx="838200" cy="1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131657</xdr:rowOff>
    </xdr:from>
    <xdr:to>
      <xdr:col>50</xdr:col>
      <xdr:colOff>114300</xdr:colOff>
      <xdr:row>98</xdr:row>
      <xdr:rowOff>144145</xdr:rowOff>
    </xdr:to>
    <xdr:cxnSp macro="">
      <xdr:nvCxnSpPr>
        <xdr:cNvPr id="464" name="直線コネクタ 463"/>
        <xdr:cNvCxnSpPr/>
      </xdr:nvCxnSpPr>
      <xdr:spPr>
        <a:xfrm>
          <a:off x="8750300" y="16933757"/>
          <a:ext cx="889000" cy="1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126380</xdr:rowOff>
    </xdr:from>
    <xdr:to>
      <xdr:col>45</xdr:col>
      <xdr:colOff>177800</xdr:colOff>
      <xdr:row>98</xdr:row>
      <xdr:rowOff>131657</xdr:rowOff>
    </xdr:to>
    <xdr:cxnSp macro="">
      <xdr:nvCxnSpPr>
        <xdr:cNvPr id="467" name="直線コネクタ 466"/>
        <xdr:cNvCxnSpPr/>
      </xdr:nvCxnSpPr>
      <xdr:spPr>
        <a:xfrm>
          <a:off x="7861300" y="16928480"/>
          <a:ext cx="889000" cy="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104628</xdr:rowOff>
    </xdr:from>
    <xdr:to>
      <xdr:col>41</xdr:col>
      <xdr:colOff>50800</xdr:colOff>
      <xdr:row>98</xdr:row>
      <xdr:rowOff>126380</xdr:rowOff>
    </xdr:to>
    <xdr:cxnSp macro="">
      <xdr:nvCxnSpPr>
        <xdr:cNvPr id="470" name="直線コネクタ 469"/>
        <xdr:cNvCxnSpPr/>
      </xdr:nvCxnSpPr>
      <xdr:spPr>
        <a:xfrm>
          <a:off x="6972300" y="16906728"/>
          <a:ext cx="889000" cy="2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4" name="テキスト ボックス 473"/>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106175</xdr:rowOff>
    </xdr:from>
    <xdr:to>
      <xdr:col>55</xdr:col>
      <xdr:colOff>50800</xdr:colOff>
      <xdr:row>99</xdr:row>
      <xdr:rowOff>36325</xdr:rowOff>
    </xdr:to>
    <xdr:sp macro="" textlink="">
      <xdr:nvSpPr>
        <xdr:cNvPr id="480" name="楕円 479"/>
        <xdr:cNvSpPr/>
      </xdr:nvSpPr>
      <xdr:spPr>
        <a:xfrm>
          <a:off x="10426700" y="1690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21102</xdr:rowOff>
    </xdr:from>
    <xdr:ext cx="599010" cy="259045"/>
    <xdr:sp macro="" textlink="">
      <xdr:nvSpPr>
        <xdr:cNvPr id="481" name="普通建設事業費 （ うち更新整備　）該当値テキスト"/>
        <xdr:cNvSpPr txBox="1"/>
      </xdr:nvSpPr>
      <xdr:spPr>
        <a:xfrm>
          <a:off x="10528300" y="168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93345</xdr:rowOff>
    </xdr:from>
    <xdr:to>
      <xdr:col>50</xdr:col>
      <xdr:colOff>165100</xdr:colOff>
      <xdr:row>99</xdr:row>
      <xdr:rowOff>23495</xdr:rowOff>
    </xdr:to>
    <xdr:sp macro="" textlink="">
      <xdr:nvSpPr>
        <xdr:cNvPr id="482" name="楕円 481"/>
        <xdr:cNvSpPr/>
      </xdr:nvSpPr>
      <xdr:spPr>
        <a:xfrm>
          <a:off x="9588500" y="1689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14622</xdr:rowOff>
    </xdr:from>
    <xdr:ext cx="599010" cy="259045"/>
    <xdr:sp macro="" textlink="">
      <xdr:nvSpPr>
        <xdr:cNvPr id="483" name="テキスト ボックス 482"/>
        <xdr:cNvSpPr txBox="1"/>
      </xdr:nvSpPr>
      <xdr:spPr>
        <a:xfrm>
          <a:off x="9339795" y="1698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80857</xdr:rowOff>
    </xdr:from>
    <xdr:to>
      <xdr:col>46</xdr:col>
      <xdr:colOff>38100</xdr:colOff>
      <xdr:row>99</xdr:row>
      <xdr:rowOff>11007</xdr:rowOff>
    </xdr:to>
    <xdr:sp macro="" textlink="">
      <xdr:nvSpPr>
        <xdr:cNvPr id="484" name="楕円 483"/>
        <xdr:cNvSpPr/>
      </xdr:nvSpPr>
      <xdr:spPr>
        <a:xfrm>
          <a:off x="8699500" y="1688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99</xdr:row>
      <xdr:rowOff>2134</xdr:rowOff>
    </xdr:from>
    <xdr:ext cx="599010" cy="259045"/>
    <xdr:sp macro="" textlink="">
      <xdr:nvSpPr>
        <xdr:cNvPr id="485" name="テキスト ボックス 484"/>
        <xdr:cNvSpPr txBox="1"/>
      </xdr:nvSpPr>
      <xdr:spPr>
        <a:xfrm>
          <a:off x="8450795" y="1697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75580</xdr:rowOff>
    </xdr:from>
    <xdr:to>
      <xdr:col>41</xdr:col>
      <xdr:colOff>101600</xdr:colOff>
      <xdr:row>99</xdr:row>
      <xdr:rowOff>5730</xdr:rowOff>
    </xdr:to>
    <xdr:sp macro="" textlink="">
      <xdr:nvSpPr>
        <xdr:cNvPr id="486" name="楕円 485"/>
        <xdr:cNvSpPr/>
      </xdr:nvSpPr>
      <xdr:spPr>
        <a:xfrm>
          <a:off x="7810500" y="1687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168307</xdr:rowOff>
    </xdr:from>
    <xdr:ext cx="599010" cy="259045"/>
    <xdr:sp macro="" textlink="">
      <xdr:nvSpPr>
        <xdr:cNvPr id="487" name="テキスト ボックス 486"/>
        <xdr:cNvSpPr txBox="1"/>
      </xdr:nvSpPr>
      <xdr:spPr>
        <a:xfrm>
          <a:off x="7561795" y="1697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53828</xdr:rowOff>
    </xdr:from>
    <xdr:to>
      <xdr:col>36</xdr:col>
      <xdr:colOff>165100</xdr:colOff>
      <xdr:row>98</xdr:row>
      <xdr:rowOff>155428</xdr:rowOff>
    </xdr:to>
    <xdr:sp macro="" textlink="">
      <xdr:nvSpPr>
        <xdr:cNvPr id="488" name="楕円 487"/>
        <xdr:cNvSpPr/>
      </xdr:nvSpPr>
      <xdr:spPr>
        <a:xfrm>
          <a:off x="6921500" y="1685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505</xdr:rowOff>
    </xdr:from>
    <xdr:ext cx="599010" cy="259045"/>
    <xdr:sp macro="" textlink="">
      <xdr:nvSpPr>
        <xdr:cNvPr id="489" name="テキスト ボックス 488"/>
        <xdr:cNvSpPr txBox="1"/>
      </xdr:nvSpPr>
      <xdr:spPr>
        <a:xfrm>
          <a:off x="6672795" y="16631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143082</xdr:rowOff>
    </xdr:from>
    <xdr:to>
      <xdr:col>85</xdr:col>
      <xdr:colOff>127000</xdr:colOff>
      <xdr:row>37</xdr:row>
      <xdr:rowOff>150410</xdr:rowOff>
    </xdr:to>
    <xdr:cxnSp macro="">
      <xdr:nvCxnSpPr>
        <xdr:cNvPr id="518" name="直線コネクタ 517"/>
        <xdr:cNvCxnSpPr/>
      </xdr:nvCxnSpPr>
      <xdr:spPr>
        <a:xfrm>
          <a:off x="15481300" y="6486732"/>
          <a:ext cx="838200" cy="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macro="" textlink="">
      <xdr:nvSpPr>
        <xdr:cNvPr id="519" name="災害復旧事業費平均値テキスト"/>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143082</xdr:rowOff>
    </xdr:from>
    <xdr:to>
      <xdr:col>81</xdr:col>
      <xdr:colOff>50800</xdr:colOff>
      <xdr:row>38</xdr:row>
      <xdr:rowOff>70256</xdr:rowOff>
    </xdr:to>
    <xdr:cxnSp macro="">
      <xdr:nvCxnSpPr>
        <xdr:cNvPr id="521" name="直線コネクタ 520"/>
        <xdr:cNvCxnSpPr/>
      </xdr:nvCxnSpPr>
      <xdr:spPr>
        <a:xfrm flipV="1">
          <a:off x="14592300" y="6486732"/>
          <a:ext cx="889000" cy="9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53015</xdr:rowOff>
    </xdr:from>
    <xdr:ext cx="534377" cy="259045"/>
    <xdr:sp macro="" textlink="">
      <xdr:nvSpPr>
        <xdr:cNvPr id="523" name="テキスト ボックス 522"/>
        <xdr:cNvSpPr txBox="1"/>
      </xdr:nvSpPr>
      <xdr:spPr>
        <a:xfrm>
          <a:off x="15214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70256</xdr:rowOff>
    </xdr:from>
    <xdr:to>
      <xdr:col>76</xdr:col>
      <xdr:colOff>114300</xdr:colOff>
      <xdr:row>38</xdr:row>
      <xdr:rowOff>144801</xdr:rowOff>
    </xdr:to>
    <xdr:cxnSp macro="">
      <xdr:nvCxnSpPr>
        <xdr:cNvPr id="524" name="直線コネクタ 523"/>
        <xdr:cNvCxnSpPr/>
      </xdr:nvCxnSpPr>
      <xdr:spPr>
        <a:xfrm flipV="1">
          <a:off x="13703300" y="6585356"/>
          <a:ext cx="889000" cy="7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26" name="テキスト ボックス 525"/>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144801</xdr:rowOff>
    </xdr:from>
    <xdr:to>
      <xdr:col>71</xdr:col>
      <xdr:colOff>177800</xdr:colOff>
      <xdr:row>39</xdr:row>
      <xdr:rowOff>33749</xdr:rowOff>
    </xdr:to>
    <xdr:cxnSp macro="">
      <xdr:nvCxnSpPr>
        <xdr:cNvPr id="527" name="直線コネクタ 526"/>
        <xdr:cNvCxnSpPr/>
      </xdr:nvCxnSpPr>
      <xdr:spPr>
        <a:xfrm flipV="1">
          <a:off x="12814300" y="6659901"/>
          <a:ext cx="889000" cy="6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29" name="テキスト ボックス 528"/>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99610</xdr:rowOff>
    </xdr:from>
    <xdr:to>
      <xdr:col>85</xdr:col>
      <xdr:colOff>177800</xdr:colOff>
      <xdr:row>38</xdr:row>
      <xdr:rowOff>29759</xdr:rowOff>
    </xdr:to>
    <xdr:sp macro="" textlink="">
      <xdr:nvSpPr>
        <xdr:cNvPr id="537" name="楕円 536"/>
        <xdr:cNvSpPr/>
      </xdr:nvSpPr>
      <xdr:spPr>
        <a:xfrm>
          <a:off x="16268700" y="64432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122487</xdr:rowOff>
    </xdr:from>
    <xdr:ext cx="599010" cy="259045"/>
    <xdr:sp macro="" textlink="">
      <xdr:nvSpPr>
        <xdr:cNvPr id="538" name="災害復旧事業費該当値テキスト"/>
        <xdr:cNvSpPr txBox="1"/>
      </xdr:nvSpPr>
      <xdr:spPr>
        <a:xfrm>
          <a:off x="16370300" y="6294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92282</xdr:rowOff>
    </xdr:from>
    <xdr:to>
      <xdr:col>81</xdr:col>
      <xdr:colOff>101600</xdr:colOff>
      <xdr:row>38</xdr:row>
      <xdr:rowOff>22432</xdr:rowOff>
    </xdr:to>
    <xdr:sp macro="" textlink="">
      <xdr:nvSpPr>
        <xdr:cNvPr id="539" name="楕円 538"/>
        <xdr:cNvSpPr/>
      </xdr:nvSpPr>
      <xdr:spPr>
        <a:xfrm>
          <a:off x="15430500" y="643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38959</xdr:rowOff>
    </xdr:from>
    <xdr:ext cx="599010" cy="259045"/>
    <xdr:sp macro="" textlink="">
      <xdr:nvSpPr>
        <xdr:cNvPr id="540" name="テキスト ボックス 539"/>
        <xdr:cNvSpPr txBox="1"/>
      </xdr:nvSpPr>
      <xdr:spPr>
        <a:xfrm>
          <a:off x="15181795" y="6211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19456</xdr:rowOff>
    </xdr:from>
    <xdr:to>
      <xdr:col>76</xdr:col>
      <xdr:colOff>165100</xdr:colOff>
      <xdr:row>38</xdr:row>
      <xdr:rowOff>121056</xdr:rowOff>
    </xdr:to>
    <xdr:sp macro="" textlink="">
      <xdr:nvSpPr>
        <xdr:cNvPr id="541" name="楕円 540"/>
        <xdr:cNvSpPr/>
      </xdr:nvSpPr>
      <xdr:spPr>
        <a:xfrm>
          <a:off x="14541500" y="653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137584</xdr:rowOff>
    </xdr:from>
    <xdr:ext cx="599010" cy="259045"/>
    <xdr:sp macro="" textlink="">
      <xdr:nvSpPr>
        <xdr:cNvPr id="542" name="テキスト ボックス 541"/>
        <xdr:cNvSpPr txBox="1"/>
      </xdr:nvSpPr>
      <xdr:spPr>
        <a:xfrm>
          <a:off x="14292795" y="630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94001</xdr:rowOff>
    </xdr:from>
    <xdr:to>
      <xdr:col>72</xdr:col>
      <xdr:colOff>38100</xdr:colOff>
      <xdr:row>39</xdr:row>
      <xdr:rowOff>24151</xdr:rowOff>
    </xdr:to>
    <xdr:sp macro="" textlink="">
      <xdr:nvSpPr>
        <xdr:cNvPr id="543" name="楕円 542"/>
        <xdr:cNvSpPr/>
      </xdr:nvSpPr>
      <xdr:spPr>
        <a:xfrm>
          <a:off x="13652500" y="660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40679</xdr:rowOff>
    </xdr:from>
    <xdr:ext cx="534377" cy="259045"/>
    <xdr:sp macro="" textlink="">
      <xdr:nvSpPr>
        <xdr:cNvPr id="544" name="テキスト ボックス 543"/>
        <xdr:cNvSpPr txBox="1"/>
      </xdr:nvSpPr>
      <xdr:spPr>
        <a:xfrm>
          <a:off x="13436111" y="638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154399</xdr:rowOff>
    </xdr:from>
    <xdr:to>
      <xdr:col>67</xdr:col>
      <xdr:colOff>101600</xdr:colOff>
      <xdr:row>39</xdr:row>
      <xdr:rowOff>84549</xdr:rowOff>
    </xdr:to>
    <xdr:sp macro="" textlink="">
      <xdr:nvSpPr>
        <xdr:cNvPr id="545" name="楕円 544"/>
        <xdr:cNvSpPr/>
      </xdr:nvSpPr>
      <xdr:spPr>
        <a:xfrm>
          <a:off x="12763500" y="666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75676</xdr:rowOff>
    </xdr:from>
    <xdr:ext cx="469744" cy="259045"/>
    <xdr:sp macro="" textlink="">
      <xdr:nvSpPr>
        <xdr:cNvPr id="546" name="テキスト ボックス 545"/>
        <xdr:cNvSpPr txBox="1"/>
      </xdr:nvSpPr>
      <xdr:spPr>
        <a:xfrm>
          <a:off x="12579428" y="676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62460</xdr:rowOff>
    </xdr:from>
    <xdr:to>
      <xdr:col>85</xdr:col>
      <xdr:colOff>127000</xdr:colOff>
      <xdr:row>78</xdr:row>
      <xdr:rowOff>75721</xdr:rowOff>
    </xdr:to>
    <xdr:cxnSp macro="">
      <xdr:nvCxnSpPr>
        <xdr:cNvPr id="632" name="直線コネクタ 631"/>
        <xdr:cNvCxnSpPr/>
      </xdr:nvCxnSpPr>
      <xdr:spPr>
        <a:xfrm>
          <a:off x="15481300" y="13435560"/>
          <a:ext cx="838200" cy="1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62460</xdr:rowOff>
    </xdr:from>
    <xdr:to>
      <xdr:col>81</xdr:col>
      <xdr:colOff>50800</xdr:colOff>
      <xdr:row>78</xdr:row>
      <xdr:rowOff>78637</xdr:rowOff>
    </xdr:to>
    <xdr:cxnSp macro="">
      <xdr:nvCxnSpPr>
        <xdr:cNvPr id="635" name="直線コネクタ 634"/>
        <xdr:cNvCxnSpPr/>
      </xdr:nvCxnSpPr>
      <xdr:spPr>
        <a:xfrm flipV="1">
          <a:off x="14592300" y="13435560"/>
          <a:ext cx="889000" cy="1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78637</xdr:rowOff>
    </xdr:from>
    <xdr:to>
      <xdr:col>76</xdr:col>
      <xdr:colOff>114300</xdr:colOff>
      <xdr:row>78</xdr:row>
      <xdr:rowOff>83040</xdr:rowOff>
    </xdr:to>
    <xdr:cxnSp macro="">
      <xdr:nvCxnSpPr>
        <xdr:cNvPr id="638" name="直線コネクタ 637"/>
        <xdr:cNvCxnSpPr/>
      </xdr:nvCxnSpPr>
      <xdr:spPr>
        <a:xfrm flipV="1">
          <a:off x="13703300" y="13451737"/>
          <a:ext cx="889000" cy="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82764</xdr:rowOff>
    </xdr:from>
    <xdr:to>
      <xdr:col>71</xdr:col>
      <xdr:colOff>177800</xdr:colOff>
      <xdr:row>78</xdr:row>
      <xdr:rowOff>83040</xdr:rowOff>
    </xdr:to>
    <xdr:cxnSp macro="">
      <xdr:nvCxnSpPr>
        <xdr:cNvPr id="641" name="直線コネクタ 640"/>
        <xdr:cNvCxnSpPr/>
      </xdr:nvCxnSpPr>
      <xdr:spPr>
        <a:xfrm>
          <a:off x="12814300" y="13455864"/>
          <a:ext cx="889000" cy="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24921</xdr:rowOff>
    </xdr:from>
    <xdr:to>
      <xdr:col>85</xdr:col>
      <xdr:colOff>177800</xdr:colOff>
      <xdr:row>78</xdr:row>
      <xdr:rowOff>126521</xdr:rowOff>
    </xdr:to>
    <xdr:sp macro="" textlink="">
      <xdr:nvSpPr>
        <xdr:cNvPr id="651" name="楕円 650"/>
        <xdr:cNvSpPr/>
      </xdr:nvSpPr>
      <xdr:spPr>
        <a:xfrm>
          <a:off x="16268700" y="1339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111298</xdr:rowOff>
    </xdr:from>
    <xdr:ext cx="534377" cy="259045"/>
    <xdr:sp macro="" textlink="">
      <xdr:nvSpPr>
        <xdr:cNvPr id="652" name="公債費該当値テキスト"/>
        <xdr:cNvSpPr txBox="1"/>
      </xdr:nvSpPr>
      <xdr:spPr>
        <a:xfrm>
          <a:off x="16370300" y="133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11660</xdr:rowOff>
    </xdr:from>
    <xdr:to>
      <xdr:col>81</xdr:col>
      <xdr:colOff>101600</xdr:colOff>
      <xdr:row>78</xdr:row>
      <xdr:rowOff>113260</xdr:rowOff>
    </xdr:to>
    <xdr:sp macro="" textlink="">
      <xdr:nvSpPr>
        <xdr:cNvPr id="653" name="楕円 652"/>
        <xdr:cNvSpPr/>
      </xdr:nvSpPr>
      <xdr:spPr>
        <a:xfrm>
          <a:off x="15430500" y="1338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104387</xdr:rowOff>
    </xdr:from>
    <xdr:ext cx="534377" cy="259045"/>
    <xdr:sp macro="" textlink="">
      <xdr:nvSpPr>
        <xdr:cNvPr id="654" name="テキスト ボックス 653"/>
        <xdr:cNvSpPr txBox="1"/>
      </xdr:nvSpPr>
      <xdr:spPr>
        <a:xfrm>
          <a:off x="15214111" y="134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27837</xdr:rowOff>
    </xdr:from>
    <xdr:to>
      <xdr:col>76</xdr:col>
      <xdr:colOff>165100</xdr:colOff>
      <xdr:row>78</xdr:row>
      <xdr:rowOff>129437</xdr:rowOff>
    </xdr:to>
    <xdr:sp macro="" textlink="">
      <xdr:nvSpPr>
        <xdr:cNvPr id="655" name="楕円 654"/>
        <xdr:cNvSpPr/>
      </xdr:nvSpPr>
      <xdr:spPr>
        <a:xfrm>
          <a:off x="14541500" y="134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120564</xdr:rowOff>
    </xdr:from>
    <xdr:ext cx="534377" cy="259045"/>
    <xdr:sp macro="" textlink="">
      <xdr:nvSpPr>
        <xdr:cNvPr id="656" name="テキスト ボックス 655"/>
        <xdr:cNvSpPr txBox="1"/>
      </xdr:nvSpPr>
      <xdr:spPr>
        <a:xfrm>
          <a:off x="14325111" y="1349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32240</xdr:rowOff>
    </xdr:from>
    <xdr:to>
      <xdr:col>72</xdr:col>
      <xdr:colOff>38100</xdr:colOff>
      <xdr:row>78</xdr:row>
      <xdr:rowOff>133840</xdr:rowOff>
    </xdr:to>
    <xdr:sp macro="" textlink="">
      <xdr:nvSpPr>
        <xdr:cNvPr id="657" name="楕円 656"/>
        <xdr:cNvSpPr/>
      </xdr:nvSpPr>
      <xdr:spPr>
        <a:xfrm>
          <a:off x="13652500" y="1340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124967</xdr:rowOff>
    </xdr:from>
    <xdr:ext cx="534377" cy="259045"/>
    <xdr:sp macro="" textlink="">
      <xdr:nvSpPr>
        <xdr:cNvPr id="658" name="テキスト ボックス 657"/>
        <xdr:cNvSpPr txBox="1"/>
      </xdr:nvSpPr>
      <xdr:spPr>
        <a:xfrm>
          <a:off x="13436111" y="1349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31964</xdr:rowOff>
    </xdr:from>
    <xdr:to>
      <xdr:col>67</xdr:col>
      <xdr:colOff>101600</xdr:colOff>
      <xdr:row>78</xdr:row>
      <xdr:rowOff>133564</xdr:rowOff>
    </xdr:to>
    <xdr:sp macro="" textlink="">
      <xdr:nvSpPr>
        <xdr:cNvPr id="659" name="楕円 658"/>
        <xdr:cNvSpPr/>
      </xdr:nvSpPr>
      <xdr:spPr>
        <a:xfrm>
          <a:off x="12763500" y="1340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124691</xdr:rowOff>
    </xdr:from>
    <xdr:ext cx="534377" cy="259045"/>
    <xdr:sp macro="" textlink="">
      <xdr:nvSpPr>
        <xdr:cNvPr id="660" name="テキスト ボックス 659"/>
        <xdr:cNvSpPr txBox="1"/>
      </xdr:nvSpPr>
      <xdr:spPr>
        <a:xfrm>
          <a:off x="12547111" y="1349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86339</xdr:rowOff>
    </xdr:from>
    <xdr:to>
      <xdr:col>85</xdr:col>
      <xdr:colOff>127000</xdr:colOff>
      <xdr:row>99</xdr:row>
      <xdr:rowOff>24586</xdr:rowOff>
    </xdr:to>
    <xdr:cxnSp macro="">
      <xdr:nvCxnSpPr>
        <xdr:cNvPr id="689" name="直線コネクタ 688"/>
        <xdr:cNvCxnSpPr/>
      </xdr:nvCxnSpPr>
      <xdr:spPr>
        <a:xfrm flipV="1">
          <a:off x="15481300" y="16888439"/>
          <a:ext cx="838200" cy="10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3556</xdr:rowOff>
    </xdr:from>
    <xdr:to>
      <xdr:col>81</xdr:col>
      <xdr:colOff>50800</xdr:colOff>
      <xdr:row>99</xdr:row>
      <xdr:rowOff>24586</xdr:rowOff>
    </xdr:to>
    <xdr:cxnSp macro="">
      <xdr:nvCxnSpPr>
        <xdr:cNvPr id="692" name="直線コネクタ 691"/>
        <xdr:cNvCxnSpPr/>
      </xdr:nvCxnSpPr>
      <xdr:spPr>
        <a:xfrm>
          <a:off x="14592300" y="16977106"/>
          <a:ext cx="889000" cy="2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3556</xdr:rowOff>
    </xdr:from>
    <xdr:to>
      <xdr:col>76</xdr:col>
      <xdr:colOff>114300</xdr:colOff>
      <xdr:row>99</xdr:row>
      <xdr:rowOff>33195</xdr:rowOff>
    </xdr:to>
    <xdr:cxnSp macro="">
      <xdr:nvCxnSpPr>
        <xdr:cNvPr id="695" name="直線コネクタ 694"/>
        <xdr:cNvCxnSpPr/>
      </xdr:nvCxnSpPr>
      <xdr:spPr>
        <a:xfrm flipV="1">
          <a:off x="13703300" y="16977106"/>
          <a:ext cx="889000" cy="2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33195</xdr:rowOff>
    </xdr:from>
    <xdr:to>
      <xdr:col>71</xdr:col>
      <xdr:colOff>177800</xdr:colOff>
      <xdr:row>99</xdr:row>
      <xdr:rowOff>40176</xdr:rowOff>
    </xdr:to>
    <xdr:cxnSp macro="">
      <xdr:nvCxnSpPr>
        <xdr:cNvPr id="698" name="直線コネクタ 697"/>
        <xdr:cNvCxnSpPr/>
      </xdr:nvCxnSpPr>
      <xdr:spPr>
        <a:xfrm flipV="1">
          <a:off x="12814300" y="17006745"/>
          <a:ext cx="889000" cy="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35539</xdr:rowOff>
    </xdr:from>
    <xdr:to>
      <xdr:col>85</xdr:col>
      <xdr:colOff>177800</xdr:colOff>
      <xdr:row>98</xdr:row>
      <xdr:rowOff>137139</xdr:rowOff>
    </xdr:to>
    <xdr:sp macro="" textlink="">
      <xdr:nvSpPr>
        <xdr:cNvPr id="708" name="楕円 707"/>
        <xdr:cNvSpPr/>
      </xdr:nvSpPr>
      <xdr:spPr>
        <a:xfrm>
          <a:off x="16268700" y="168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1516</xdr:rowOff>
    </xdr:from>
    <xdr:ext cx="599010" cy="259045"/>
    <xdr:sp macro="" textlink="">
      <xdr:nvSpPr>
        <xdr:cNvPr id="709" name="積立金該当値テキスト"/>
        <xdr:cNvSpPr txBox="1"/>
      </xdr:nvSpPr>
      <xdr:spPr>
        <a:xfrm>
          <a:off x="16370300" y="1680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145236</xdr:rowOff>
    </xdr:from>
    <xdr:to>
      <xdr:col>81</xdr:col>
      <xdr:colOff>101600</xdr:colOff>
      <xdr:row>99</xdr:row>
      <xdr:rowOff>75386</xdr:rowOff>
    </xdr:to>
    <xdr:sp macro="" textlink="">
      <xdr:nvSpPr>
        <xdr:cNvPr id="710" name="楕円 709"/>
        <xdr:cNvSpPr/>
      </xdr:nvSpPr>
      <xdr:spPr>
        <a:xfrm>
          <a:off x="15430500" y="1694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66513</xdr:rowOff>
    </xdr:from>
    <xdr:ext cx="534377" cy="259045"/>
    <xdr:sp macro="" textlink="">
      <xdr:nvSpPr>
        <xdr:cNvPr id="711" name="テキスト ボックス 710"/>
        <xdr:cNvSpPr txBox="1"/>
      </xdr:nvSpPr>
      <xdr:spPr>
        <a:xfrm>
          <a:off x="15214111" y="1704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124206</xdr:rowOff>
    </xdr:from>
    <xdr:to>
      <xdr:col>76</xdr:col>
      <xdr:colOff>165100</xdr:colOff>
      <xdr:row>99</xdr:row>
      <xdr:rowOff>54356</xdr:rowOff>
    </xdr:to>
    <xdr:sp macro="" textlink="">
      <xdr:nvSpPr>
        <xdr:cNvPr id="712" name="楕円 711"/>
        <xdr:cNvSpPr/>
      </xdr:nvSpPr>
      <xdr:spPr>
        <a:xfrm>
          <a:off x="14541500" y="1692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45483</xdr:rowOff>
    </xdr:from>
    <xdr:ext cx="534377" cy="259045"/>
    <xdr:sp macro="" textlink="">
      <xdr:nvSpPr>
        <xdr:cNvPr id="713" name="テキスト ボックス 712"/>
        <xdr:cNvSpPr txBox="1"/>
      </xdr:nvSpPr>
      <xdr:spPr>
        <a:xfrm>
          <a:off x="14325111" y="1701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153845</xdr:rowOff>
    </xdr:from>
    <xdr:to>
      <xdr:col>72</xdr:col>
      <xdr:colOff>38100</xdr:colOff>
      <xdr:row>99</xdr:row>
      <xdr:rowOff>83995</xdr:rowOff>
    </xdr:to>
    <xdr:sp macro="" textlink="">
      <xdr:nvSpPr>
        <xdr:cNvPr id="714" name="楕円 713"/>
        <xdr:cNvSpPr/>
      </xdr:nvSpPr>
      <xdr:spPr>
        <a:xfrm>
          <a:off x="13652500" y="1695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75122</xdr:rowOff>
    </xdr:from>
    <xdr:ext cx="469744" cy="259045"/>
    <xdr:sp macro="" textlink="">
      <xdr:nvSpPr>
        <xdr:cNvPr id="715" name="テキスト ボックス 714"/>
        <xdr:cNvSpPr txBox="1"/>
      </xdr:nvSpPr>
      <xdr:spPr>
        <a:xfrm>
          <a:off x="13468428" y="1704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160826</xdr:rowOff>
    </xdr:from>
    <xdr:to>
      <xdr:col>67</xdr:col>
      <xdr:colOff>101600</xdr:colOff>
      <xdr:row>99</xdr:row>
      <xdr:rowOff>90976</xdr:rowOff>
    </xdr:to>
    <xdr:sp macro="" textlink="">
      <xdr:nvSpPr>
        <xdr:cNvPr id="716" name="楕円 715"/>
        <xdr:cNvSpPr/>
      </xdr:nvSpPr>
      <xdr:spPr>
        <a:xfrm>
          <a:off x="12763500" y="1696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82103</xdr:rowOff>
    </xdr:from>
    <xdr:ext cx="469744" cy="259045"/>
    <xdr:sp macro="" textlink="">
      <xdr:nvSpPr>
        <xdr:cNvPr id="717" name="テキスト ボックス 716"/>
        <xdr:cNvSpPr txBox="1"/>
      </xdr:nvSpPr>
      <xdr:spPr>
        <a:xfrm>
          <a:off x="12579428" y="1705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26657</xdr:rowOff>
    </xdr:from>
    <xdr:to>
      <xdr:col>116</xdr:col>
      <xdr:colOff>63500</xdr:colOff>
      <xdr:row>39</xdr:row>
      <xdr:rowOff>27439</xdr:rowOff>
    </xdr:to>
    <xdr:cxnSp macro="">
      <xdr:nvCxnSpPr>
        <xdr:cNvPr id="746" name="直線コネクタ 745"/>
        <xdr:cNvCxnSpPr/>
      </xdr:nvCxnSpPr>
      <xdr:spPr>
        <a:xfrm flipV="1">
          <a:off x="21323300" y="6713207"/>
          <a:ext cx="8382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27439</xdr:rowOff>
    </xdr:from>
    <xdr:to>
      <xdr:col>111</xdr:col>
      <xdr:colOff>177800</xdr:colOff>
      <xdr:row>39</xdr:row>
      <xdr:rowOff>28448</xdr:rowOff>
    </xdr:to>
    <xdr:cxnSp macro="">
      <xdr:nvCxnSpPr>
        <xdr:cNvPr id="749" name="直線コネクタ 748"/>
        <xdr:cNvCxnSpPr/>
      </xdr:nvCxnSpPr>
      <xdr:spPr>
        <a:xfrm flipV="1">
          <a:off x="20434300" y="6713989"/>
          <a:ext cx="8890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28448</xdr:rowOff>
    </xdr:from>
    <xdr:to>
      <xdr:col>107</xdr:col>
      <xdr:colOff>50800</xdr:colOff>
      <xdr:row>39</xdr:row>
      <xdr:rowOff>29077</xdr:rowOff>
    </xdr:to>
    <xdr:cxnSp macro="">
      <xdr:nvCxnSpPr>
        <xdr:cNvPr id="752" name="直線コネクタ 751"/>
        <xdr:cNvCxnSpPr/>
      </xdr:nvCxnSpPr>
      <xdr:spPr>
        <a:xfrm flipV="1">
          <a:off x="19545300" y="6714998"/>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29077</xdr:rowOff>
    </xdr:from>
    <xdr:to>
      <xdr:col>102</xdr:col>
      <xdr:colOff>114300</xdr:colOff>
      <xdr:row>39</xdr:row>
      <xdr:rowOff>29972</xdr:rowOff>
    </xdr:to>
    <xdr:cxnSp macro="">
      <xdr:nvCxnSpPr>
        <xdr:cNvPr id="755" name="直線コネクタ 754"/>
        <xdr:cNvCxnSpPr/>
      </xdr:nvCxnSpPr>
      <xdr:spPr>
        <a:xfrm flipV="1">
          <a:off x="18656300" y="6715627"/>
          <a:ext cx="88900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147307</xdr:rowOff>
    </xdr:from>
    <xdr:to>
      <xdr:col>116</xdr:col>
      <xdr:colOff>114300</xdr:colOff>
      <xdr:row>39</xdr:row>
      <xdr:rowOff>77457</xdr:rowOff>
    </xdr:to>
    <xdr:sp macro="" textlink="">
      <xdr:nvSpPr>
        <xdr:cNvPr id="765" name="楕円 764"/>
        <xdr:cNvSpPr/>
      </xdr:nvSpPr>
      <xdr:spPr>
        <a:xfrm>
          <a:off x="22110700" y="666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75042</xdr:rowOff>
    </xdr:from>
    <xdr:ext cx="378565" cy="259045"/>
    <xdr:sp macro="" textlink="">
      <xdr:nvSpPr>
        <xdr:cNvPr id="766" name="投資及び出資金該当値テキスト"/>
        <xdr:cNvSpPr txBox="1"/>
      </xdr:nvSpPr>
      <xdr:spPr>
        <a:xfrm>
          <a:off x="22212300" y="6590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148089</xdr:rowOff>
    </xdr:from>
    <xdr:to>
      <xdr:col>112</xdr:col>
      <xdr:colOff>38100</xdr:colOff>
      <xdr:row>39</xdr:row>
      <xdr:rowOff>78239</xdr:rowOff>
    </xdr:to>
    <xdr:sp macro="" textlink="">
      <xdr:nvSpPr>
        <xdr:cNvPr id="767" name="楕円 766"/>
        <xdr:cNvSpPr/>
      </xdr:nvSpPr>
      <xdr:spPr>
        <a:xfrm>
          <a:off x="21272500" y="666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69366</xdr:rowOff>
    </xdr:from>
    <xdr:ext cx="378565" cy="259045"/>
    <xdr:sp macro="" textlink="">
      <xdr:nvSpPr>
        <xdr:cNvPr id="768" name="テキスト ボックス 767"/>
        <xdr:cNvSpPr txBox="1"/>
      </xdr:nvSpPr>
      <xdr:spPr>
        <a:xfrm>
          <a:off x="21134017" y="6755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149098</xdr:rowOff>
    </xdr:from>
    <xdr:to>
      <xdr:col>107</xdr:col>
      <xdr:colOff>101600</xdr:colOff>
      <xdr:row>39</xdr:row>
      <xdr:rowOff>79248</xdr:rowOff>
    </xdr:to>
    <xdr:sp macro="" textlink="">
      <xdr:nvSpPr>
        <xdr:cNvPr id="769" name="楕円 768"/>
        <xdr:cNvSpPr/>
      </xdr:nvSpPr>
      <xdr:spPr>
        <a:xfrm>
          <a:off x="203835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70375</xdr:rowOff>
    </xdr:from>
    <xdr:ext cx="378565" cy="259045"/>
    <xdr:sp macro="" textlink="">
      <xdr:nvSpPr>
        <xdr:cNvPr id="770" name="テキスト ボックス 769"/>
        <xdr:cNvSpPr txBox="1"/>
      </xdr:nvSpPr>
      <xdr:spPr>
        <a:xfrm>
          <a:off x="20245017" y="6756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149727</xdr:rowOff>
    </xdr:from>
    <xdr:to>
      <xdr:col>102</xdr:col>
      <xdr:colOff>165100</xdr:colOff>
      <xdr:row>39</xdr:row>
      <xdr:rowOff>79877</xdr:rowOff>
    </xdr:to>
    <xdr:sp macro="" textlink="">
      <xdr:nvSpPr>
        <xdr:cNvPr id="771" name="楕円 770"/>
        <xdr:cNvSpPr/>
      </xdr:nvSpPr>
      <xdr:spPr>
        <a:xfrm>
          <a:off x="19494500" y="666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71004</xdr:rowOff>
    </xdr:from>
    <xdr:ext cx="378565" cy="259045"/>
    <xdr:sp macro="" textlink="">
      <xdr:nvSpPr>
        <xdr:cNvPr id="772" name="テキスト ボックス 771"/>
        <xdr:cNvSpPr txBox="1"/>
      </xdr:nvSpPr>
      <xdr:spPr>
        <a:xfrm>
          <a:off x="19356017" y="6757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150622</xdr:rowOff>
    </xdr:from>
    <xdr:to>
      <xdr:col>98</xdr:col>
      <xdr:colOff>38100</xdr:colOff>
      <xdr:row>39</xdr:row>
      <xdr:rowOff>80772</xdr:rowOff>
    </xdr:to>
    <xdr:sp macro="" textlink="">
      <xdr:nvSpPr>
        <xdr:cNvPr id="773" name="楕円 772"/>
        <xdr:cNvSpPr/>
      </xdr:nvSpPr>
      <xdr:spPr>
        <a:xfrm>
          <a:off x="18605500" y="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71899</xdr:rowOff>
    </xdr:from>
    <xdr:ext cx="378565" cy="259045"/>
    <xdr:sp macro="" textlink="">
      <xdr:nvSpPr>
        <xdr:cNvPr id="774" name="テキスト ボックス 773"/>
        <xdr:cNvSpPr txBox="1"/>
      </xdr:nvSpPr>
      <xdr:spPr>
        <a:xfrm>
          <a:off x="18467017" y="6758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136655</xdr:rowOff>
    </xdr:from>
    <xdr:to>
      <xdr:col>116</xdr:col>
      <xdr:colOff>63500</xdr:colOff>
      <xdr:row>58</xdr:row>
      <xdr:rowOff>138923</xdr:rowOff>
    </xdr:to>
    <xdr:cxnSp macro="">
      <xdr:nvCxnSpPr>
        <xdr:cNvPr id="801" name="直線コネクタ 800"/>
        <xdr:cNvCxnSpPr/>
      </xdr:nvCxnSpPr>
      <xdr:spPr>
        <a:xfrm>
          <a:off x="21323300" y="10080755"/>
          <a:ext cx="838200" cy="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115002</xdr:rowOff>
    </xdr:from>
    <xdr:to>
      <xdr:col>111</xdr:col>
      <xdr:colOff>177800</xdr:colOff>
      <xdr:row>58</xdr:row>
      <xdr:rowOff>136655</xdr:rowOff>
    </xdr:to>
    <xdr:cxnSp macro="">
      <xdr:nvCxnSpPr>
        <xdr:cNvPr id="804" name="直線コネクタ 803"/>
        <xdr:cNvCxnSpPr/>
      </xdr:nvCxnSpPr>
      <xdr:spPr>
        <a:xfrm>
          <a:off x="20434300" y="10059102"/>
          <a:ext cx="889000" cy="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90963</xdr:rowOff>
    </xdr:from>
    <xdr:to>
      <xdr:col>107</xdr:col>
      <xdr:colOff>50800</xdr:colOff>
      <xdr:row>58</xdr:row>
      <xdr:rowOff>115002</xdr:rowOff>
    </xdr:to>
    <xdr:cxnSp macro="">
      <xdr:nvCxnSpPr>
        <xdr:cNvPr id="807" name="直線コネクタ 806"/>
        <xdr:cNvCxnSpPr/>
      </xdr:nvCxnSpPr>
      <xdr:spPr>
        <a:xfrm>
          <a:off x="19545300" y="10035063"/>
          <a:ext cx="889000" cy="2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90963</xdr:rowOff>
    </xdr:from>
    <xdr:to>
      <xdr:col>102</xdr:col>
      <xdr:colOff>114300</xdr:colOff>
      <xdr:row>58</xdr:row>
      <xdr:rowOff>91685</xdr:rowOff>
    </xdr:to>
    <xdr:cxnSp macro="">
      <xdr:nvCxnSpPr>
        <xdr:cNvPr id="810" name="直線コネクタ 809"/>
        <xdr:cNvCxnSpPr/>
      </xdr:nvCxnSpPr>
      <xdr:spPr>
        <a:xfrm flipV="1">
          <a:off x="18656300" y="10035063"/>
          <a:ext cx="889000" cy="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88123</xdr:rowOff>
    </xdr:from>
    <xdr:to>
      <xdr:col>116</xdr:col>
      <xdr:colOff>114300</xdr:colOff>
      <xdr:row>59</xdr:row>
      <xdr:rowOff>18273</xdr:rowOff>
    </xdr:to>
    <xdr:sp macro="" textlink="">
      <xdr:nvSpPr>
        <xdr:cNvPr id="820" name="楕円 819"/>
        <xdr:cNvSpPr/>
      </xdr:nvSpPr>
      <xdr:spPr>
        <a:xfrm>
          <a:off x="22110700" y="1003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3050</xdr:rowOff>
    </xdr:from>
    <xdr:ext cx="313932" cy="259045"/>
    <xdr:sp macro="" textlink="">
      <xdr:nvSpPr>
        <xdr:cNvPr id="821" name="貸付金該当値テキスト"/>
        <xdr:cNvSpPr txBox="1"/>
      </xdr:nvSpPr>
      <xdr:spPr>
        <a:xfrm>
          <a:off x="22212300" y="9947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85855</xdr:rowOff>
    </xdr:from>
    <xdr:to>
      <xdr:col>112</xdr:col>
      <xdr:colOff>38100</xdr:colOff>
      <xdr:row>59</xdr:row>
      <xdr:rowOff>16005</xdr:rowOff>
    </xdr:to>
    <xdr:sp macro="" textlink="">
      <xdr:nvSpPr>
        <xdr:cNvPr id="822" name="楕円 821"/>
        <xdr:cNvSpPr/>
      </xdr:nvSpPr>
      <xdr:spPr>
        <a:xfrm>
          <a:off x="21272500" y="1002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7132</xdr:rowOff>
    </xdr:from>
    <xdr:ext cx="378565" cy="259045"/>
    <xdr:sp macro="" textlink="">
      <xdr:nvSpPr>
        <xdr:cNvPr id="823" name="テキスト ボックス 822"/>
        <xdr:cNvSpPr txBox="1"/>
      </xdr:nvSpPr>
      <xdr:spPr>
        <a:xfrm>
          <a:off x="21134017" y="10122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64202</xdr:rowOff>
    </xdr:from>
    <xdr:to>
      <xdr:col>107</xdr:col>
      <xdr:colOff>101600</xdr:colOff>
      <xdr:row>58</xdr:row>
      <xdr:rowOff>165802</xdr:rowOff>
    </xdr:to>
    <xdr:sp macro="" textlink="">
      <xdr:nvSpPr>
        <xdr:cNvPr id="824" name="楕円 823"/>
        <xdr:cNvSpPr/>
      </xdr:nvSpPr>
      <xdr:spPr>
        <a:xfrm>
          <a:off x="20383500" y="1000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156929</xdr:rowOff>
    </xdr:from>
    <xdr:ext cx="469744" cy="259045"/>
    <xdr:sp macro="" textlink="">
      <xdr:nvSpPr>
        <xdr:cNvPr id="825" name="テキスト ボックス 824"/>
        <xdr:cNvSpPr txBox="1"/>
      </xdr:nvSpPr>
      <xdr:spPr>
        <a:xfrm>
          <a:off x="20199428" y="1010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40163</xdr:rowOff>
    </xdr:from>
    <xdr:to>
      <xdr:col>102</xdr:col>
      <xdr:colOff>165100</xdr:colOff>
      <xdr:row>58</xdr:row>
      <xdr:rowOff>141763</xdr:rowOff>
    </xdr:to>
    <xdr:sp macro="" textlink="">
      <xdr:nvSpPr>
        <xdr:cNvPr id="826" name="楕円 825"/>
        <xdr:cNvSpPr/>
      </xdr:nvSpPr>
      <xdr:spPr>
        <a:xfrm>
          <a:off x="19494500" y="998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132890</xdr:rowOff>
    </xdr:from>
    <xdr:ext cx="469744" cy="259045"/>
    <xdr:sp macro="" textlink="">
      <xdr:nvSpPr>
        <xdr:cNvPr id="827" name="テキスト ボックス 826"/>
        <xdr:cNvSpPr txBox="1"/>
      </xdr:nvSpPr>
      <xdr:spPr>
        <a:xfrm>
          <a:off x="19310428" y="1007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40885</xdr:rowOff>
    </xdr:from>
    <xdr:to>
      <xdr:col>98</xdr:col>
      <xdr:colOff>38100</xdr:colOff>
      <xdr:row>58</xdr:row>
      <xdr:rowOff>142485</xdr:rowOff>
    </xdr:to>
    <xdr:sp macro="" textlink="">
      <xdr:nvSpPr>
        <xdr:cNvPr id="828" name="楕円 827"/>
        <xdr:cNvSpPr/>
      </xdr:nvSpPr>
      <xdr:spPr>
        <a:xfrm>
          <a:off x="18605500" y="998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133612</xdr:rowOff>
    </xdr:from>
    <xdr:ext cx="469744" cy="259045"/>
    <xdr:sp macro="" textlink="">
      <xdr:nvSpPr>
        <xdr:cNvPr id="829" name="テキスト ボックス 828"/>
        <xdr:cNvSpPr txBox="1"/>
      </xdr:nvSpPr>
      <xdr:spPr>
        <a:xfrm>
          <a:off x="18421428" y="1007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25811</xdr:rowOff>
    </xdr:from>
    <xdr:to>
      <xdr:col>116</xdr:col>
      <xdr:colOff>63500</xdr:colOff>
      <xdr:row>77</xdr:row>
      <xdr:rowOff>27358</xdr:rowOff>
    </xdr:to>
    <xdr:cxnSp macro="">
      <xdr:nvCxnSpPr>
        <xdr:cNvPr id="858" name="直線コネクタ 857"/>
        <xdr:cNvCxnSpPr/>
      </xdr:nvCxnSpPr>
      <xdr:spPr>
        <a:xfrm>
          <a:off x="21323300" y="13227461"/>
          <a:ext cx="838200" cy="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25811</xdr:rowOff>
    </xdr:from>
    <xdr:to>
      <xdr:col>111</xdr:col>
      <xdr:colOff>177800</xdr:colOff>
      <xdr:row>77</xdr:row>
      <xdr:rowOff>38365</xdr:rowOff>
    </xdr:to>
    <xdr:cxnSp macro="">
      <xdr:nvCxnSpPr>
        <xdr:cNvPr id="861" name="直線コネクタ 860"/>
        <xdr:cNvCxnSpPr/>
      </xdr:nvCxnSpPr>
      <xdr:spPr>
        <a:xfrm flipV="1">
          <a:off x="20434300" y="13227461"/>
          <a:ext cx="889000" cy="1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38365</xdr:rowOff>
    </xdr:from>
    <xdr:to>
      <xdr:col>107</xdr:col>
      <xdr:colOff>50800</xdr:colOff>
      <xdr:row>77</xdr:row>
      <xdr:rowOff>52208</xdr:rowOff>
    </xdr:to>
    <xdr:cxnSp macro="">
      <xdr:nvCxnSpPr>
        <xdr:cNvPr id="864" name="直線コネクタ 863"/>
        <xdr:cNvCxnSpPr/>
      </xdr:nvCxnSpPr>
      <xdr:spPr>
        <a:xfrm flipV="1">
          <a:off x="19545300" y="13240015"/>
          <a:ext cx="889000" cy="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43360</xdr:rowOff>
    </xdr:from>
    <xdr:to>
      <xdr:col>102</xdr:col>
      <xdr:colOff>114300</xdr:colOff>
      <xdr:row>77</xdr:row>
      <xdr:rowOff>52208</xdr:rowOff>
    </xdr:to>
    <xdr:cxnSp macro="">
      <xdr:nvCxnSpPr>
        <xdr:cNvPr id="867" name="直線コネクタ 866"/>
        <xdr:cNvCxnSpPr/>
      </xdr:nvCxnSpPr>
      <xdr:spPr>
        <a:xfrm>
          <a:off x="18656300" y="13245010"/>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148008</xdr:rowOff>
    </xdr:from>
    <xdr:to>
      <xdr:col>116</xdr:col>
      <xdr:colOff>114300</xdr:colOff>
      <xdr:row>77</xdr:row>
      <xdr:rowOff>78158</xdr:rowOff>
    </xdr:to>
    <xdr:sp macro="" textlink="">
      <xdr:nvSpPr>
        <xdr:cNvPr id="877" name="楕円 876"/>
        <xdr:cNvSpPr/>
      </xdr:nvSpPr>
      <xdr:spPr>
        <a:xfrm>
          <a:off x="22110700" y="131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126435</xdr:rowOff>
    </xdr:from>
    <xdr:ext cx="534377" cy="259045"/>
    <xdr:sp macro="" textlink="">
      <xdr:nvSpPr>
        <xdr:cNvPr id="878" name="繰出金該当値テキスト"/>
        <xdr:cNvSpPr txBox="1"/>
      </xdr:nvSpPr>
      <xdr:spPr>
        <a:xfrm>
          <a:off x="22212300" y="1315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146461</xdr:rowOff>
    </xdr:from>
    <xdr:to>
      <xdr:col>112</xdr:col>
      <xdr:colOff>38100</xdr:colOff>
      <xdr:row>77</xdr:row>
      <xdr:rowOff>76611</xdr:rowOff>
    </xdr:to>
    <xdr:sp macro="" textlink="">
      <xdr:nvSpPr>
        <xdr:cNvPr id="879" name="楕円 878"/>
        <xdr:cNvSpPr/>
      </xdr:nvSpPr>
      <xdr:spPr>
        <a:xfrm>
          <a:off x="21272500" y="131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67738</xdr:rowOff>
    </xdr:from>
    <xdr:ext cx="534377" cy="259045"/>
    <xdr:sp macro="" textlink="">
      <xdr:nvSpPr>
        <xdr:cNvPr id="880" name="テキスト ボックス 879"/>
        <xdr:cNvSpPr txBox="1"/>
      </xdr:nvSpPr>
      <xdr:spPr>
        <a:xfrm>
          <a:off x="21056111" y="132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159015</xdr:rowOff>
    </xdr:from>
    <xdr:to>
      <xdr:col>107</xdr:col>
      <xdr:colOff>101600</xdr:colOff>
      <xdr:row>77</xdr:row>
      <xdr:rowOff>89165</xdr:rowOff>
    </xdr:to>
    <xdr:sp macro="" textlink="">
      <xdr:nvSpPr>
        <xdr:cNvPr id="881" name="楕円 880"/>
        <xdr:cNvSpPr/>
      </xdr:nvSpPr>
      <xdr:spPr>
        <a:xfrm>
          <a:off x="20383500" y="1318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80292</xdr:rowOff>
    </xdr:from>
    <xdr:ext cx="534377" cy="259045"/>
    <xdr:sp macro="" textlink="">
      <xdr:nvSpPr>
        <xdr:cNvPr id="882" name="テキスト ボックス 881"/>
        <xdr:cNvSpPr txBox="1"/>
      </xdr:nvSpPr>
      <xdr:spPr>
        <a:xfrm>
          <a:off x="20167111" y="1328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1408</xdr:rowOff>
    </xdr:from>
    <xdr:to>
      <xdr:col>102</xdr:col>
      <xdr:colOff>165100</xdr:colOff>
      <xdr:row>77</xdr:row>
      <xdr:rowOff>103008</xdr:rowOff>
    </xdr:to>
    <xdr:sp macro="" textlink="">
      <xdr:nvSpPr>
        <xdr:cNvPr id="883" name="楕円 882"/>
        <xdr:cNvSpPr/>
      </xdr:nvSpPr>
      <xdr:spPr>
        <a:xfrm>
          <a:off x="19494500" y="1320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94135</xdr:rowOff>
    </xdr:from>
    <xdr:ext cx="534377" cy="259045"/>
    <xdr:sp macro="" textlink="">
      <xdr:nvSpPr>
        <xdr:cNvPr id="884" name="テキスト ボックス 883"/>
        <xdr:cNvSpPr txBox="1"/>
      </xdr:nvSpPr>
      <xdr:spPr>
        <a:xfrm>
          <a:off x="19278111" y="1329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164010</xdr:rowOff>
    </xdr:from>
    <xdr:to>
      <xdr:col>98</xdr:col>
      <xdr:colOff>38100</xdr:colOff>
      <xdr:row>77</xdr:row>
      <xdr:rowOff>94160</xdr:rowOff>
    </xdr:to>
    <xdr:sp macro="" textlink="">
      <xdr:nvSpPr>
        <xdr:cNvPr id="885" name="楕円 884"/>
        <xdr:cNvSpPr/>
      </xdr:nvSpPr>
      <xdr:spPr>
        <a:xfrm>
          <a:off x="18605500" y="1319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85287</xdr:rowOff>
    </xdr:from>
    <xdr:ext cx="534377" cy="259045"/>
    <xdr:sp macro="" textlink="">
      <xdr:nvSpPr>
        <xdr:cNvPr id="886" name="テキスト ボックス 885"/>
        <xdr:cNvSpPr txBox="1"/>
      </xdr:nvSpPr>
      <xdr:spPr>
        <a:xfrm>
          <a:off x="18389111" y="1328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本町の住民一人あたりコストは、類似団体平均と比較してほとんどの費目について下回っているが、</a:t>
          </a:r>
          <a:r>
            <a:rPr kumimoji="1" lang="ja-JP" altLang="en-US" sz="1100" b="0" i="0" baseline="0">
              <a:solidFill>
                <a:schemeClr val="dk1"/>
              </a:solidFill>
              <a:effectLst/>
              <a:latin typeface="+mn-lt"/>
              <a:ea typeface="+mn-ea"/>
              <a:cs typeface="+mn-cs"/>
            </a:rPr>
            <a:t>災害復旧事業費及び</a:t>
          </a:r>
          <a:r>
            <a:rPr kumimoji="1" lang="ja-JP" altLang="ja-JP" sz="1100" b="0" i="0" baseline="0">
              <a:solidFill>
                <a:schemeClr val="dk1"/>
              </a:solidFill>
              <a:effectLst/>
              <a:latin typeface="+mn-lt"/>
              <a:ea typeface="+mn-ea"/>
              <a:cs typeface="+mn-cs"/>
            </a:rPr>
            <a:t>扶助費の割合が上回っている。</a:t>
          </a:r>
          <a:r>
            <a:rPr kumimoji="1" lang="ja-JP" altLang="en-US" sz="1100" b="0" i="0" baseline="0">
              <a:solidFill>
                <a:schemeClr val="dk1"/>
              </a:solidFill>
              <a:effectLst/>
              <a:latin typeface="+mn-lt"/>
              <a:ea typeface="+mn-ea"/>
              <a:cs typeface="+mn-cs"/>
            </a:rPr>
            <a:t>災害復旧事業費については、令和２年</a:t>
          </a:r>
          <a:r>
            <a:rPr kumimoji="1" lang="en-US" altLang="ja-JP" sz="1100" b="0" i="0" baseline="0">
              <a:solidFill>
                <a:schemeClr val="dk1"/>
              </a:solidFill>
              <a:effectLst/>
              <a:latin typeface="+mn-lt"/>
              <a:ea typeface="+mn-ea"/>
              <a:cs typeface="+mn-cs"/>
            </a:rPr>
            <a:t>7</a:t>
          </a:r>
          <a:r>
            <a:rPr kumimoji="1" lang="ja-JP" altLang="en-US" sz="1100" b="0" i="0" baseline="0">
              <a:solidFill>
                <a:schemeClr val="dk1"/>
              </a:solidFill>
              <a:effectLst/>
              <a:latin typeface="+mn-lt"/>
              <a:ea typeface="+mn-ea"/>
              <a:cs typeface="+mn-cs"/>
            </a:rPr>
            <a:t>月豪雨や令和</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年台風</a:t>
          </a:r>
          <a:r>
            <a:rPr kumimoji="1" lang="en-US" altLang="ja-JP" sz="1100" b="0" i="0" baseline="0">
              <a:solidFill>
                <a:schemeClr val="dk1"/>
              </a:solidFill>
              <a:effectLst/>
              <a:latin typeface="+mn-lt"/>
              <a:ea typeface="+mn-ea"/>
              <a:cs typeface="+mn-cs"/>
            </a:rPr>
            <a:t>14</a:t>
          </a:r>
          <a:r>
            <a:rPr kumimoji="1" lang="ja-JP" altLang="en-US" sz="1100" b="0" i="0" baseline="0">
              <a:solidFill>
                <a:schemeClr val="dk1"/>
              </a:solidFill>
              <a:effectLst/>
              <a:latin typeface="+mn-lt"/>
              <a:ea typeface="+mn-ea"/>
              <a:cs typeface="+mn-cs"/>
            </a:rPr>
            <a:t>号など、激甚災害をはじめ、頻発しており金額が高くなっているが、令和</a:t>
          </a:r>
          <a:r>
            <a:rPr kumimoji="1" lang="en-US" altLang="ja-JP" sz="1100" b="0" i="0" baseline="0">
              <a:solidFill>
                <a:schemeClr val="dk1"/>
              </a:solidFill>
              <a:effectLst/>
              <a:latin typeface="+mn-lt"/>
              <a:ea typeface="+mn-ea"/>
              <a:cs typeface="+mn-cs"/>
            </a:rPr>
            <a:t>7</a:t>
          </a:r>
          <a:r>
            <a:rPr kumimoji="1" lang="ja-JP" altLang="en-US" sz="1100" b="0" i="0" baseline="0">
              <a:solidFill>
                <a:schemeClr val="dk1"/>
              </a:solidFill>
              <a:effectLst/>
              <a:latin typeface="+mn-lt"/>
              <a:ea typeface="+mn-ea"/>
              <a:cs typeface="+mn-cs"/>
            </a:rPr>
            <a:t>年度予算分から令和</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7</a:t>
          </a:r>
          <a:r>
            <a:rPr kumimoji="1" lang="ja-JP" altLang="en-US" sz="1100" b="0" i="0" baseline="0">
              <a:solidFill>
                <a:schemeClr val="dk1"/>
              </a:solidFill>
              <a:effectLst/>
              <a:latin typeface="+mn-lt"/>
              <a:ea typeface="+mn-ea"/>
              <a:cs typeface="+mn-cs"/>
            </a:rPr>
            <a:t>月豪雨の公共土木施設分が減少するため、今後は減少していくものと考える。扶助費については、昨年度と比較して</a:t>
          </a:r>
          <a:r>
            <a:rPr kumimoji="1" lang="en-US" altLang="ja-JP" sz="1100" b="0" i="0" baseline="0">
              <a:solidFill>
                <a:schemeClr val="dk1"/>
              </a:solidFill>
              <a:effectLst/>
              <a:latin typeface="+mn-lt"/>
              <a:ea typeface="+mn-ea"/>
              <a:cs typeface="+mn-cs"/>
            </a:rPr>
            <a:t>23,975</a:t>
          </a:r>
          <a:r>
            <a:rPr kumimoji="1" lang="ja-JP" altLang="en-US" sz="1100" b="0" i="0" baseline="0">
              <a:solidFill>
                <a:schemeClr val="dk1"/>
              </a:solidFill>
              <a:effectLst/>
              <a:latin typeface="+mn-lt"/>
              <a:ea typeface="+mn-ea"/>
              <a:cs typeface="+mn-cs"/>
            </a:rPr>
            <a:t>円の増となったが、物価高騰対策関係事業など臨時的なものも影響している。少子高齢化が進む本町においては例年福祉サービスの割合が高くなっている。本町は高齢者人口のピークを過ぎているが、人口減少対策及び子育て世帯に対する支援等を手厚くしていくことにより、このまま横ばいで推移するものと考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3,522
3,518
48.37
5,067,021
4,460,051
482,237
2,115,535
3,382,512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31515</xdr:rowOff>
    </xdr:from>
    <xdr:to>
      <xdr:col>24</xdr:col>
      <xdr:colOff>63500</xdr:colOff>
      <xdr:row>37</xdr:row>
      <xdr:rowOff>47117</xdr:rowOff>
    </xdr:to>
    <xdr:cxnSp macro="">
      <xdr:nvCxnSpPr>
        <xdr:cNvPr id="60" name="直線コネクタ 59"/>
        <xdr:cNvCxnSpPr/>
      </xdr:nvCxnSpPr>
      <xdr:spPr>
        <a:xfrm>
          <a:off x="3797300" y="6375165"/>
          <a:ext cx="8382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31515</xdr:rowOff>
    </xdr:from>
    <xdr:to>
      <xdr:col>19</xdr:col>
      <xdr:colOff>177800</xdr:colOff>
      <xdr:row>37</xdr:row>
      <xdr:rowOff>50908</xdr:rowOff>
    </xdr:to>
    <xdr:cxnSp macro="">
      <xdr:nvCxnSpPr>
        <xdr:cNvPr id="63" name="直線コネクタ 62"/>
        <xdr:cNvCxnSpPr/>
      </xdr:nvCxnSpPr>
      <xdr:spPr>
        <a:xfrm flipV="1">
          <a:off x="2908300" y="6375165"/>
          <a:ext cx="8890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50908</xdr:rowOff>
    </xdr:from>
    <xdr:to>
      <xdr:col>15</xdr:col>
      <xdr:colOff>50800</xdr:colOff>
      <xdr:row>37</xdr:row>
      <xdr:rowOff>52699</xdr:rowOff>
    </xdr:to>
    <xdr:cxnSp macro="">
      <xdr:nvCxnSpPr>
        <xdr:cNvPr id="66" name="直線コネクタ 65"/>
        <xdr:cNvCxnSpPr/>
      </xdr:nvCxnSpPr>
      <xdr:spPr>
        <a:xfrm flipV="1">
          <a:off x="2019300" y="6394558"/>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39631</xdr:rowOff>
    </xdr:from>
    <xdr:to>
      <xdr:col>10</xdr:col>
      <xdr:colOff>114300</xdr:colOff>
      <xdr:row>37</xdr:row>
      <xdr:rowOff>52699</xdr:rowOff>
    </xdr:to>
    <xdr:cxnSp macro="">
      <xdr:nvCxnSpPr>
        <xdr:cNvPr id="69" name="直線コネクタ 68"/>
        <xdr:cNvCxnSpPr/>
      </xdr:nvCxnSpPr>
      <xdr:spPr>
        <a:xfrm>
          <a:off x="1130300" y="6383281"/>
          <a:ext cx="8890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167767</xdr:rowOff>
    </xdr:from>
    <xdr:to>
      <xdr:col>24</xdr:col>
      <xdr:colOff>114300</xdr:colOff>
      <xdr:row>37</xdr:row>
      <xdr:rowOff>97917</xdr:rowOff>
    </xdr:to>
    <xdr:sp macro="" textlink="">
      <xdr:nvSpPr>
        <xdr:cNvPr id="79" name="楕円 78"/>
        <xdr:cNvSpPr/>
      </xdr:nvSpPr>
      <xdr:spPr>
        <a:xfrm>
          <a:off x="4584700" y="633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146194</xdr:rowOff>
    </xdr:from>
    <xdr:ext cx="534377" cy="259045"/>
    <xdr:sp macro="" textlink="">
      <xdr:nvSpPr>
        <xdr:cNvPr id="80" name="議会費該当値テキスト"/>
        <xdr:cNvSpPr txBox="1"/>
      </xdr:nvSpPr>
      <xdr:spPr>
        <a:xfrm>
          <a:off x="4686300" y="631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152165</xdr:rowOff>
    </xdr:from>
    <xdr:to>
      <xdr:col>20</xdr:col>
      <xdr:colOff>38100</xdr:colOff>
      <xdr:row>37</xdr:row>
      <xdr:rowOff>82315</xdr:rowOff>
    </xdr:to>
    <xdr:sp macro="" textlink="">
      <xdr:nvSpPr>
        <xdr:cNvPr id="81" name="楕円 80"/>
        <xdr:cNvSpPr/>
      </xdr:nvSpPr>
      <xdr:spPr>
        <a:xfrm>
          <a:off x="3746500" y="632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98842</xdr:rowOff>
    </xdr:from>
    <xdr:ext cx="534377" cy="259045"/>
    <xdr:sp macro="" textlink="">
      <xdr:nvSpPr>
        <xdr:cNvPr id="82" name="テキスト ボックス 81"/>
        <xdr:cNvSpPr txBox="1"/>
      </xdr:nvSpPr>
      <xdr:spPr>
        <a:xfrm>
          <a:off x="3530111" y="609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xdr:rowOff>
    </xdr:from>
    <xdr:to>
      <xdr:col>15</xdr:col>
      <xdr:colOff>101600</xdr:colOff>
      <xdr:row>37</xdr:row>
      <xdr:rowOff>101708</xdr:rowOff>
    </xdr:to>
    <xdr:sp macro="" textlink="">
      <xdr:nvSpPr>
        <xdr:cNvPr id="83" name="楕円 82"/>
        <xdr:cNvSpPr/>
      </xdr:nvSpPr>
      <xdr:spPr>
        <a:xfrm>
          <a:off x="2857500" y="634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118235</xdr:rowOff>
    </xdr:from>
    <xdr:ext cx="534377" cy="259045"/>
    <xdr:sp macro="" textlink="">
      <xdr:nvSpPr>
        <xdr:cNvPr id="84" name="テキスト ボックス 83"/>
        <xdr:cNvSpPr txBox="1"/>
      </xdr:nvSpPr>
      <xdr:spPr>
        <a:xfrm>
          <a:off x="2641111" y="611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1899</xdr:rowOff>
    </xdr:from>
    <xdr:to>
      <xdr:col>10</xdr:col>
      <xdr:colOff>165100</xdr:colOff>
      <xdr:row>37</xdr:row>
      <xdr:rowOff>103499</xdr:rowOff>
    </xdr:to>
    <xdr:sp macro="" textlink="">
      <xdr:nvSpPr>
        <xdr:cNvPr id="85" name="楕円 84"/>
        <xdr:cNvSpPr/>
      </xdr:nvSpPr>
      <xdr:spPr>
        <a:xfrm>
          <a:off x="1968500" y="634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120026</xdr:rowOff>
    </xdr:from>
    <xdr:ext cx="534377" cy="259045"/>
    <xdr:sp macro="" textlink="">
      <xdr:nvSpPr>
        <xdr:cNvPr id="86" name="テキスト ボックス 85"/>
        <xdr:cNvSpPr txBox="1"/>
      </xdr:nvSpPr>
      <xdr:spPr>
        <a:xfrm>
          <a:off x="1752111" y="612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160281</xdr:rowOff>
    </xdr:from>
    <xdr:to>
      <xdr:col>6</xdr:col>
      <xdr:colOff>38100</xdr:colOff>
      <xdr:row>37</xdr:row>
      <xdr:rowOff>90431</xdr:rowOff>
    </xdr:to>
    <xdr:sp macro="" textlink="">
      <xdr:nvSpPr>
        <xdr:cNvPr id="87" name="楕円 86"/>
        <xdr:cNvSpPr/>
      </xdr:nvSpPr>
      <xdr:spPr>
        <a:xfrm>
          <a:off x="1079500" y="63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106958</xdr:rowOff>
    </xdr:from>
    <xdr:ext cx="534377" cy="259045"/>
    <xdr:sp macro="" textlink="">
      <xdr:nvSpPr>
        <xdr:cNvPr id="88" name="テキスト ボックス 87"/>
        <xdr:cNvSpPr txBox="1"/>
      </xdr:nvSpPr>
      <xdr:spPr>
        <a:xfrm>
          <a:off x="863111" y="61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64148</xdr:rowOff>
    </xdr:from>
    <xdr:to>
      <xdr:col>24</xdr:col>
      <xdr:colOff>63500</xdr:colOff>
      <xdr:row>57</xdr:row>
      <xdr:rowOff>84907</xdr:rowOff>
    </xdr:to>
    <xdr:cxnSp macro="">
      <xdr:nvCxnSpPr>
        <xdr:cNvPr id="113" name="直線コネクタ 112"/>
        <xdr:cNvCxnSpPr/>
      </xdr:nvCxnSpPr>
      <xdr:spPr>
        <a:xfrm flipV="1">
          <a:off x="3797300" y="9836798"/>
          <a:ext cx="838200" cy="2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84907</xdr:rowOff>
    </xdr:from>
    <xdr:to>
      <xdr:col>19</xdr:col>
      <xdr:colOff>177800</xdr:colOff>
      <xdr:row>57</xdr:row>
      <xdr:rowOff>103976</xdr:rowOff>
    </xdr:to>
    <xdr:cxnSp macro="">
      <xdr:nvCxnSpPr>
        <xdr:cNvPr id="116" name="直線コネクタ 115"/>
        <xdr:cNvCxnSpPr/>
      </xdr:nvCxnSpPr>
      <xdr:spPr>
        <a:xfrm flipV="1">
          <a:off x="2908300" y="9857557"/>
          <a:ext cx="889000" cy="1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49582</xdr:rowOff>
    </xdr:from>
    <xdr:to>
      <xdr:col>15</xdr:col>
      <xdr:colOff>50800</xdr:colOff>
      <xdr:row>57</xdr:row>
      <xdr:rowOff>103976</xdr:rowOff>
    </xdr:to>
    <xdr:cxnSp macro="">
      <xdr:nvCxnSpPr>
        <xdr:cNvPr id="119" name="直線コネクタ 118"/>
        <xdr:cNvCxnSpPr/>
      </xdr:nvCxnSpPr>
      <xdr:spPr>
        <a:xfrm>
          <a:off x="2019300" y="9822232"/>
          <a:ext cx="889000" cy="5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49582</xdr:rowOff>
    </xdr:from>
    <xdr:to>
      <xdr:col>10</xdr:col>
      <xdr:colOff>114300</xdr:colOff>
      <xdr:row>57</xdr:row>
      <xdr:rowOff>119891</xdr:rowOff>
    </xdr:to>
    <xdr:cxnSp macro="">
      <xdr:nvCxnSpPr>
        <xdr:cNvPr id="122" name="直線コネクタ 121"/>
        <xdr:cNvCxnSpPr/>
      </xdr:nvCxnSpPr>
      <xdr:spPr>
        <a:xfrm flipV="1">
          <a:off x="1130300" y="9822232"/>
          <a:ext cx="889000" cy="7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13348</xdr:rowOff>
    </xdr:from>
    <xdr:to>
      <xdr:col>24</xdr:col>
      <xdr:colOff>114300</xdr:colOff>
      <xdr:row>57</xdr:row>
      <xdr:rowOff>114948</xdr:rowOff>
    </xdr:to>
    <xdr:sp macro="" textlink="">
      <xdr:nvSpPr>
        <xdr:cNvPr id="132" name="楕円 131"/>
        <xdr:cNvSpPr/>
      </xdr:nvSpPr>
      <xdr:spPr>
        <a:xfrm>
          <a:off x="4584700" y="978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99725</xdr:rowOff>
    </xdr:from>
    <xdr:ext cx="599010" cy="259045"/>
    <xdr:sp macro="" textlink="">
      <xdr:nvSpPr>
        <xdr:cNvPr id="133" name="総務費該当値テキスト"/>
        <xdr:cNvSpPr txBox="1"/>
      </xdr:nvSpPr>
      <xdr:spPr>
        <a:xfrm>
          <a:off x="4686300" y="970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34107</xdr:rowOff>
    </xdr:from>
    <xdr:to>
      <xdr:col>20</xdr:col>
      <xdr:colOff>38100</xdr:colOff>
      <xdr:row>57</xdr:row>
      <xdr:rowOff>135707</xdr:rowOff>
    </xdr:to>
    <xdr:sp macro="" textlink="">
      <xdr:nvSpPr>
        <xdr:cNvPr id="134" name="楕円 133"/>
        <xdr:cNvSpPr/>
      </xdr:nvSpPr>
      <xdr:spPr>
        <a:xfrm>
          <a:off x="3746500" y="980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126834</xdr:rowOff>
    </xdr:from>
    <xdr:ext cx="599010" cy="259045"/>
    <xdr:sp macro="" textlink="">
      <xdr:nvSpPr>
        <xdr:cNvPr id="135" name="テキスト ボックス 134"/>
        <xdr:cNvSpPr txBox="1"/>
      </xdr:nvSpPr>
      <xdr:spPr>
        <a:xfrm>
          <a:off x="3497795" y="989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53176</xdr:rowOff>
    </xdr:from>
    <xdr:to>
      <xdr:col>15</xdr:col>
      <xdr:colOff>101600</xdr:colOff>
      <xdr:row>57</xdr:row>
      <xdr:rowOff>154776</xdr:rowOff>
    </xdr:to>
    <xdr:sp macro="" textlink="">
      <xdr:nvSpPr>
        <xdr:cNvPr id="136" name="楕円 135"/>
        <xdr:cNvSpPr/>
      </xdr:nvSpPr>
      <xdr:spPr>
        <a:xfrm>
          <a:off x="2857500" y="982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145903</xdr:rowOff>
    </xdr:from>
    <xdr:ext cx="599010" cy="259045"/>
    <xdr:sp macro="" textlink="">
      <xdr:nvSpPr>
        <xdr:cNvPr id="137" name="テキスト ボックス 136"/>
        <xdr:cNvSpPr txBox="1"/>
      </xdr:nvSpPr>
      <xdr:spPr>
        <a:xfrm>
          <a:off x="2608795" y="991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170232</xdr:rowOff>
    </xdr:from>
    <xdr:to>
      <xdr:col>10</xdr:col>
      <xdr:colOff>165100</xdr:colOff>
      <xdr:row>57</xdr:row>
      <xdr:rowOff>100382</xdr:rowOff>
    </xdr:to>
    <xdr:sp macro="" textlink="">
      <xdr:nvSpPr>
        <xdr:cNvPr id="138" name="楕円 137"/>
        <xdr:cNvSpPr/>
      </xdr:nvSpPr>
      <xdr:spPr>
        <a:xfrm>
          <a:off x="1968500" y="977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91509</xdr:rowOff>
    </xdr:from>
    <xdr:ext cx="599010" cy="259045"/>
    <xdr:sp macro="" textlink="">
      <xdr:nvSpPr>
        <xdr:cNvPr id="139" name="テキスト ボックス 138"/>
        <xdr:cNvSpPr txBox="1"/>
      </xdr:nvSpPr>
      <xdr:spPr>
        <a:xfrm>
          <a:off x="1719795" y="986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69091</xdr:rowOff>
    </xdr:from>
    <xdr:to>
      <xdr:col>6</xdr:col>
      <xdr:colOff>38100</xdr:colOff>
      <xdr:row>57</xdr:row>
      <xdr:rowOff>170691</xdr:rowOff>
    </xdr:to>
    <xdr:sp macro="" textlink="">
      <xdr:nvSpPr>
        <xdr:cNvPr id="140" name="楕円 139"/>
        <xdr:cNvSpPr/>
      </xdr:nvSpPr>
      <xdr:spPr>
        <a:xfrm>
          <a:off x="1079500" y="984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161818</xdr:rowOff>
    </xdr:from>
    <xdr:ext cx="599010" cy="259045"/>
    <xdr:sp macro="" textlink="">
      <xdr:nvSpPr>
        <xdr:cNvPr id="141" name="テキスト ボックス 140"/>
        <xdr:cNvSpPr txBox="1"/>
      </xdr:nvSpPr>
      <xdr:spPr>
        <a:xfrm>
          <a:off x="830795" y="993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4702</xdr:rowOff>
    </xdr:from>
    <xdr:to>
      <xdr:col>24</xdr:col>
      <xdr:colOff>63500</xdr:colOff>
      <xdr:row>76</xdr:row>
      <xdr:rowOff>50845</xdr:rowOff>
    </xdr:to>
    <xdr:cxnSp macro="">
      <xdr:nvCxnSpPr>
        <xdr:cNvPr id="170" name="直線コネクタ 169"/>
        <xdr:cNvCxnSpPr/>
      </xdr:nvCxnSpPr>
      <xdr:spPr>
        <a:xfrm flipV="1">
          <a:off x="3797300" y="13034902"/>
          <a:ext cx="838200" cy="4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25324</xdr:rowOff>
    </xdr:from>
    <xdr:to>
      <xdr:col>19</xdr:col>
      <xdr:colOff>177800</xdr:colOff>
      <xdr:row>76</xdr:row>
      <xdr:rowOff>50845</xdr:rowOff>
    </xdr:to>
    <xdr:cxnSp macro="">
      <xdr:nvCxnSpPr>
        <xdr:cNvPr id="173" name="直線コネクタ 172"/>
        <xdr:cNvCxnSpPr/>
      </xdr:nvCxnSpPr>
      <xdr:spPr>
        <a:xfrm>
          <a:off x="2908300" y="13055524"/>
          <a:ext cx="889000" cy="2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25324</xdr:rowOff>
    </xdr:from>
    <xdr:to>
      <xdr:col>15</xdr:col>
      <xdr:colOff>50800</xdr:colOff>
      <xdr:row>76</xdr:row>
      <xdr:rowOff>105699</xdr:rowOff>
    </xdr:to>
    <xdr:cxnSp macro="">
      <xdr:nvCxnSpPr>
        <xdr:cNvPr id="176" name="直線コネクタ 175"/>
        <xdr:cNvCxnSpPr/>
      </xdr:nvCxnSpPr>
      <xdr:spPr>
        <a:xfrm flipV="1">
          <a:off x="2019300" y="13055524"/>
          <a:ext cx="889000" cy="8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105699</xdr:rowOff>
    </xdr:from>
    <xdr:to>
      <xdr:col>10</xdr:col>
      <xdr:colOff>114300</xdr:colOff>
      <xdr:row>76</xdr:row>
      <xdr:rowOff>128636</xdr:rowOff>
    </xdr:to>
    <xdr:cxnSp macro="">
      <xdr:nvCxnSpPr>
        <xdr:cNvPr id="179" name="直線コネクタ 178"/>
        <xdr:cNvCxnSpPr/>
      </xdr:nvCxnSpPr>
      <xdr:spPr>
        <a:xfrm flipV="1">
          <a:off x="1130300" y="13135899"/>
          <a:ext cx="88900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125352</xdr:rowOff>
    </xdr:from>
    <xdr:to>
      <xdr:col>24</xdr:col>
      <xdr:colOff>114300</xdr:colOff>
      <xdr:row>76</xdr:row>
      <xdr:rowOff>55502</xdr:rowOff>
    </xdr:to>
    <xdr:sp macro="" textlink="">
      <xdr:nvSpPr>
        <xdr:cNvPr id="189" name="楕円 188"/>
        <xdr:cNvSpPr/>
      </xdr:nvSpPr>
      <xdr:spPr>
        <a:xfrm>
          <a:off x="4584700" y="1298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148229</xdr:rowOff>
    </xdr:from>
    <xdr:ext cx="599010" cy="259045"/>
    <xdr:sp macro="" textlink="">
      <xdr:nvSpPr>
        <xdr:cNvPr id="190" name="民生費該当値テキスト"/>
        <xdr:cNvSpPr txBox="1"/>
      </xdr:nvSpPr>
      <xdr:spPr>
        <a:xfrm>
          <a:off x="4686300" y="1283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45</xdr:rowOff>
    </xdr:from>
    <xdr:to>
      <xdr:col>20</xdr:col>
      <xdr:colOff>38100</xdr:colOff>
      <xdr:row>76</xdr:row>
      <xdr:rowOff>101645</xdr:rowOff>
    </xdr:to>
    <xdr:sp macro="" textlink="">
      <xdr:nvSpPr>
        <xdr:cNvPr id="191" name="楕円 190"/>
        <xdr:cNvSpPr/>
      </xdr:nvSpPr>
      <xdr:spPr>
        <a:xfrm>
          <a:off x="3746500" y="1303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118172</xdr:rowOff>
    </xdr:from>
    <xdr:ext cx="599010" cy="259045"/>
    <xdr:sp macro="" textlink="">
      <xdr:nvSpPr>
        <xdr:cNvPr id="192" name="テキスト ボックス 191"/>
        <xdr:cNvSpPr txBox="1"/>
      </xdr:nvSpPr>
      <xdr:spPr>
        <a:xfrm>
          <a:off x="3497795" y="1280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145974</xdr:rowOff>
    </xdr:from>
    <xdr:to>
      <xdr:col>15</xdr:col>
      <xdr:colOff>101600</xdr:colOff>
      <xdr:row>76</xdr:row>
      <xdr:rowOff>76124</xdr:rowOff>
    </xdr:to>
    <xdr:sp macro="" textlink="">
      <xdr:nvSpPr>
        <xdr:cNvPr id="193" name="楕円 192"/>
        <xdr:cNvSpPr/>
      </xdr:nvSpPr>
      <xdr:spPr>
        <a:xfrm>
          <a:off x="2857500" y="1300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92651</xdr:rowOff>
    </xdr:from>
    <xdr:ext cx="599010" cy="259045"/>
    <xdr:sp macro="" textlink="">
      <xdr:nvSpPr>
        <xdr:cNvPr id="194" name="テキスト ボックス 193"/>
        <xdr:cNvSpPr txBox="1"/>
      </xdr:nvSpPr>
      <xdr:spPr>
        <a:xfrm>
          <a:off x="2608795" y="12779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54899</xdr:rowOff>
    </xdr:from>
    <xdr:to>
      <xdr:col>10</xdr:col>
      <xdr:colOff>165100</xdr:colOff>
      <xdr:row>76</xdr:row>
      <xdr:rowOff>156499</xdr:rowOff>
    </xdr:to>
    <xdr:sp macro="" textlink="">
      <xdr:nvSpPr>
        <xdr:cNvPr id="195" name="楕円 194"/>
        <xdr:cNvSpPr/>
      </xdr:nvSpPr>
      <xdr:spPr>
        <a:xfrm>
          <a:off x="1968500" y="1308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1577</xdr:rowOff>
    </xdr:from>
    <xdr:ext cx="599010" cy="259045"/>
    <xdr:sp macro="" textlink="">
      <xdr:nvSpPr>
        <xdr:cNvPr id="196" name="テキスト ボックス 195"/>
        <xdr:cNvSpPr txBox="1"/>
      </xdr:nvSpPr>
      <xdr:spPr>
        <a:xfrm>
          <a:off x="1719795" y="12860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77836</xdr:rowOff>
    </xdr:from>
    <xdr:to>
      <xdr:col>6</xdr:col>
      <xdr:colOff>38100</xdr:colOff>
      <xdr:row>77</xdr:row>
      <xdr:rowOff>7986</xdr:rowOff>
    </xdr:to>
    <xdr:sp macro="" textlink="">
      <xdr:nvSpPr>
        <xdr:cNvPr id="197" name="楕円 196"/>
        <xdr:cNvSpPr/>
      </xdr:nvSpPr>
      <xdr:spPr>
        <a:xfrm>
          <a:off x="1079500" y="1310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24513</xdr:rowOff>
    </xdr:from>
    <xdr:ext cx="599010" cy="259045"/>
    <xdr:sp macro="" textlink="">
      <xdr:nvSpPr>
        <xdr:cNvPr id="198" name="テキスト ボックス 197"/>
        <xdr:cNvSpPr txBox="1"/>
      </xdr:nvSpPr>
      <xdr:spPr>
        <a:xfrm>
          <a:off x="830795" y="1288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107863</xdr:rowOff>
    </xdr:from>
    <xdr:to>
      <xdr:col>24</xdr:col>
      <xdr:colOff>63500</xdr:colOff>
      <xdr:row>98</xdr:row>
      <xdr:rowOff>111771</xdr:rowOff>
    </xdr:to>
    <xdr:cxnSp macro="">
      <xdr:nvCxnSpPr>
        <xdr:cNvPr id="227" name="直線コネクタ 226"/>
        <xdr:cNvCxnSpPr/>
      </xdr:nvCxnSpPr>
      <xdr:spPr>
        <a:xfrm>
          <a:off x="3797300" y="16909963"/>
          <a:ext cx="838200" cy="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107863</xdr:rowOff>
    </xdr:from>
    <xdr:to>
      <xdr:col>19</xdr:col>
      <xdr:colOff>177800</xdr:colOff>
      <xdr:row>98</xdr:row>
      <xdr:rowOff>125606</xdr:rowOff>
    </xdr:to>
    <xdr:cxnSp macro="">
      <xdr:nvCxnSpPr>
        <xdr:cNvPr id="230" name="直線コネクタ 229"/>
        <xdr:cNvCxnSpPr/>
      </xdr:nvCxnSpPr>
      <xdr:spPr>
        <a:xfrm flipV="1">
          <a:off x="2908300" y="16909963"/>
          <a:ext cx="889000" cy="1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125606</xdr:rowOff>
    </xdr:from>
    <xdr:to>
      <xdr:col>15</xdr:col>
      <xdr:colOff>50800</xdr:colOff>
      <xdr:row>98</xdr:row>
      <xdr:rowOff>127529</xdr:rowOff>
    </xdr:to>
    <xdr:cxnSp macro="">
      <xdr:nvCxnSpPr>
        <xdr:cNvPr id="233" name="直線コネクタ 232"/>
        <xdr:cNvCxnSpPr/>
      </xdr:nvCxnSpPr>
      <xdr:spPr>
        <a:xfrm flipV="1">
          <a:off x="2019300" y="16927706"/>
          <a:ext cx="889000" cy="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127529</xdr:rowOff>
    </xdr:from>
    <xdr:to>
      <xdr:col>10</xdr:col>
      <xdr:colOff>114300</xdr:colOff>
      <xdr:row>98</xdr:row>
      <xdr:rowOff>146349</xdr:rowOff>
    </xdr:to>
    <xdr:cxnSp macro="">
      <xdr:nvCxnSpPr>
        <xdr:cNvPr id="236" name="直線コネクタ 235"/>
        <xdr:cNvCxnSpPr/>
      </xdr:nvCxnSpPr>
      <xdr:spPr>
        <a:xfrm flipV="1">
          <a:off x="1130300" y="16929629"/>
          <a:ext cx="889000" cy="1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60971</xdr:rowOff>
    </xdr:from>
    <xdr:to>
      <xdr:col>24</xdr:col>
      <xdr:colOff>114300</xdr:colOff>
      <xdr:row>98</xdr:row>
      <xdr:rowOff>162571</xdr:rowOff>
    </xdr:to>
    <xdr:sp macro="" textlink="">
      <xdr:nvSpPr>
        <xdr:cNvPr id="246" name="楕円 245"/>
        <xdr:cNvSpPr/>
      </xdr:nvSpPr>
      <xdr:spPr>
        <a:xfrm>
          <a:off x="4584700" y="1686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147348</xdr:rowOff>
    </xdr:from>
    <xdr:ext cx="534377" cy="259045"/>
    <xdr:sp macro="" textlink="">
      <xdr:nvSpPr>
        <xdr:cNvPr id="247" name="衛生費該当値テキスト"/>
        <xdr:cNvSpPr txBox="1"/>
      </xdr:nvSpPr>
      <xdr:spPr>
        <a:xfrm>
          <a:off x="4686300" y="1677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57063</xdr:rowOff>
    </xdr:from>
    <xdr:to>
      <xdr:col>20</xdr:col>
      <xdr:colOff>38100</xdr:colOff>
      <xdr:row>98</xdr:row>
      <xdr:rowOff>158663</xdr:rowOff>
    </xdr:to>
    <xdr:sp macro="" textlink="">
      <xdr:nvSpPr>
        <xdr:cNvPr id="248" name="楕円 247"/>
        <xdr:cNvSpPr/>
      </xdr:nvSpPr>
      <xdr:spPr>
        <a:xfrm>
          <a:off x="3746500" y="1685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149790</xdr:rowOff>
    </xdr:from>
    <xdr:ext cx="534377" cy="259045"/>
    <xdr:sp macro="" textlink="">
      <xdr:nvSpPr>
        <xdr:cNvPr id="249" name="テキスト ボックス 248"/>
        <xdr:cNvSpPr txBox="1"/>
      </xdr:nvSpPr>
      <xdr:spPr>
        <a:xfrm>
          <a:off x="3530111" y="1695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74806</xdr:rowOff>
    </xdr:from>
    <xdr:to>
      <xdr:col>15</xdr:col>
      <xdr:colOff>101600</xdr:colOff>
      <xdr:row>99</xdr:row>
      <xdr:rowOff>4956</xdr:rowOff>
    </xdr:to>
    <xdr:sp macro="" textlink="">
      <xdr:nvSpPr>
        <xdr:cNvPr id="250" name="楕円 249"/>
        <xdr:cNvSpPr/>
      </xdr:nvSpPr>
      <xdr:spPr>
        <a:xfrm>
          <a:off x="2857500" y="1687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167533</xdr:rowOff>
    </xdr:from>
    <xdr:ext cx="534377" cy="259045"/>
    <xdr:sp macro="" textlink="">
      <xdr:nvSpPr>
        <xdr:cNvPr id="251" name="テキスト ボックス 250"/>
        <xdr:cNvSpPr txBox="1"/>
      </xdr:nvSpPr>
      <xdr:spPr>
        <a:xfrm>
          <a:off x="2641111" y="1696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76729</xdr:rowOff>
    </xdr:from>
    <xdr:to>
      <xdr:col>10</xdr:col>
      <xdr:colOff>165100</xdr:colOff>
      <xdr:row>99</xdr:row>
      <xdr:rowOff>6879</xdr:rowOff>
    </xdr:to>
    <xdr:sp macro="" textlink="">
      <xdr:nvSpPr>
        <xdr:cNvPr id="252" name="楕円 251"/>
        <xdr:cNvSpPr/>
      </xdr:nvSpPr>
      <xdr:spPr>
        <a:xfrm>
          <a:off x="1968500" y="168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169456</xdr:rowOff>
    </xdr:from>
    <xdr:ext cx="534377" cy="259045"/>
    <xdr:sp macro="" textlink="">
      <xdr:nvSpPr>
        <xdr:cNvPr id="253" name="テキスト ボックス 252"/>
        <xdr:cNvSpPr txBox="1"/>
      </xdr:nvSpPr>
      <xdr:spPr>
        <a:xfrm>
          <a:off x="1752111" y="1697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95549</xdr:rowOff>
    </xdr:from>
    <xdr:to>
      <xdr:col>6</xdr:col>
      <xdr:colOff>38100</xdr:colOff>
      <xdr:row>99</xdr:row>
      <xdr:rowOff>25699</xdr:rowOff>
    </xdr:to>
    <xdr:sp macro="" textlink="">
      <xdr:nvSpPr>
        <xdr:cNvPr id="254" name="楕円 253"/>
        <xdr:cNvSpPr/>
      </xdr:nvSpPr>
      <xdr:spPr>
        <a:xfrm>
          <a:off x="1079500" y="1689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16826</xdr:rowOff>
    </xdr:from>
    <xdr:ext cx="534377" cy="259045"/>
    <xdr:sp macro="" textlink="">
      <xdr:nvSpPr>
        <xdr:cNvPr id="255" name="テキスト ボックス 254"/>
        <xdr:cNvSpPr txBox="1"/>
      </xdr:nvSpPr>
      <xdr:spPr>
        <a:xfrm>
          <a:off x="863111" y="1699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133986</xdr:rowOff>
    </xdr:from>
    <xdr:to>
      <xdr:col>55</xdr:col>
      <xdr:colOff>0</xdr:colOff>
      <xdr:row>57</xdr:row>
      <xdr:rowOff>142662</xdr:rowOff>
    </xdr:to>
    <xdr:cxnSp macro="">
      <xdr:nvCxnSpPr>
        <xdr:cNvPr id="339" name="直線コネクタ 338"/>
        <xdr:cNvCxnSpPr/>
      </xdr:nvCxnSpPr>
      <xdr:spPr>
        <a:xfrm>
          <a:off x="9639300" y="9906636"/>
          <a:ext cx="838200" cy="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133986</xdr:rowOff>
    </xdr:from>
    <xdr:to>
      <xdr:col>50</xdr:col>
      <xdr:colOff>114300</xdr:colOff>
      <xdr:row>57</xdr:row>
      <xdr:rowOff>136313</xdr:rowOff>
    </xdr:to>
    <xdr:cxnSp macro="">
      <xdr:nvCxnSpPr>
        <xdr:cNvPr id="342" name="直線コネクタ 341"/>
        <xdr:cNvCxnSpPr/>
      </xdr:nvCxnSpPr>
      <xdr:spPr>
        <a:xfrm flipV="1">
          <a:off x="8750300" y="9906636"/>
          <a:ext cx="889000" cy="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131368</xdr:rowOff>
    </xdr:from>
    <xdr:to>
      <xdr:col>45</xdr:col>
      <xdr:colOff>177800</xdr:colOff>
      <xdr:row>57</xdr:row>
      <xdr:rowOff>136313</xdr:rowOff>
    </xdr:to>
    <xdr:cxnSp macro="">
      <xdr:nvCxnSpPr>
        <xdr:cNvPr id="345" name="直線コネクタ 344"/>
        <xdr:cNvCxnSpPr/>
      </xdr:nvCxnSpPr>
      <xdr:spPr>
        <a:xfrm>
          <a:off x="7861300" y="9904018"/>
          <a:ext cx="889000" cy="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131368</xdr:rowOff>
    </xdr:from>
    <xdr:to>
      <xdr:col>41</xdr:col>
      <xdr:colOff>50800</xdr:colOff>
      <xdr:row>57</xdr:row>
      <xdr:rowOff>146355</xdr:rowOff>
    </xdr:to>
    <xdr:cxnSp macro="">
      <xdr:nvCxnSpPr>
        <xdr:cNvPr id="348" name="直線コネクタ 347"/>
        <xdr:cNvCxnSpPr/>
      </xdr:nvCxnSpPr>
      <xdr:spPr>
        <a:xfrm flipV="1">
          <a:off x="6972300" y="9904018"/>
          <a:ext cx="889000" cy="1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91862</xdr:rowOff>
    </xdr:from>
    <xdr:to>
      <xdr:col>55</xdr:col>
      <xdr:colOff>50800</xdr:colOff>
      <xdr:row>58</xdr:row>
      <xdr:rowOff>22012</xdr:rowOff>
    </xdr:to>
    <xdr:sp macro="" textlink="">
      <xdr:nvSpPr>
        <xdr:cNvPr id="358" name="楕円 357"/>
        <xdr:cNvSpPr/>
      </xdr:nvSpPr>
      <xdr:spPr>
        <a:xfrm>
          <a:off x="10426700" y="98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20102</xdr:rowOff>
    </xdr:from>
    <xdr:ext cx="534377" cy="259045"/>
    <xdr:sp macro="" textlink="">
      <xdr:nvSpPr>
        <xdr:cNvPr id="359" name="農林水産業費該当値テキスト"/>
        <xdr:cNvSpPr txBox="1"/>
      </xdr:nvSpPr>
      <xdr:spPr>
        <a:xfrm>
          <a:off x="10528300" y="979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83186</xdr:rowOff>
    </xdr:from>
    <xdr:to>
      <xdr:col>50</xdr:col>
      <xdr:colOff>165100</xdr:colOff>
      <xdr:row>58</xdr:row>
      <xdr:rowOff>13336</xdr:rowOff>
    </xdr:to>
    <xdr:sp macro="" textlink="">
      <xdr:nvSpPr>
        <xdr:cNvPr id="360" name="楕円 359"/>
        <xdr:cNvSpPr/>
      </xdr:nvSpPr>
      <xdr:spPr>
        <a:xfrm>
          <a:off x="9588500" y="985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4463</xdr:rowOff>
    </xdr:from>
    <xdr:ext cx="599010" cy="259045"/>
    <xdr:sp macro="" textlink="">
      <xdr:nvSpPr>
        <xdr:cNvPr id="361" name="テキスト ボックス 360"/>
        <xdr:cNvSpPr txBox="1"/>
      </xdr:nvSpPr>
      <xdr:spPr>
        <a:xfrm>
          <a:off x="9339795" y="994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85513</xdr:rowOff>
    </xdr:from>
    <xdr:to>
      <xdr:col>46</xdr:col>
      <xdr:colOff>38100</xdr:colOff>
      <xdr:row>58</xdr:row>
      <xdr:rowOff>15663</xdr:rowOff>
    </xdr:to>
    <xdr:sp macro="" textlink="">
      <xdr:nvSpPr>
        <xdr:cNvPr id="362" name="楕円 361"/>
        <xdr:cNvSpPr/>
      </xdr:nvSpPr>
      <xdr:spPr>
        <a:xfrm>
          <a:off x="8699500" y="98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6790</xdr:rowOff>
    </xdr:from>
    <xdr:ext cx="599010" cy="259045"/>
    <xdr:sp macro="" textlink="">
      <xdr:nvSpPr>
        <xdr:cNvPr id="363" name="テキスト ボックス 362"/>
        <xdr:cNvSpPr txBox="1"/>
      </xdr:nvSpPr>
      <xdr:spPr>
        <a:xfrm>
          <a:off x="8450795" y="995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80568</xdr:rowOff>
    </xdr:from>
    <xdr:to>
      <xdr:col>41</xdr:col>
      <xdr:colOff>101600</xdr:colOff>
      <xdr:row>58</xdr:row>
      <xdr:rowOff>10718</xdr:rowOff>
    </xdr:to>
    <xdr:sp macro="" textlink="">
      <xdr:nvSpPr>
        <xdr:cNvPr id="364" name="楕円 363"/>
        <xdr:cNvSpPr/>
      </xdr:nvSpPr>
      <xdr:spPr>
        <a:xfrm>
          <a:off x="7810500" y="985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1845</xdr:rowOff>
    </xdr:from>
    <xdr:ext cx="599010" cy="259045"/>
    <xdr:sp macro="" textlink="">
      <xdr:nvSpPr>
        <xdr:cNvPr id="365" name="テキスト ボックス 364"/>
        <xdr:cNvSpPr txBox="1"/>
      </xdr:nvSpPr>
      <xdr:spPr>
        <a:xfrm>
          <a:off x="7561795" y="994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95555</xdr:rowOff>
    </xdr:from>
    <xdr:to>
      <xdr:col>36</xdr:col>
      <xdr:colOff>165100</xdr:colOff>
      <xdr:row>58</xdr:row>
      <xdr:rowOff>25705</xdr:rowOff>
    </xdr:to>
    <xdr:sp macro="" textlink="">
      <xdr:nvSpPr>
        <xdr:cNvPr id="366" name="楕円 365"/>
        <xdr:cNvSpPr/>
      </xdr:nvSpPr>
      <xdr:spPr>
        <a:xfrm>
          <a:off x="6921500" y="986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16832</xdr:rowOff>
    </xdr:from>
    <xdr:ext cx="534377" cy="259045"/>
    <xdr:sp macro="" textlink="">
      <xdr:nvSpPr>
        <xdr:cNvPr id="367" name="テキスト ボックス 366"/>
        <xdr:cNvSpPr txBox="1"/>
      </xdr:nvSpPr>
      <xdr:spPr>
        <a:xfrm>
          <a:off x="6705111" y="996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163108</xdr:rowOff>
    </xdr:from>
    <xdr:to>
      <xdr:col>55</xdr:col>
      <xdr:colOff>0</xdr:colOff>
      <xdr:row>78</xdr:row>
      <xdr:rowOff>48721</xdr:rowOff>
    </xdr:to>
    <xdr:cxnSp macro="">
      <xdr:nvCxnSpPr>
        <xdr:cNvPr id="396" name="直線コネクタ 395"/>
        <xdr:cNvCxnSpPr/>
      </xdr:nvCxnSpPr>
      <xdr:spPr>
        <a:xfrm>
          <a:off x="9639300" y="13364758"/>
          <a:ext cx="838200" cy="5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163108</xdr:rowOff>
    </xdr:from>
    <xdr:to>
      <xdr:col>50</xdr:col>
      <xdr:colOff>114300</xdr:colOff>
      <xdr:row>78</xdr:row>
      <xdr:rowOff>71101</xdr:rowOff>
    </xdr:to>
    <xdr:cxnSp macro="">
      <xdr:nvCxnSpPr>
        <xdr:cNvPr id="399" name="直線コネクタ 398"/>
        <xdr:cNvCxnSpPr/>
      </xdr:nvCxnSpPr>
      <xdr:spPr>
        <a:xfrm flipV="1">
          <a:off x="8750300" y="13364758"/>
          <a:ext cx="889000" cy="7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52958</xdr:rowOff>
    </xdr:from>
    <xdr:to>
      <xdr:col>45</xdr:col>
      <xdr:colOff>177800</xdr:colOff>
      <xdr:row>78</xdr:row>
      <xdr:rowOff>71101</xdr:rowOff>
    </xdr:to>
    <xdr:cxnSp macro="">
      <xdr:nvCxnSpPr>
        <xdr:cNvPr id="402" name="直線コネクタ 401"/>
        <xdr:cNvCxnSpPr/>
      </xdr:nvCxnSpPr>
      <xdr:spPr>
        <a:xfrm>
          <a:off x="7861300" y="13426058"/>
          <a:ext cx="88900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133272</xdr:rowOff>
    </xdr:from>
    <xdr:to>
      <xdr:col>41</xdr:col>
      <xdr:colOff>50800</xdr:colOff>
      <xdr:row>78</xdr:row>
      <xdr:rowOff>52958</xdr:rowOff>
    </xdr:to>
    <xdr:cxnSp macro="">
      <xdr:nvCxnSpPr>
        <xdr:cNvPr id="405" name="直線コネクタ 404"/>
        <xdr:cNvCxnSpPr/>
      </xdr:nvCxnSpPr>
      <xdr:spPr>
        <a:xfrm>
          <a:off x="6972300" y="13163472"/>
          <a:ext cx="889000" cy="26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169371</xdr:rowOff>
    </xdr:from>
    <xdr:to>
      <xdr:col>55</xdr:col>
      <xdr:colOff>50800</xdr:colOff>
      <xdr:row>78</xdr:row>
      <xdr:rowOff>99521</xdr:rowOff>
    </xdr:to>
    <xdr:sp macro="" textlink="">
      <xdr:nvSpPr>
        <xdr:cNvPr id="415" name="楕円 414"/>
        <xdr:cNvSpPr/>
      </xdr:nvSpPr>
      <xdr:spPr>
        <a:xfrm>
          <a:off x="10426700" y="1337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147798</xdr:rowOff>
    </xdr:from>
    <xdr:ext cx="534377" cy="259045"/>
    <xdr:sp macro="" textlink="">
      <xdr:nvSpPr>
        <xdr:cNvPr id="416" name="商工費該当値テキスト"/>
        <xdr:cNvSpPr txBox="1"/>
      </xdr:nvSpPr>
      <xdr:spPr>
        <a:xfrm>
          <a:off x="10528300" y="133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112308</xdr:rowOff>
    </xdr:from>
    <xdr:to>
      <xdr:col>50</xdr:col>
      <xdr:colOff>165100</xdr:colOff>
      <xdr:row>78</xdr:row>
      <xdr:rowOff>42458</xdr:rowOff>
    </xdr:to>
    <xdr:sp macro="" textlink="">
      <xdr:nvSpPr>
        <xdr:cNvPr id="417" name="楕円 416"/>
        <xdr:cNvSpPr/>
      </xdr:nvSpPr>
      <xdr:spPr>
        <a:xfrm>
          <a:off x="9588500" y="133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33585</xdr:rowOff>
    </xdr:from>
    <xdr:ext cx="534377" cy="259045"/>
    <xdr:sp macro="" textlink="">
      <xdr:nvSpPr>
        <xdr:cNvPr id="418" name="テキスト ボックス 417"/>
        <xdr:cNvSpPr txBox="1"/>
      </xdr:nvSpPr>
      <xdr:spPr>
        <a:xfrm>
          <a:off x="9372111" y="134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20301</xdr:rowOff>
    </xdr:from>
    <xdr:to>
      <xdr:col>46</xdr:col>
      <xdr:colOff>38100</xdr:colOff>
      <xdr:row>78</xdr:row>
      <xdr:rowOff>121901</xdr:rowOff>
    </xdr:to>
    <xdr:sp macro="" textlink="">
      <xdr:nvSpPr>
        <xdr:cNvPr id="419" name="楕円 418"/>
        <xdr:cNvSpPr/>
      </xdr:nvSpPr>
      <xdr:spPr>
        <a:xfrm>
          <a:off x="8699500" y="1339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113028</xdr:rowOff>
    </xdr:from>
    <xdr:ext cx="534377" cy="259045"/>
    <xdr:sp macro="" textlink="">
      <xdr:nvSpPr>
        <xdr:cNvPr id="420" name="テキスト ボックス 419"/>
        <xdr:cNvSpPr txBox="1"/>
      </xdr:nvSpPr>
      <xdr:spPr>
        <a:xfrm>
          <a:off x="8483111" y="1348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2158</xdr:rowOff>
    </xdr:from>
    <xdr:to>
      <xdr:col>41</xdr:col>
      <xdr:colOff>101600</xdr:colOff>
      <xdr:row>78</xdr:row>
      <xdr:rowOff>103758</xdr:rowOff>
    </xdr:to>
    <xdr:sp macro="" textlink="">
      <xdr:nvSpPr>
        <xdr:cNvPr id="421" name="楕円 420"/>
        <xdr:cNvSpPr/>
      </xdr:nvSpPr>
      <xdr:spPr>
        <a:xfrm>
          <a:off x="7810500" y="1337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94885</xdr:rowOff>
    </xdr:from>
    <xdr:ext cx="534377" cy="259045"/>
    <xdr:sp macro="" textlink="">
      <xdr:nvSpPr>
        <xdr:cNvPr id="422" name="テキスト ボックス 421"/>
        <xdr:cNvSpPr txBox="1"/>
      </xdr:nvSpPr>
      <xdr:spPr>
        <a:xfrm>
          <a:off x="7594111" y="1346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82472</xdr:rowOff>
    </xdr:from>
    <xdr:to>
      <xdr:col>36</xdr:col>
      <xdr:colOff>165100</xdr:colOff>
      <xdr:row>77</xdr:row>
      <xdr:rowOff>12622</xdr:rowOff>
    </xdr:to>
    <xdr:sp macro="" textlink="">
      <xdr:nvSpPr>
        <xdr:cNvPr id="423" name="楕円 422"/>
        <xdr:cNvSpPr/>
      </xdr:nvSpPr>
      <xdr:spPr>
        <a:xfrm>
          <a:off x="6921500" y="1311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29149</xdr:rowOff>
    </xdr:from>
    <xdr:ext cx="599010" cy="259045"/>
    <xdr:sp macro="" textlink="">
      <xdr:nvSpPr>
        <xdr:cNvPr id="424" name="テキスト ボックス 423"/>
        <xdr:cNvSpPr txBox="1"/>
      </xdr:nvSpPr>
      <xdr:spPr>
        <a:xfrm>
          <a:off x="6672795" y="1288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86613</xdr:rowOff>
    </xdr:from>
    <xdr:to>
      <xdr:col>55</xdr:col>
      <xdr:colOff>0</xdr:colOff>
      <xdr:row>98</xdr:row>
      <xdr:rowOff>90748</xdr:rowOff>
    </xdr:to>
    <xdr:cxnSp macro="">
      <xdr:nvCxnSpPr>
        <xdr:cNvPr id="455" name="直線コネクタ 454"/>
        <xdr:cNvCxnSpPr/>
      </xdr:nvCxnSpPr>
      <xdr:spPr>
        <a:xfrm flipV="1">
          <a:off x="9639300" y="16888713"/>
          <a:ext cx="838200" cy="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90748</xdr:rowOff>
    </xdr:from>
    <xdr:to>
      <xdr:col>50</xdr:col>
      <xdr:colOff>114300</xdr:colOff>
      <xdr:row>98</xdr:row>
      <xdr:rowOff>142236</xdr:rowOff>
    </xdr:to>
    <xdr:cxnSp macro="">
      <xdr:nvCxnSpPr>
        <xdr:cNvPr id="458" name="直線コネクタ 457"/>
        <xdr:cNvCxnSpPr/>
      </xdr:nvCxnSpPr>
      <xdr:spPr>
        <a:xfrm flipV="1">
          <a:off x="8750300" y="16892848"/>
          <a:ext cx="889000" cy="5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142236</xdr:rowOff>
    </xdr:from>
    <xdr:to>
      <xdr:col>45</xdr:col>
      <xdr:colOff>177800</xdr:colOff>
      <xdr:row>98</xdr:row>
      <xdr:rowOff>144918</xdr:rowOff>
    </xdr:to>
    <xdr:cxnSp macro="">
      <xdr:nvCxnSpPr>
        <xdr:cNvPr id="461" name="直線コネクタ 460"/>
        <xdr:cNvCxnSpPr/>
      </xdr:nvCxnSpPr>
      <xdr:spPr>
        <a:xfrm flipV="1">
          <a:off x="7861300" y="16944336"/>
          <a:ext cx="8890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129629</xdr:rowOff>
    </xdr:from>
    <xdr:to>
      <xdr:col>41</xdr:col>
      <xdr:colOff>50800</xdr:colOff>
      <xdr:row>98</xdr:row>
      <xdr:rowOff>144918</xdr:rowOff>
    </xdr:to>
    <xdr:cxnSp macro="">
      <xdr:nvCxnSpPr>
        <xdr:cNvPr id="464" name="直線コネクタ 463"/>
        <xdr:cNvCxnSpPr/>
      </xdr:nvCxnSpPr>
      <xdr:spPr>
        <a:xfrm>
          <a:off x="6972300" y="16931729"/>
          <a:ext cx="889000" cy="1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35813</xdr:rowOff>
    </xdr:from>
    <xdr:to>
      <xdr:col>55</xdr:col>
      <xdr:colOff>50800</xdr:colOff>
      <xdr:row>98</xdr:row>
      <xdr:rowOff>137413</xdr:rowOff>
    </xdr:to>
    <xdr:sp macro="" textlink="">
      <xdr:nvSpPr>
        <xdr:cNvPr id="474" name="楕円 473"/>
        <xdr:cNvSpPr/>
      </xdr:nvSpPr>
      <xdr:spPr>
        <a:xfrm>
          <a:off x="10426700" y="16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122190</xdr:rowOff>
    </xdr:from>
    <xdr:ext cx="599010" cy="259045"/>
    <xdr:sp macro="" textlink="">
      <xdr:nvSpPr>
        <xdr:cNvPr id="475" name="土木費該当値テキスト"/>
        <xdr:cNvSpPr txBox="1"/>
      </xdr:nvSpPr>
      <xdr:spPr>
        <a:xfrm>
          <a:off x="10528300" y="1675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39948</xdr:rowOff>
    </xdr:from>
    <xdr:to>
      <xdr:col>50</xdr:col>
      <xdr:colOff>165100</xdr:colOff>
      <xdr:row>98</xdr:row>
      <xdr:rowOff>141548</xdr:rowOff>
    </xdr:to>
    <xdr:sp macro="" textlink="">
      <xdr:nvSpPr>
        <xdr:cNvPr id="476" name="楕円 475"/>
        <xdr:cNvSpPr/>
      </xdr:nvSpPr>
      <xdr:spPr>
        <a:xfrm>
          <a:off x="9588500" y="1684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132675</xdr:rowOff>
    </xdr:from>
    <xdr:ext cx="599010" cy="259045"/>
    <xdr:sp macro="" textlink="">
      <xdr:nvSpPr>
        <xdr:cNvPr id="477" name="テキスト ボックス 476"/>
        <xdr:cNvSpPr txBox="1"/>
      </xdr:nvSpPr>
      <xdr:spPr>
        <a:xfrm>
          <a:off x="9339795" y="16934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91436</xdr:rowOff>
    </xdr:from>
    <xdr:to>
      <xdr:col>46</xdr:col>
      <xdr:colOff>38100</xdr:colOff>
      <xdr:row>99</xdr:row>
      <xdr:rowOff>21586</xdr:rowOff>
    </xdr:to>
    <xdr:sp macro="" textlink="">
      <xdr:nvSpPr>
        <xdr:cNvPr id="478" name="楕円 477"/>
        <xdr:cNvSpPr/>
      </xdr:nvSpPr>
      <xdr:spPr>
        <a:xfrm>
          <a:off x="8699500" y="168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12713</xdr:rowOff>
    </xdr:from>
    <xdr:ext cx="534377" cy="259045"/>
    <xdr:sp macro="" textlink="">
      <xdr:nvSpPr>
        <xdr:cNvPr id="479" name="テキスト ボックス 478"/>
        <xdr:cNvSpPr txBox="1"/>
      </xdr:nvSpPr>
      <xdr:spPr>
        <a:xfrm>
          <a:off x="8483111" y="1698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94118</xdr:rowOff>
    </xdr:from>
    <xdr:to>
      <xdr:col>41</xdr:col>
      <xdr:colOff>101600</xdr:colOff>
      <xdr:row>99</xdr:row>
      <xdr:rowOff>24268</xdr:rowOff>
    </xdr:to>
    <xdr:sp macro="" textlink="">
      <xdr:nvSpPr>
        <xdr:cNvPr id="480" name="楕円 479"/>
        <xdr:cNvSpPr/>
      </xdr:nvSpPr>
      <xdr:spPr>
        <a:xfrm>
          <a:off x="7810500" y="1689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15395</xdr:rowOff>
    </xdr:from>
    <xdr:ext cx="534377" cy="259045"/>
    <xdr:sp macro="" textlink="">
      <xdr:nvSpPr>
        <xdr:cNvPr id="481" name="テキスト ボックス 480"/>
        <xdr:cNvSpPr txBox="1"/>
      </xdr:nvSpPr>
      <xdr:spPr>
        <a:xfrm>
          <a:off x="7594111" y="1698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78829</xdr:rowOff>
    </xdr:from>
    <xdr:to>
      <xdr:col>36</xdr:col>
      <xdr:colOff>165100</xdr:colOff>
      <xdr:row>99</xdr:row>
      <xdr:rowOff>8979</xdr:rowOff>
    </xdr:to>
    <xdr:sp macro="" textlink="">
      <xdr:nvSpPr>
        <xdr:cNvPr id="482" name="楕円 481"/>
        <xdr:cNvSpPr/>
      </xdr:nvSpPr>
      <xdr:spPr>
        <a:xfrm>
          <a:off x="6921500" y="1688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106</xdr:rowOff>
    </xdr:from>
    <xdr:ext cx="534377" cy="259045"/>
    <xdr:sp macro="" textlink="">
      <xdr:nvSpPr>
        <xdr:cNvPr id="483" name="テキスト ボックス 482"/>
        <xdr:cNvSpPr txBox="1"/>
      </xdr:nvSpPr>
      <xdr:spPr>
        <a:xfrm>
          <a:off x="6705111" y="1697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41736</xdr:rowOff>
    </xdr:from>
    <xdr:to>
      <xdr:col>85</xdr:col>
      <xdr:colOff>127000</xdr:colOff>
      <xdr:row>37</xdr:row>
      <xdr:rowOff>55292</xdr:rowOff>
    </xdr:to>
    <xdr:cxnSp macro="">
      <xdr:nvCxnSpPr>
        <xdr:cNvPr id="510" name="直線コネクタ 509"/>
        <xdr:cNvCxnSpPr/>
      </xdr:nvCxnSpPr>
      <xdr:spPr>
        <a:xfrm>
          <a:off x="15481300" y="6213936"/>
          <a:ext cx="838200" cy="18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41736</xdr:rowOff>
    </xdr:from>
    <xdr:to>
      <xdr:col>81</xdr:col>
      <xdr:colOff>50800</xdr:colOff>
      <xdr:row>37</xdr:row>
      <xdr:rowOff>124878</xdr:rowOff>
    </xdr:to>
    <xdr:cxnSp macro="">
      <xdr:nvCxnSpPr>
        <xdr:cNvPr id="513" name="直線コネクタ 512"/>
        <xdr:cNvCxnSpPr/>
      </xdr:nvCxnSpPr>
      <xdr:spPr>
        <a:xfrm flipV="1">
          <a:off x="14592300" y="6213936"/>
          <a:ext cx="889000" cy="25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124878</xdr:rowOff>
    </xdr:from>
    <xdr:to>
      <xdr:col>76</xdr:col>
      <xdr:colOff>114300</xdr:colOff>
      <xdr:row>37</xdr:row>
      <xdr:rowOff>168138</xdr:rowOff>
    </xdr:to>
    <xdr:cxnSp macro="">
      <xdr:nvCxnSpPr>
        <xdr:cNvPr id="516" name="直線コネクタ 515"/>
        <xdr:cNvCxnSpPr/>
      </xdr:nvCxnSpPr>
      <xdr:spPr>
        <a:xfrm flipV="1">
          <a:off x="13703300" y="6468528"/>
          <a:ext cx="889000" cy="4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160096</xdr:rowOff>
    </xdr:from>
    <xdr:to>
      <xdr:col>71</xdr:col>
      <xdr:colOff>177800</xdr:colOff>
      <xdr:row>37</xdr:row>
      <xdr:rowOff>168138</xdr:rowOff>
    </xdr:to>
    <xdr:cxnSp macro="">
      <xdr:nvCxnSpPr>
        <xdr:cNvPr id="519" name="直線コネクタ 518"/>
        <xdr:cNvCxnSpPr/>
      </xdr:nvCxnSpPr>
      <xdr:spPr>
        <a:xfrm>
          <a:off x="12814300" y="6503746"/>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4492</xdr:rowOff>
    </xdr:from>
    <xdr:to>
      <xdr:col>85</xdr:col>
      <xdr:colOff>177800</xdr:colOff>
      <xdr:row>37</xdr:row>
      <xdr:rowOff>106092</xdr:rowOff>
    </xdr:to>
    <xdr:sp macro="" textlink="">
      <xdr:nvSpPr>
        <xdr:cNvPr id="529" name="楕円 528"/>
        <xdr:cNvSpPr/>
      </xdr:nvSpPr>
      <xdr:spPr>
        <a:xfrm>
          <a:off x="16268700" y="634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154369</xdr:rowOff>
    </xdr:from>
    <xdr:ext cx="534377" cy="259045"/>
    <xdr:sp macro="" textlink="">
      <xdr:nvSpPr>
        <xdr:cNvPr id="530" name="消防費該当値テキスト"/>
        <xdr:cNvSpPr txBox="1"/>
      </xdr:nvSpPr>
      <xdr:spPr>
        <a:xfrm>
          <a:off x="16370300" y="632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162386</xdr:rowOff>
    </xdr:from>
    <xdr:to>
      <xdr:col>81</xdr:col>
      <xdr:colOff>101600</xdr:colOff>
      <xdr:row>36</xdr:row>
      <xdr:rowOff>92536</xdr:rowOff>
    </xdr:to>
    <xdr:sp macro="" textlink="">
      <xdr:nvSpPr>
        <xdr:cNvPr id="531" name="楕円 530"/>
        <xdr:cNvSpPr/>
      </xdr:nvSpPr>
      <xdr:spPr>
        <a:xfrm>
          <a:off x="15430500" y="616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109063</xdr:rowOff>
    </xdr:from>
    <xdr:ext cx="534377" cy="259045"/>
    <xdr:sp macro="" textlink="">
      <xdr:nvSpPr>
        <xdr:cNvPr id="532" name="テキスト ボックス 531"/>
        <xdr:cNvSpPr txBox="1"/>
      </xdr:nvSpPr>
      <xdr:spPr>
        <a:xfrm>
          <a:off x="15214111" y="593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74078</xdr:rowOff>
    </xdr:from>
    <xdr:to>
      <xdr:col>76</xdr:col>
      <xdr:colOff>165100</xdr:colOff>
      <xdr:row>38</xdr:row>
      <xdr:rowOff>4228</xdr:rowOff>
    </xdr:to>
    <xdr:sp macro="" textlink="">
      <xdr:nvSpPr>
        <xdr:cNvPr id="533" name="楕円 532"/>
        <xdr:cNvSpPr/>
      </xdr:nvSpPr>
      <xdr:spPr>
        <a:xfrm>
          <a:off x="14541500" y="641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166805</xdr:rowOff>
    </xdr:from>
    <xdr:ext cx="534377" cy="259045"/>
    <xdr:sp macro="" textlink="">
      <xdr:nvSpPr>
        <xdr:cNvPr id="534" name="テキスト ボックス 533"/>
        <xdr:cNvSpPr txBox="1"/>
      </xdr:nvSpPr>
      <xdr:spPr>
        <a:xfrm>
          <a:off x="14325111" y="651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117338</xdr:rowOff>
    </xdr:from>
    <xdr:to>
      <xdr:col>72</xdr:col>
      <xdr:colOff>38100</xdr:colOff>
      <xdr:row>38</xdr:row>
      <xdr:rowOff>47488</xdr:rowOff>
    </xdr:to>
    <xdr:sp macro="" textlink="">
      <xdr:nvSpPr>
        <xdr:cNvPr id="535" name="楕円 534"/>
        <xdr:cNvSpPr/>
      </xdr:nvSpPr>
      <xdr:spPr>
        <a:xfrm>
          <a:off x="13652500" y="646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38615</xdr:rowOff>
    </xdr:from>
    <xdr:ext cx="534377" cy="259045"/>
    <xdr:sp macro="" textlink="">
      <xdr:nvSpPr>
        <xdr:cNvPr id="536" name="テキスト ボックス 535"/>
        <xdr:cNvSpPr txBox="1"/>
      </xdr:nvSpPr>
      <xdr:spPr>
        <a:xfrm>
          <a:off x="13436111" y="655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109296</xdr:rowOff>
    </xdr:from>
    <xdr:to>
      <xdr:col>67</xdr:col>
      <xdr:colOff>101600</xdr:colOff>
      <xdr:row>38</xdr:row>
      <xdr:rowOff>39446</xdr:rowOff>
    </xdr:to>
    <xdr:sp macro="" textlink="">
      <xdr:nvSpPr>
        <xdr:cNvPr id="537" name="楕円 536"/>
        <xdr:cNvSpPr/>
      </xdr:nvSpPr>
      <xdr:spPr>
        <a:xfrm>
          <a:off x="12763500" y="645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30573</xdr:rowOff>
    </xdr:from>
    <xdr:ext cx="534377" cy="259045"/>
    <xdr:sp macro="" textlink="">
      <xdr:nvSpPr>
        <xdr:cNvPr id="538" name="テキスト ボックス 537"/>
        <xdr:cNvSpPr txBox="1"/>
      </xdr:nvSpPr>
      <xdr:spPr>
        <a:xfrm>
          <a:off x="12547111" y="654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18864</xdr:rowOff>
    </xdr:from>
    <xdr:to>
      <xdr:col>85</xdr:col>
      <xdr:colOff>127000</xdr:colOff>
      <xdr:row>58</xdr:row>
      <xdr:rowOff>19605</xdr:rowOff>
    </xdr:to>
    <xdr:cxnSp macro="">
      <xdr:nvCxnSpPr>
        <xdr:cNvPr id="567" name="直線コネクタ 566"/>
        <xdr:cNvCxnSpPr/>
      </xdr:nvCxnSpPr>
      <xdr:spPr>
        <a:xfrm flipV="1">
          <a:off x="15481300" y="9962964"/>
          <a:ext cx="8382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148667</xdr:rowOff>
    </xdr:from>
    <xdr:to>
      <xdr:col>81</xdr:col>
      <xdr:colOff>50800</xdr:colOff>
      <xdr:row>58</xdr:row>
      <xdr:rowOff>19605</xdr:rowOff>
    </xdr:to>
    <xdr:cxnSp macro="">
      <xdr:nvCxnSpPr>
        <xdr:cNvPr id="570" name="直線コネクタ 569"/>
        <xdr:cNvCxnSpPr/>
      </xdr:nvCxnSpPr>
      <xdr:spPr>
        <a:xfrm>
          <a:off x="14592300" y="9921317"/>
          <a:ext cx="889000" cy="4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148667</xdr:rowOff>
    </xdr:from>
    <xdr:to>
      <xdr:col>76</xdr:col>
      <xdr:colOff>114300</xdr:colOff>
      <xdr:row>58</xdr:row>
      <xdr:rowOff>28376</xdr:rowOff>
    </xdr:to>
    <xdr:cxnSp macro="">
      <xdr:nvCxnSpPr>
        <xdr:cNvPr id="573" name="直線コネクタ 572"/>
        <xdr:cNvCxnSpPr/>
      </xdr:nvCxnSpPr>
      <xdr:spPr>
        <a:xfrm flipV="1">
          <a:off x="13703300" y="9921317"/>
          <a:ext cx="889000" cy="5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28376</xdr:rowOff>
    </xdr:from>
    <xdr:to>
      <xdr:col>71</xdr:col>
      <xdr:colOff>177800</xdr:colOff>
      <xdr:row>58</xdr:row>
      <xdr:rowOff>76839</xdr:rowOff>
    </xdr:to>
    <xdr:cxnSp macro="">
      <xdr:nvCxnSpPr>
        <xdr:cNvPr id="576" name="直線コネクタ 575"/>
        <xdr:cNvCxnSpPr/>
      </xdr:nvCxnSpPr>
      <xdr:spPr>
        <a:xfrm flipV="1">
          <a:off x="12814300" y="9972476"/>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139514</xdr:rowOff>
    </xdr:from>
    <xdr:to>
      <xdr:col>85</xdr:col>
      <xdr:colOff>177800</xdr:colOff>
      <xdr:row>58</xdr:row>
      <xdr:rowOff>69664</xdr:rowOff>
    </xdr:to>
    <xdr:sp macro="" textlink="">
      <xdr:nvSpPr>
        <xdr:cNvPr id="586" name="楕円 585"/>
        <xdr:cNvSpPr/>
      </xdr:nvSpPr>
      <xdr:spPr>
        <a:xfrm>
          <a:off x="16268700" y="991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54441</xdr:rowOff>
    </xdr:from>
    <xdr:ext cx="599010" cy="259045"/>
    <xdr:sp macro="" textlink="">
      <xdr:nvSpPr>
        <xdr:cNvPr id="587" name="教育費該当値テキスト"/>
        <xdr:cNvSpPr txBox="1"/>
      </xdr:nvSpPr>
      <xdr:spPr>
        <a:xfrm>
          <a:off x="16370300" y="982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140255</xdr:rowOff>
    </xdr:from>
    <xdr:to>
      <xdr:col>81</xdr:col>
      <xdr:colOff>101600</xdr:colOff>
      <xdr:row>58</xdr:row>
      <xdr:rowOff>70405</xdr:rowOff>
    </xdr:to>
    <xdr:sp macro="" textlink="">
      <xdr:nvSpPr>
        <xdr:cNvPr id="588" name="楕円 587"/>
        <xdr:cNvSpPr/>
      </xdr:nvSpPr>
      <xdr:spPr>
        <a:xfrm>
          <a:off x="15430500" y="99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61532</xdr:rowOff>
    </xdr:from>
    <xdr:ext cx="599010" cy="259045"/>
    <xdr:sp macro="" textlink="">
      <xdr:nvSpPr>
        <xdr:cNvPr id="589" name="テキスト ボックス 588"/>
        <xdr:cNvSpPr txBox="1"/>
      </xdr:nvSpPr>
      <xdr:spPr>
        <a:xfrm>
          <a:off x="15181795" y="1000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97867</xdr:rowOff>
    </xdr:from>
    <xdr:to>
      <xdr:col>76</xdr:col>
      <xdr:colOff>165100</xdr:colOff>
      <xdr:row>58</xdr:row>
      <xdr:rowOff>28017</xdr:rowOff>
    </xdr:to>
    <xdr:sp macro="" textlink="">
      <xdr:nvSpPr>
        <xdr:cNvPr id="590" name="楕円 589"/>
        <xdr:cNvSpPr/>
      </xdr:nvSpPr>
      <xdr:spPr>
        <a:xfrm>
          <a:off x="14541500" y="987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19144</xdr:rowOff>
    </xdr:from>
    <xdr:ext cx="599010" cy="259045"/>
    <xdr:sp macro="" textlink="">
      <xdr:nvSpPr>
        <xdr:cNvPr id="591" name="テキスト ボックス 590"/>
        <xdr:cNvSpPr txBox="1"/>
      </xdr:nvSpPr>
      <xdr:spPr>
        <a:xfrm>
          <a:off x="14292795" y="996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149026</xdr:rowOff>
    </xdr:from>
    <xdr:to>
      <xdr:col>72</xdr:col>
      <xdr:colOff>38100</xdr:colOff>
      <xdr:row>58</xdr:row>
      <xdr:rowOff>79176</xdr:rowOff>
    </xdr:to>
    <xdr:sp macro="" textlink="">
      <xdr:nvSpPr>
        <xdr:cNvPr id="592" name="楕円 591"/>
        <xdr:cNvSpPr/>
      </xdr:nvSpPr>
      <xdr:spPr>
        <a:xfrm>
          <a:off x="13652500" y="992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70303</xdr:rowOff>
    </xdr:from>
    <xdr:ext cx="534377" cy="259045"/>
    <xdr:sp macro="" textlink="">
      <xdr:nvSpPr>
        <xdr:cNvPr id="593" name="テキスト ボックス 592"/>
        <xdr:cNvSpPr txBox="1"/>
      </xdr:nvSpPr>
      <xdr:spPr>
        <a:xfrm>
          <a:off x="13436111" y="1001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26039</xdr:rowOff>
    </xdr:from>
    <xdr:to>
      <xdr:col>67</xdr:col>
      <xdr:colOff>101600</xdr:colOff>
      <xdr:row>58</xdr:row>
      <xdr:rowOff>127639</xdr:rowOff>
    </xdr:to>
    <xdr:sp macro="" textlink="">
      <xdr:nvSpPr>
        <xdr:cNvPr id="594" name="楕円 593"/>
        <xdr:cNvSpPr/>
      </xdr:nvSpPr>
      <xdr:spPr>
        <a:xfrm>
          <a:off x="12763500" y="997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118766</xdr:rowOff>
    </xdr:from>
    <xdr:ext cx="534377" cy="259045"/>
    <xdr:sp macro="" textlink="">
      <xdr:nvSpPr>
        <xdr:cNvPr id="595" name="テキスト ボックス 594"/>
        <xdr:cNvSpPr txBox="1"/>
      </xdr:nvSpPr>
      <xdr:spPr>
        <a:xfrm>
          <a:off x="12547111" y="1006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143083</xdr:rowOff>
    </xdr:from>
    <xdr:to>
      <xdr:col>85</xdr:col>
      <xdr:colOff>127000</xdr:colOff>
      <xdr:row>77</xdr:row>
      <xdr:rowOff>150409</xdr:rowOff>
    </xdr:to>
    <xdr:cxnSp macro="">
      <xdr:nvCxnSpPr>
        <xdr:cNvPr id="624" name="直線コネクタ 623"/>
        <xdr:cNvCxnSpPr/>
      </xdr:nvCxnSpPr>
      <xdr:spPr>
        <a:xfrm>
          <a:off x="15481300" y="13344733"/>
          <a:ext cx="838200" cy="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macro="" textlink="">
      <xdr:nvSpPr>
        <xdr:cNvPr id="625" name="災害復旧費平均値テキスト"/>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143083</xdr:rowOff>
    </xdr:from>
    <xdr:to>
      <xdr:col>81</xdr:col>
      <xdr:colOff>50800</xdr:colOff>
      <xdr:row>78</xdr:row>
      <xdr:rowOff>70256</xdr:rowOff>
    </xdr:to>
    <xdr:cxnSp macro="">
      <xdr:nvCxnSpPr>
        <xdr:cNvPr id="627" name="直線コネクタ 626"/>
        <xdr:cNvCxnSpPr/>
      </xdr:nvCxnSpPr>
      <xdr:spPr>
        <a:xfrm flipV="1">
          <a:off x="14592300" y="13344733"/>
          <a:ext cx="889000" cy="9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52995</xdr:rowOff>
    </xdr:from>
    <xdr:ext cx="534377" cy="259045"/>
    <xdr:sp macro="" textlink="">
      <xdr:nvSpPr>
        <xdr:cNvPr id="629" name="テキスト ボックス 628"/>
        <xdr:cNvSpPr txBox="1"/>
      </xdr:nvSpPr>
      <xdr:spPr>
        <a:xfrm>
          <a:off x="15214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70256</xdr:rowOff>
    </xdr:from>
    <xdr:to>
      <xdr:col>76</xdr:col>
      <xdr:colOff>114300</xdr:colOff>
      <xdr:row>78</xdr:row>
      <xdr:rowOff>144802</xdr:rowOff>
    </xdr:to>
    <xdr:cxnSp macro="">
      <xdr:nvCxnSpPr>
        <xdr:cNvPr id="630" name="直線コネクタ 629"/>
        <xdr:cNvCxnSpPr/>
      </xdr:nvCxnSpPr>
      <xdr:spPr>
        <a:xfrm flipV="1">
          <a:off x="13703300" y="13443356"/>
          <a:ext cx="889000" cy="7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2" name="テキスト ボックス 631"/>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144802</xdr:rowOff>
    </xdr:from>
    <xdr:to>
      <xdr:col>71</xdr:col>
      <xdr:colOff>177800</xdr:colOff>
      <xdr:row>79</xdr:row>
      <xdr:rowOff>33748</xdr:rowOff>
    </xdr:to>
    <xdr:cxnSp macro="">
      <xdr:nvCxnSpPr>
        <xdr:cNvPr id="633" name="直線コネクタ 632"/>
        <xdr:cNvCxnSpPr/>
      </xdr:nvCxnSpPr>
      <xdr:spPr>
        <a:xfrm flipV="1">
          <a:off x="12814300" y="13517902"/>
          <a:ext cx="889000" cy="6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5" name="テキスト ボックス 634"/>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99609</xdr:rowOff>
    </xdr:from>
    <xdr:to>
      <xdr:col>85</xdr:col>
      <xdr:colOff>177800</xdr:colOff>
      <xdr:row>78</xdr:row>
      <xdr:rowOff>29759</xdr:rowOff>
    </xdr:to>
    <xdr:sp macro="" textlink="">
      <xdr:nvSpPr>
        <xdr:cNvPr id="643" name="楕円 642"/>
        <xdr:cNvSpPr/>
      </xdr:nvSpPr>
      <xdr:spPr>
        <a:xfrm>
          <a:off x="16268700" y="1330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122486</xdr:rowOff>
    </xdr:from>
    <xdr:ext cx="599010" cy="259045"/>
    <xdr:sp macro="" textlink="">
      <xdr:nvSpPr>
        <xdr:cNvPr id="644" name="災害復旧費該当値テキスト"/>
        <xdr:cNvSpPr txBox="1"/>
      </xdr:nvSpPr>
      <xdr:spPr>
        <a:xfrm>
          <a:off x="16370300" y="1315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92283</xdr:rowOff>
    </xdr:from>
    <xdr:to>
      <xdr:col>81</xdr:col>
      <xdr:colOff>101600</xdr:colOff>
      <xdr:row>78</xdr:row>
      <xdr:rowOff>22433</xdr:rowOff>
    </xdr:to>
    <xdr:sp macro="" textlink="">
      <xdr:nvSpPr>
        <xdr:cNvPr id="645" name="楕円 644"/>
        <xdr:cNvSpPr/>
      </xdr:nvSpPr>
      <xdr:spPr>
        <a:xfrm>
          <a:off x="15430500" y="1329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38960</xdr:rowOff>
    </xdr:from>
    <xdr:ext cx="599010" cy="259045"/>
    <xdr:sp macro="" textlink="">
      <xdr:nvSpPr>
        <xdr:cNvPr id="646" name="テキスト ボックス 645"/>
        <xdr:cNvSpPr txBox="1"/>
      </xdr:nvSpPr>
      <xdr:spPr>
        <a:xfrm>
          <a:off x="15181795" y="1306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19456</xdr:rowOff>
    </xdr:from>
    <xdr:to>
      <xdr:col>76</xdr:col>
      <xdr:colOff>165100</xdr:colOff>
      <xdr:row>78</xdr:row>
      <xdr:rowOff>121056</xdr:rowOff>
    </xdr:to>
    <xdr:sp macro="" textlink="">
      <xdr:nvSpPr>
        <xdr:cNvPr id="647" name="楕円 646"/>
        <xdr:cNvSpPr/>
      </xdr:nvSpPr>
      <xdr:spPr>
        <a:xfrm>
          <a:off x="14541500" y="1339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137583</xdr:rowOff>
    </xdr:from>
    <xdr:ext cx="599010" cy="259045"/>
    <xdr:sp macro="" textlink="">
      <xdr:nvSpPr>
        <xdr:cNvPr id="648" name="テキスト ボックス 647"/>
        <xdr:cNvSpPr txBox="1"/>
      </xdr:nvSpPr>
      <xdr:spPr>
        <a:xfrm>
          <a:off x="14292795" y="1316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94002</xdr:rowOff>
    </xdr:from>
    <xdr:to>
      <xdr:col>72</xdr:col>
      <xdr:colOff>38100</xdr:colOff>
      <xdr:row>79</xdr:row>
      <xdr:rowOff>24152</xdr:rowOff>
    </xdr:to>
    <xdr:sp macro="" textlink="">
      <xdr:nvSpPr>
        <xdr:cNvPr id="649" name="楕円 648"/>
        <xdr:cNvSpPr/>
      </xdr:nvSpPr>
      <xdr:spPr>
        <a:xfrm>
          <a:off x="13652500" y="1346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40679</xdr:rowOff>
    </xdr:from>
    <xdr:ext cx="534377" cy="259045"/>
    <xdr:sp macro="" textlink="">
      <xdr:nvSpPr>
        <xdr:cNvPr id="650" name="テキスト ボックス 649"/>
        <xdr:cNvSpPr txBox="1"/>
      </xdr:nvSpPr>
      <xdr:spPr>
        <a:xfrm>
          <a:off x="13436111" y="1324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154398</xdr:rowOff>
    </xdr:from>
    <xdr:to>
      <xdr:col>67</xdr:col>
      <xdr:colOff>101600</xdr:colOff>
      <xdr:row>79</xdr:row>
      <xdr:rowOff>84548</xdr:rowOff>
    </xdr:to>
    <xdr:sp macro="" textlink="">
      <xdr:nvSpPr>
        <xdr:cNvPr id="651" name="楕円 650"/>
        <xdr:cNvSpPr/>
      </xdr:nvSpPr>
      <xdr:spPr>
        <a:xfrm>
          <a:off x="12763500" y="135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75675</xdr:rowOff>
    </xdr:from>
    <xdr:ext cx="469744" cy="259045"/>
    <xdr:sp macro="" textlink="">
      <xdr:nvSpPr>
        <xdr:cNvPr id="652" name="テキスト ボックス 651"/>
        <xdr:cNvSpPr txBox="1"/>
      </xdr:nvSpPr>
      <xdr:spPr>
        <a:xfrm>
          <a:off x="12579428" y="1362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62460</xdr:rowOff>
    </xdr:from>
    <xdr:to>
      <xdr:col>85</xdr:col>
      <xdr:colOff>127000</xdr:colOff>
      <xdr:row>98</xdr:row>
      <xdr:rowOff>75721</xdr:rowOff>
    </xdr:to>
    <xdr:cxnSp macro="">
      <xdr:nvCxnSpPr>
        <xdr:cNvPr id="681" name="直線コネクタ 680"/>
        <xdr:cNvCxnSpPr/>
      </xdr:nvCxnSpPr>
      <xdr:spPr>
        <a:xfrm>
          <a:off x="15481300" y="16864560"/>
          <a:ext cx="838200" cy="1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62460</xdr:rowOff>
    </xdr:from>
    <xdr:to>
      <xdr:col>81</xdr:col>
      <xdr:colOff>50800</xdr:colOff>
      <xdr:row>98</xdr:row>
      <xdr:rowOff>78637</xdr:rowOff>
    </xdr:to>
    <xdr:cxnSp macro="">
      <xdr:nvCxnSpPr>
        <xdr:cNvPr id="684" name="直線コネクタ 683"/>
        <xdr:cNvCxnSpPr/>
      </xdr:nvCxnSpPr>
      <xdr:spPr>
        <a:xfrm flipV="1">
          <a:off x="14592300" y="16864560"/>
          <a:ext cx="889000" cy="1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78637</xdr:rowOff>
    </xdr:from>
    <xdr:to>
      <xdr:col>76</xdr:col>
      <xdr:colOff>114300</xdr:colOff>
      <xdr:row>98</xdr:row>
      <xdr:rowOff>83040</xdr:rowOff>
    </xdr:to>
    <xdr:cxnSp macro="">
      <xdr:nvCxnSpPr>
        <xdr:cNvPr id="687" name="直線コネクタ 686"/>
        <xdr:cNvCxnSpPr/>
      </xdr:nvCxnSpPr>
      <xdr:spPr>
        <a:xfrm flipV="1">
          <a:off x="13703300" y="16880737"/>
          <a:ext cx="889000" cy="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82764</xdr:rowOff>
    </xdr:from>
    <xdr:to>
      <xdr:col>71</xdr:col>
      <xdr:colOff>177800</xdr:colOff>
      <xdr:row>98</xdr:row>
      <xdr:rowOff>83040</xdr:rowOff>
    </xdr:to>
    <xdr:cxnSp macro="">
      <xdr:nvCxnSpPr>
        <xdr:cNvPr id="690" name="直線コネクタ 689"/>
        <xdr:cNvCxnSpPr/>
      </xdr:nvCxnSpPr>
      <xdr:spPr>
        <a:xfrm>
          <a:off x="12814300" y="16884864"/>
          <a:ext cx="889000" cy="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24921</xdr:rowOff>
    </xdr:from>
    <xdr:to>
      <xdr:col>85</xdr:col>
      <xdr:colOff>177800</xdr:colOff>
      <xdr:row>98</xdr:row>
      <xdr:rowOff>126521</xdr:rowOff>
    </xdr:to>
    <xdr:sp macro="" textlink="">
      <xdr:nvSpPr>
        <xdr:cNvPr id="700" name="楕円 699"/>
        <xdr:cNvSpPr/>
      </xdr:nvSpPr>
      <xdr:spPr>
        <a:xfrm>
          <a:off x="16268700" y="1682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111298</xdr:rowOff>
    </xdr:from>
    <xdr:ext cx="534377" cy="259045"/>
    <xdr:sp macro="" textlink="">
      <xdr:nvSpPr>
        <xdr:cNvPr id="701" name="公債費該当値テキスト"/>
        <xdr:cNvSpPr txBox="1"/>
      </xdr:nvSpPr>
      <xdr:spPr>
        <a:xfrm>
          <a:off x="16370300" y="1674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11660</xdr:rowOff>
    </xdr:from>
    <xdr:to>
      <xdr:col>81</xdr:col>
      <xdr:colOff>101600</xdr:colOff>
      <xdr:row>98</xdr:row>
      <xdr:rowOff>113260</xdr:rowOff>
    </xdr:to>
    <xdr:sp macro="" textlink="">
      <xdr:nvSpPr>
        <xdr:cNvPr id="702" name="楕円 701"/>
        <xdr:cNvSpPr/>
      </xdr:nvSpPr>
      <xdr:spPr>
        <a:xfrm>
          <a:off x="15430500" y="168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104387</xdr:rowOff>
    </xdr:from>
    <xdr:ext cx="534377" cy="259045"/>
    <xdr:sp macro="" textlink="">
      <xdr:nvSpPr>
        <xdr:cNvPr id="703" name="テキスト ボックス 702"/>
        <xdr:cNvSpPr txBox="1"/>
      </xdr:nvSpPr>
      <xdr:spPr>
        <a:xfrm>
          <a:off x="15214111" y="1690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27837</xdr:rowOff>
    </xdr:from>
    <xdr:to>
      <xdr:col>76</xdr:col>
      <xdr:colOff>165100</xdr:colOff>
      <xdr:row>98</xdr:row>
      <xdr:rowOff>129437</xdr:rowOff>
    </xdr:to>
    <xdr:sp macro="" textlink="">
      <xdr:nvSpPr>
        <xdr:cNvPr id="704" name="楕円 703"/>
        <xdr:cNvSpPr/>
      </xdr:nvSpPr>
      <xdr:spPr>
        <a:xfrm>
          <a:off x="14541500" y="168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120564</xdr:rowOff>
    </xdr:from>
    <xdr:ext cx="534377" cy="259045"/>
    <xdr:sp macro="" textlink="">
      <xdr:nvSpPr>
        <xdr:cNvPr id="705" name="テキスト ボックス 704"/>
        <xdr:cNvSpPr txBox="1"/>
      </xdr:nvSpPr>
      <xdr:spPr>
        <a:xfrm>
          <a:off x="14325111" y="1692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32240</xdr:rowOff>
    </xdr:from>
    <xdr:to>
      <xdr:col>72</xdr:col>
      <xdr:colOff>38100</xdr:colOff>
      <xdr:row>98</xdr:row>
      <xdr:rowOff>133840</xdr:rowOff>
    </xdr:to>
    <xdr:sp macro="" textlink="">
      <xdr:nvSpPr>
        <xdr:cNvPr id="706" name="楕円 705"/>
        <xdr:cNvSpPr/>
      </xdr:nvSpPr>
      <xdr:spPr>
        <a:xfrm>
          <a:off x="13652500" y="1683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124967</xdr:rowOff>
    </xdr:from>
    <xdr:ext cx="534377" cy="259045"/>
    <xdr:sp macro="" textlink="">
      <xdr:nvSpPr>
        <xdr:cNvPr id="707" name="テキスト ボックス 706"/>
        <xdr:cNvSpPr txBox="1"/>
      </xdr:nvSpPr>
      <xdr:spPr>
        <a:xfrm>
          <a:off x="13436111" y="1692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31964</xdr:rowOff>
    </xdr:from>
    <xdr:to>
      <xdr:col>67</xdr:col>
      <xdr:colOff>101600</xdr:colOff>
      <xdr:row>98</xdr:row>
      <xdr:rowOff>133564</xdr:rowOff>
    </xdr:to>
    <xdr:sp macro="" textlink="">
      <xdr:nvSpPr>
        <xdr:cNvPr id="708" name="楕円 707"/>
        <xdr:cNvSpPr/>
      </xdr:nvSpPr>
      <xdr:spPr>
        <a:xfrm>
          <a:off x="12763500" y="1683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124691</xdr:rowOff>
    </xdr:from>
    <xdr:ext cx="534377" cy="259045"/>
    <xdr:sp macro="" textlink="">
      <xdr:nvSpPr>
        <xdr:cNvPr id="709" name="テキスト ボックス 708"/>
        <xdr:cNvSpPr txBox="1"/>
      </xdr:nvSpPr>
      <xdr:spPr>
        <a:xfrm>
          <a:off x="12547111" y="1692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本町は、ほとんどの費目について類似団体平均を下回っているが、民生費</a:t>
          </a:r>
          <a:r>
            <a:rPr kumimoji="1" lang="ja-JP" altLang="en-US" sz="1100" b="0" i="0" baseline="0">
              <a:solidFill>
                <a:schemeClr val="dk1"/>
              </a:solidFill>
              <a:effectLst/>
              <a:latin typeface="+mn-lt"/>
              <a:ea typeface="+mn-ea"/>
              <a:cs typeface="+mn-cs"/>
            </a:rPr>
            <a:t>及び</a:t>
          </a:r>
          <a:r>
            <a:rPr kumimoji="1" lang="ja-JP" altLang="ja-JP" sz="1100" b="0" i="0" baseline="0">
              <a:solidFill>
                <a:schemeClr val="dk1"/>
              </a:solidFill>
              <a:effectLst/>
              <a:latin typeface="+mn-lt"/>
              <a:ea typeface="+mn-ea"/>
              <a:cs typeface="+mn-cs"/>
            </a:rPr>
            <a:t>災害復旧費が類似団体平均を上回る結果となった。民生費については、</a:t>
          </a:r>
          <a:r>
            <a:rPr kumimoji="1" lang="ja-JP" altLang="en-US" sz="1100" b="0" i="0" baseline="0">
              <a:solidFill>
                <a:schemeClr val="dk1"/>
              </a:solidFill>
              <a:effectLst/>
              <a:latin typeface="+mn-lt"/>
              <a:ea typeface="+mn-ea"/>
              <a:cs typeface="+mn-cs"/>
            </a:rPr>
            <a:t>高齢者人口のピークは過ぎたものの、子育て世帯の等の支援の拡充などにより社会福祉サービスの利用は増加又は横ばいの状態が続くものと考える。また前年度との比較では、障害福祉に係る費用も増加している。災害復旧事業については、災害復旧事業費については、令和２年</a:t>
          </a:r>
          <a:r>
            <a:rPr kumimoji="1" lang="en-US" altLang="ja-JP" sz="1100" b="0" i="0" baseline="0">
              <a:solidFill>
                <a:schemeClr val="dk1"/>
              </a:solidFill>
              <a:effectLst/>
              <a:latin typeface="+mn-lt"/>
              <a:ea typeface="+mn-ea"/>
              <a:cs typeface="+mn-cs"/>
            </a:rPr>
            <a:t>7</a:t>
          </a:r>
          <a:r>
            <a:rPr kumimoji="1" lang="ja-JP" altLang="en-US" sz="1100" b="0" i="0" baseline="0">
              <a:solidFill>
                <a:schemeClr val="dk1"/>
              </a:solidFill>
              <a:effectLst/>
              <a:latin typeface="+mn-lt"/>
              <a:ea typeface="+mn-ea"/>
              <a:cs typeface="+mn-cs"/>
            </a:rPr>
            <a:t>月豪雨や令和</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年台風</a:t>
          </a:r>
          <a:r>
            <a:rPr kumimoji="1" lang="en-US" altLang="ja-JP" sz="1100" b="0" i="0" baseline="0">
              <a:solidFill>
                <a:schemeClr val="dk1"/>
              </a:solidFill>
              <a:effectLst/>
              <a:latin typeface="+mn-lt"/>
              <a:ea typeface="+mn-ea"/>
              <a:cs typeface="+mn-cs"/>
            </a:rPr>
            <a:t>14</a:t>
          </a:r>
          <a:r>
            <a:rPr kumimoji="1" lang="ja-JP" altLang="en-US" sz="1100" b="0" i="0" baseline="0">
              <a:solidFill>
                <a:schemeClr val="dk1"/>
              </a:solidFill>
              <a:effectLst/>
              <a:latin typeface="+mn-lt"/>
              <a:ea typeface="+mn-ea"/>
              <a:cs typeface="+mn-cs"/>
            </a:rPr>
            <a:t>号など、激甚災害をはじめ、頻発しているため金額が高くなっているが、令和</a:t>
          </a:r>
          <a:r>
            <a:rPr kumimoji="1" lang="en-US" altLang="ja-JP" sz="1100" b="0" i="0" baseline="0">
              <a:solidFill>
                <a:schemeClr val="dk1"/>
              </a:solidFill>
              <a:effectLst/>
              <a:latin typeface="+mn-lt"/>
              <a:ea typeface="+mn-ea"/>
              <a:cs typeface="+mn-cs"/>
            </a:rPr>
            <a:t>7</a:t>
          </a:r>
          <a:r>
            <a:rPr kumimoji="1" lang="ja-JP" altLang="en-US" sz="1100" b="0" i="0" baseline="0">
              <a:solidFill>
                <a:schemeClr val="dk1"/>
              </a:solidFill>
              <a:effectLst/>
              <a:latin typeface="+mn-lt"/>
              <a:ea typeface="+mn-ea"/>
              <a:cs typeface="+mn-cs"/>
            </a:rPr>
            <a:t>年度予算分から令和</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7</a:t>
          </a:r>
          <a:r>
            <a:rPr kumimoji="1" lang="ja-JP" altLang="en-US" sz="1100" b="0" i="0" baseline="0">
              <a:solidFill>
                <a:schemeClr val="dk1"/>
              </a:solidFill>
              <a:effectLst/>
              <a:latin typeface="+mn-lt"/>
              <a:ea typeface="+mn-ea"/>
              <a:cs typeface="+mn-cs"/>
            </a:rPr>
            <a:t>月豪雨の公共土木施設分が減少するため、今後は減少していくものと考える。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7</a:t>
          </a:r>
          <a:r>
            <a:rPr kumimoji="1" lang="ja-JP" altLang="en-US" sz="1100" b="0" i="0" baseline="0">
              <a:solidFill>
                <a:schemeClr val="dk1"/>
              </a:solidFill>
              <a:effectLst/>
              <a:latin typeface="+mn-lt"/>
              <a:ea typeface="+mn-ea"/>
              <a:cs typeface="+mn-cs"/>
            </a:rPr>
            <a:t>月豪雨をはじめとした災害復旧事業など臨時財政需要があったため、実質単年度収支は、赤字となっているが、財政調整基金の取り崩しにより実質収支は黒字となっている。黒字となっているが、災害復旧事業の進捗が思うようにいかず、事業を繰り延べしたことや町事業の進捗が想定よりも低かったことなどマイナス要因も含まれる。また財政調整基金の残高が減少しているのも取り崩しによるものである。</a:t>
          </a:r>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は、事務事業の見直しや統廃合など、歳出の合理化・行財政改革を推進し、健全な行財政運営に努めていく。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連結実質赤字比率は、各会計が黒字を維持し、赤字を生じなかったため発生しなかった。また、一般会計で実質収支額が増加し</a:t>
          </a:r>
          <a:r>
            <a:rPr kumimoji="1" lang="ja-JP" altLang="en-US" sz="1100" b="0" i="0" baseline="0">
              <a:solidFill>
                <a:schemeClr val="dk1"/>
              </a:solidFill>
              <a:effectLst/>
              <a:latin typeface="+mn-lt"/>
              <a:ea typeface="+mn-ea"/>
              <a:cs typeface="+mn-cs"/>
            </a:rPr>
            <a:t>ているが、財政調整基金の取り崩しのほか、町事業の進捗が想定よりも低く、歳出額が伸びなかったことなども要因の一部であるため、歳出費用が抑えられたというプラス要因だけでなく、マイナス要因も含んでいると考える。</a:t>
          </a:r>
          <a:r>
            <a:rPr kumimoji="1" lang="ja-JP" altLang="ja-JP" sz="1100" b="0" i="0" baseline="0">
              <a:solidFill>
                <a:schemeClr val="dk1"/>
              </a:solidFill>
              <a:effectLst/>
              <a:latin typeface="+mn-lt"/>
              <a:ea typeface="+mn-ea"/>
              <a:cs typeface="+mn-cs"/>
            </a:rPr>
            <a:t>その他の会計についても黒字となったが、実際には、一般会計からの繰入金に依存した運営を行っている。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特に繰出金が大きい下水道事業会計においては、独立採算が基本の企業経営を目指し、徴収率の向上を図り、健全な経営ができるよう努めていく。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5066_&#28271;&#21069;&#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70.8</v>
          </cell>
          <cell r="BX53">
            <v>71.099999999999994</v>
          </cell>
          <cell r="CF53">
            <v>71.8</v>
          </cell>
          <cell r="CN53">
            <v>72.400000000000006</v>
          </cell>
          <cell r="CV53">
            <v>72.599999999999994</v>
          </cell>
        </row>
        <row r="55">
          <cell r="AN55" t="str">
            <v>類似団体内平均値</v>
          </cell>
          <cell r="BP55">
            <v>0</v>
          </cell>
          <cell r="BX55">
            <v>0</v>
          </cell>
          <cell r="CF55">
            <v>0</v>
          </cell>
          <cell r="CN55">
            <v>0</v>
          </cell>
          <cell r="CV55">
            <v>0</v>
          </cell>
        </row>
        <row r="57">
          <cell r="BP57">
            <v>60.2</v>
          </cell>
          <cell r="BX57">
            <v>61</v>
          </cell>
          <cell r="CF57">
            <v>62.2</v>
          </cell>
          <cell r="CN57">
            <v>63.6</v>
          </cell>
          <cell r="CV57">
            <v>65.900000000000006</v>
          </cell>
        </row>
        <row r="72">
          <cell r="BP72" t="str">
            <v>R01</v>
          </cell>
          <cell r="BX72" t="str">
            <v>R02</v>
          </cell>
          <cell r="CF72" t="str">
            <v>R03</v>
          </cell>
          <cell r="CN72" t="str">
            <v>R04</v>
          </cell>
          <cell r="CV72" t="str">
            <v>R05</v>
          </cell>
        </row>
        <row r="73">
          <cell r="AN73" t="str">
            <v>当該団体値</v>
          </cell>
        </row>
        <row r="75">
          <cell r="BP75">
            <v>4.2</v>
          </cell>
          <cell r="BX75">
            <v>4.5999999999999996</v>
          </cell>
          <cell r="CF75">
            <v>5.0999999999999996</v>
          </cell>
          <cell r="CN75">
            <v>5.6</v>
          </cell>
          <cell r="CV75">
            <v>5.7</v>
          </cell>
        </row>
        <row r="77">
          <cell r="AN77" t="str">
            <v>類似団体内平均値</v>
          </cell>
          <cell r="BP77">
            <v>0</v>
          </cell>
          <cell r="BX77">
            <v>0</v>
          </cell>
          <cell r="CF77">
            <v>0</v>
          </cell>
          <cell r="CN77">
            <v>0</v>
          </cell>
          <cell r="CV77">
            <v>0</v>
          </cell>
        </row>
        <row r="79">
          <cell r="BP79">
            <v>7.3</v>
          </cell>
          <cell r="BX79">
            <v>7.4</v>
          </cell>
          <cell r="CF79">
            <v>7.5</v>
          </cell>
          <cell r="CN79">
            <v>7.5</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5067021</v>
      </c>
      <c r="BO4" s="449"/>
      <c r="BP4" s="449"/>
      <c r="BQ4" s="449"/>
      <c r="BR4" s="449"/>
      <c r="BS4" s="449"/>
      <c r="BT4" s="449"/>
      <c r="BU4" s="450"/>
      <c r="BV4" s="448">
        <v>5217065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22.8</v>
      </c>
      <c r="CU4" s="589"/>
      <c r="CV4" s="589"/>
      <c r="CW4" s="589"/>
      <c r="CX4" s="589"/>
      <c r="CY4" s="589"/>
      <c r="CZ4" s="589"/>
      <c r="DA4" s="590"/>
      <c r="DB4" s="588">
        <v>14.1</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4460051</v>
      </c>
      <c r="BO5" s="420"/>
      <c r="BP5" s="420"/>
      <c r="BQ5" s="420"/>
      <c r="BR5" s="420"/>
      <c r="BS5" s="420"/>
      <c r="BT5" s="420"/>
      <c r="BU5" s="421"/>
      <c r="BV5" s="419">
        <v>4651055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85.3</v>
      </c>
      <c r="CU5" s="417"/>
      <c r="CV5" s="417"/>
      <c r="CW5" s="417"/>
      <c r="CX5" s="417"/>
      <c r="CY5" s="417"/>
      <c r="CZ5" s="417"/>
      <c r="DA5" s="418"/>
      <c r="DB5" s="416">
        <v>87.7</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606970</v>
      </c>
      <c r="BO6" s="420"/>
      <c r="BP6" s="420"/>
      <c r="BQ6" s="420"/>
      <c r="BR6" s="420"/>
      <c r="BS6" s="420"/>
      <c r="BT6" s="420"/>
      <c r="BU6" s="421"/>
      <c r="BV6" s="419">
        <v>566010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85.7</v>
      </c>
      <c r="CU6" s="563"/>
      <c r="CV6" s="563"/>
      <c r="CW6" s="563"/>
      <c r="CX6" s="563"/>
      <c r="CY6" s="563"/>
      <c r="CZ6" s="563"/>
      <c r="DA6" s="564"/>
      <c r="DB6" s="562">
        <v>88.4</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124733</v>
      </c>
      <c r="BO7" s="420"/>
      <c r="BP7" s="420"/>
      <c r="BQ7" s="420"/>
      <c r="BR7" s="420"/>
      <c r="BS7" s="420"/>
      <c r="BT7" s="420"/>
      <c r="BU7" s="421"/>
      <c r="BV7" s="419">
        <v>266356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2115535</v>
      </c>
      <c r="CU7" s="420"/>
      <c r="CV7" s="420"/>
      <c r="CW7" s="420"/>
      <c r="CX7" s="420"/>
      <c r="CY7" s="420"/>
      <c r="CZ7" s="420"/>
      <c r="DA7" s="421"/>
      <c r="DB7" s="419">
        <v>2121193</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482237</v>
      </c>
      <c r="BO8" s="420"/>
      <c r="BP8" s="420"/>
      <c r="BQ8" s="420"/>
      <c r="BR8" s="420"/>
      <c r="BS8" s="420"/>
      <c r="BT8" s="420"/>
      <c r="BU8" s="421"/>
      <c r="BV8" s="419">
        <v>299654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0.16</v>
      </c>
      <c r="CU8" s="523"/>
      <c r="CV8" s="523"/>
      <c r="CW8" s="523"/>
      <c r="CX8" s="523"/>
      <c r="CY8" s="523"/>
      <c r="CZ8" s="523"/>
      <c r="DA8" s="524"/>
      <c r="DB8" s="522">
        <v>0.16</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3627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182583</v>
      </c>
      <c r="BO9" s="420"/>
      <c r="BP9" s="420"/>
      <c r="BQ9" s="420"/>
      <c r="BR9" s="420"/>
      <c r="BS9" s="420"/>
      <c r="BT9" s="420"/>
      <c r="BU9" s="421"/>
      <c r="BV9" s="419">
        <v>-51101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7.3</v>
      </c>
      <c r="CU9" s="417"/>
      <c r="CV9" s="417"/>
      <c r="CW9" s="417"/>
      <c r="CX9" s="417"/>
      <c r="CY9" s="417"/>
      <c r="CZ9" s="417"/>
      <c r="DA9" s="418"/>
      <c r="DB9" s="416">
        <v>9.1</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3985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2087</v>
      </c>
      <c r="BO10" s="420"/>
      <c r="BP10" s="420"/>
      <c r="BQ10" s="420"/>
      <c r="BR10" s="420"/>
      <c r="BS10" s="420"/>
      <c r="BT10" s="420"/>
      <c r="BU10" s="421"/>
      <c r="BV10" s="419">
        <v>1458</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3522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200000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3518</v>
      </c>
      <c r="S13" s="507"/>
      <c r="T13" s="507"/>
      <c r="U13" s="507"/>
      <c r="V13" s="508"/>
      <c r="W13" s="509" t="s">
        <v>131</v>
      </c>
      <c r="X13" s="405"/>
      <c r="Y13" s="405"/>
      <c r="Z13" s="405"/>
      <c r="AA13" s="405"/>
      <c r="AB13" s="406"/>
      <c r="AC13" s="372">
        <v>436</v>
      </c>
      <c r="AD13" s="373"/>
      <c r="AE13" s="373"/>
      <c r="AF13" s="373"/>
      <c r="AG13" s="374"/>
      <c r="AH13" s="372">
        <v>462</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-15330</v>
      </c>
      <c r="BO13" s="420"/>
      <c r="BP13" s="420"/>
      <c r="BQ13" s="420"/>
      <c r="BR13" s="420"/>
      <c r="BS13" s="420"/>
      <c r="BT13" s="420"/>
      <c r="BU13" s="421"/>
      <c r="BV13" s="419">
        <v>-49643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5.7</v>
      </c>
      <c r="CU13" s="417"/>
      <c r="CV13" s="417"/>
      <c r="CW13" s="417"/>
      <c r="CX13" s="417"/>
      <c r="CY13" s="417"/>
      <c r="CZ13" s="417"/>
      <c r="DA13" s="418"/>
      <c r="DB13" s="416">
        <v>5.6</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3608</v>
      </c>
      <c r="S14" s="507"/>
      <c r="T14" s="507"/>
      <c r="U14" s="507"/>
      <c r="V14" s="508"/>
      <c r="W14" s="510"/>
      <c r="X14" s="408"/>
      <c r="Y14" s="408"/>
      <c r="Z14" s="408"/>
      <c r="AA14" s="408"/>
      <c r="AB14" s="409"/>
      <c r="AC14" s="499">
        <v>23.3</v>
      </c>
      <c r="AD14" s="500"/>
      <c r="AE14" s="500"/>
      <c r="AF14" s="500"/>
      <c r="AG14" s="501"/>
      <c r="AH14" s="499">
        <v>23.1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3604</v>
      </c>
      <c r="S15" s="507"/>
      <c r="T15" s="507"/>
      <c r="U15" s="507"/>
      <c r="V15" s="508"/>
      <c r="W15" s="509" t="s">
        <v>137</v>
      </c>
      <c r="X15" s="405"/>
      <c r="Y15" s="405"/>
      <c r="Z15" s="405"/>
      <c r="AA15" s="405"/>
      <c r="AB15" s="406"/>
      <c r="AC15" s="372">
        <v>428</v>
      </c>
      <c r="AD15" s="373"/>
      <c r="AE15" s="373"/>
      <c r="AF15" s="373"/>
      <c r="AG15" s="374"/>
      <c r="AH15" s="372">
        <v>492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345873</v>
      </c>
      <c r="BO15" s="449"/>
      <c r="BP15" s="449"/>
      <c r="BQ15" s="449"/>
      <c r="BR15" s="449"/>
      <c r="BS15" s="449"/>
      <c r="BT15" s="449"/>
      <c r="BU15" s="450"/>
      <c r="BV15" s="448">
        <v>336683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22.9</v>
      </c>
      <c r="AD16" s="500"/>
      <c r="AE16" s="500"/>
      <c r="AF16" s="500"/>
      <c r="AG16" s="501"/>
      <c r="AH16" s="499">
        <v>24.6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2030932</v>
      </c>
      <c r="BO16" s="420"/>
      <c r="BP16" s="420"/>
      <c r="BQ16" s="420"/>
      <c r="BR16" s="420"/>
      <c r="BS16" s="420"/>
      <c r="BT16" s="420"/>
      <c r="BU16" s="421"/>
      <c r="BV16" s="419">
        <v>2026484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141</v>
      </c>
      <c r="S17" s="497"/>
      <c r="T17" s="497"/>
      <c r="U17" s="497"/>
      <c r="V17" s="498"/>
      <c r="W17" s="509" t="s">
        <v>144</v>
      </c>
      <c r="X17" s="405"/>
      <c r="Y17" s="405"/>
      <c r="Z17" s="405"/>
      <c r="AA17" s="405"/>
      <c r="AB17" s="406"/>
      <c r="AC17" s="372">
        <v>1008</v>
      </c>
      <c r="AD17" s="373"/>
      <c r="AE17" s="373"/>
      <c r="AF17" s="373"/>
      <c r="AG17" s="374"/>
      <c r="AH17" s="372">
        <v>1043</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422751</v>
      </c>
      <c r="BO17" s="420"/>
      <c r="BP17" s="420"/>
      <c r="BQ17" s="420"/>
      <c r="BR17" s="420"/>
      <c r="BS17" s="420"/>
      <c r="BT17" s="420"/>
      <c r="BU17" s="421"/>
      <c r="BV17" s="419">
        <v>414263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146</v>
      </c>
      <c r="C18" s="470"/>
      <c r="D18" s="470"/>
      <c r="E18" s="471"/>
      <c r="F18" s="471"/>
      <c r="G18" s="471"/>
      <c r="H18" s="471"/>
      <c r="I18" s="471"/>
      <c r="J18" s="471"/>
      <c r="K18" s="471"/>
      <c r="L18" s="472">
        <v>48.37</v>
      </c>
      <c r="M18" s="472"/>
      <c r="N18" s="472"/>
      <c r="O18" s="472"/>
      <c r="P18" s="472"/>
      <c r="Q18" s="472"/>
      <c r="R18" s="473"/>
      <c r="S18" s="473"/>
      <c r="T18" s="473"/>
      <c r="U18" s="473"/>
      <c r="V18" s="474"/>
      <c r="W18" s="490"/>
      <c r="X18" s="491"/>
      <c r="Y18" s="491"/>
      <c r="Z18" s="491"/>
      <c r="AA18" s="491"/>
      <c r="AB18" s="515"/>
      <c r="AC18" s="389">
        <v>53.8</v>
      </c>
      <c r="AD18" s="390"/>
      <c r="AE18" s="390"/>
      <c r="AF18" s="390"/>
      <c r="AG18" s="475"/>
      <c r="AH18" s="389">
        <v>52.2</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1812300</v>
      </c>
      <c r="BO18" s="420"/>
      <c r="BP18" s="420"/>
      <c r="BQ18" s="420"/>
      <c r="BR18" s="420"/>
      <c r="BS18" s="420"/>
      <c r="BT18" s="420"/>
      <c r="BU18" s="421"/>
      <c r="BV18" s="419">
        <v>1875138</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148</v>
      </c>
      <c r="C19" s="470"/>
      <c r="D19" s="470"/>
      <c r="E19" s="471"/>
      <c r="F19" s="471"/>
      <c r="G19" s="471"/>
      <c r="H19" s="471"/>
      <c r="I19" s="471"/>
      <c r="J19" s="471"/>
      <c r="K19" s="471"/>
      <c r="L19" s="479">
        <v>75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3331308</v>
      </c>
      <c r="BO19" s="420"/>
      <c r="BP19" s="420"/>
      <c r="BQ19" s="420"/>
      <c r="BR19" s="420"/>
      <c r="BS19" s="420"/>
      <c r="BT19" s="420"/>
      <c r="BU19" s="421"/>
      <c r="BV19" s="419">
        <v>3027132</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150</v>
      </c>
      <c r="C20" s="470"/>
      <c r="D20" s="470"/>
      <c r="E20" s="471"/>
      <c r="F20" s="471"/>
      <c r="G20" s="471"/>
      <c r="H20" s="471"/>
      <c r="I20" s="471"/>
      <c r="J20" s="471"/>
      <c r="K20" s="471"/>
      <c r="L20" s="479">
        <v>1401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3382512</v>
      </c>
      <c r="BO22" s="449"/>
      <c r="BP22" s="449"/>
      <c r="BQ22" s="449"/>
      <c r="BR22" s="449"/>
      <c r="BS22" s="449"/>
      <c r="BT22" s="449"/>
      <c r="BU22" s="450"/>
      <c r="BV22" s="448">
        <v>3293381</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3271134</v>
      </c>
      <c r="BO23" s="420"/>
      <c r="BP23" s="420"/>
      <c r="BQ23" s="420"/>
      <c r="BR23" s="420"/>
      <c r="BS23" s="420"/>
      <c r="BT23" s="420"/>
      <c r="BU23" s="421"/>
      <c r="BV23" s="419">
        <v>3211702</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160</v>
      </c>
      <c r="F24" s="376"/>
      <c r="G24" s="376"/>
      <c r="H24" s="376"/>
      <c r="I24" s="376"/>
      <c r="J24" s="376"/>
      <c r="K24" s="377"/>
      <c r="L24" s="372">
        <v>1</v>
      </c>
      <c r="M24" s="373"/>
      <c r="N24" s="373"/>
      <c r="O24" s="373"/>
      <c r="P24" s="374"/>
      <c r="Q24" s="372">
        <v>7740</v>
      </c>
      <c r="R24" s="373"/>
      <c r="S24" s="373"/>
      <c r="T24" s="373"/>
      <c r="U24" s="373"/>
      <c r="V24" s="374"/>
      <c r="W24" s="462"/>
      <c r="X24" s="399"/>
      <c r="Y24" s="400"/>
      <c r="Z24" s="375" t="s">
        <v>161</v>
      </c>
      <c r="AA24" s="376"/>
      <c r="AB24" s="376"/>
      <c r="AC24" s="376"/>
      <c r="AD24" s="376"/>
      <c r="AE24" s="376"/>
      <c r="AF24" s="376"/>
      <c r="AG24" s="377"/>
      <c r="AH24" s="372">
        <v>65</v>
      </c>
      <c r="AI24" s="373"/>
      <c r="AJ24" s="373"/>
      <c r="AK24" s="373"/>
      <c r="AL24" s="374"/>
      <c r="AM24" s="372">
        <v>181155</v>
      </c>
      <c r="AN24" s="373"/>
      <c r="AO24" s="373"/>
      <c r="AP24" s="373"/>
      <c r="AQ24" s="373"/>
      <c r="AR24" s="374"/>
      <c r="AS24" s="372">
        <v>2787</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2572965</v>
      </c>
      <c r="BO24" s="420"/>
      <c r="BP24" s="420"/>
      <c r="BQ24" s="420"/>
      <c r="BR24" s="420"/>
      <c r="BS24" s="420"/>
      <c r="BT24" s="420"/>
      <c r="BU24" s="421"/>
      <c r="BV24" s="419">
        <v>2383143</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163</v>
      </c>
      <c r="F25" s="376"/>
      <c r="G25" s="376"/>
      <c r="H25" s="376"/>
      <c r="I25" s="376"/>
      <c r="J25" s="376"/>
      <c r="K25" s="377"/>
      <c r="L25" s="372">
        <v>1</v>
      </c>
      <c r="M25" s="373"/>
      <c r="N25" s="373"/>
      <c r="O25" s="373"/>
      <c r="P25" s="374"/>
      <c r="Q25" s="372">
        <v>6010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213739</v>
      </c>
      <c r="BO25" s="449"/>
      <c r="BP25" s="449"/>
      <c r="BQ25" s="449"/>
      <c r="BR25" s="449"/>
      <c r="BS25" s="449"/>
      <c r="BT25" s="449"/>
      <c r="BU25" s="450"/>
      <c r="BV25" s="448">
        <v>91648</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166</v>
      </c>
      <c r="F26" s="376"/>
      <c r="G26" s="376"/>
      <c r="H26" s="376"/>
      <c r="I26" s="376"/>
      <c r="J26" s="376"/>
      <c r="K26" s="377"/>
      <c r="L26" s="372">
        <v>1</v>
      </c>
      <c r="M26" s="373"/>
      <c r="N26" s="373"/>
      <c r="O26" s="373"/>
      <c r="P26" s="374"/>
      <c r="Q26" s="372">
        <v>5280</v>
      </c>
      <c r="R26" s="373"/>
      <c r="S26" s="373"/>
      <c r="T26" s="373"/>
      <c r="U26" s="373"/>
      <c r="V26" s="374"/>
      <c r="W26" s="462"/>
      <c r="X26" s="399"/>
      <c r="Y26" s="400"/>
      <c r="Z26" s="375" t="s">
        <v>167</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169</v>
      </c>
      <c r="F27" s="376"/>
      <c r="G27" s="376"/>
      <c r="H27" s="376"/>
      <c r="I27" s="376"/>
      <c r="J27" s="376"/>
      <c r="K27" s="377"/>
      <c r="L27" s="372">
        <v>1</v>
      </c>
      <c r="M27" s="373"/>
      <c r="N27" s="373"/>
      <c r="O27" s="373"/>
      <c r="P27" s="374"/>
      <c r="Q27" s="372">
        <v>2980</v>
      </c>
      <c r="R27" s="373"/>
      <c r="S27" s="373"/>
      <c r="T27" s="373"/>
      <c r="U27" s="373"/>
      <c r="V27" s="374"/>
      <c r="W27" s="462"/>
      <c r="X27" s="399"/>
      <c r="Y27" s="400"/>
      <c r="Z27" s="375" t="s">
        <v>170</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10001</v>
      </c>
      <c r="BO27" s="454"/>
      <c r="BP27" s="454"/>
      <c r="BQ27" s="454"/>
      <c r="BR27" s="454"/>
      <c r="BS27" s="454"/>
      <c r="BT27" s="454"/>
      <c r="BU27" s="455"/>
      <c r="BV27" s="453">
        <v>60000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172</v>
      </c>
      <c r="F28" s="376"/>
      <c r="G28" s="376"/>
      <c r="H28" s="376"/>
      <c r="I28" s="376"/>
      <c r="J28" s="376"/>
      <c r="K28" s="377"/>
      <c r="L28" s="372">
        <v>1</v>
      </c>
      <c r="M28" s="373"/>
      <c r="N28" s="373"/>
      <c r="O28" s="373"/>
      <c r="P28" s="374"/>
      <c r="Q28" s="372">
        <v>2460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848940</v>
      </c>
      <c r="BO28" s="449"/>
      <c r="BP28" s="449"/>
      <c r="BQ28" s="449"/>
      <c r="BR28" s="449"/>
      <c r="BS28" s="449"/>
      <c r="BT28" s="449"/>
      <c r="BU28" s="450"/>
      <c r="BV28" s="448">
        <v>1046853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175</v>
      </c>
      <c r="F29" s="376"/>
      <c r="G29" s="376"/>
      <c r="H29" s="376"/>
      <c r="I29" s="376"/>
      <c r="J29" s="376"/>
      <c r="K29" s="377"/>
      <c r="L29" s="372">
        <v>8</v>
      </c>
      <c r="M29" s="373"/>
      <c r="N29" s="373"/>
      <c r="O29" s="373"/>
      <c r="P29" s="374"/>
      <c r="Q29" s="372">
        <v>2250</v>
      </c>
      <c r="R29" s="373"/>
      <c r="S29" s="373"/>
      <c r="T29" s="373"/>
      <c r="U29" s="373"/>
      <c r="V29" s="374"/>
      <c r="W29" s="463"/>
      <c r="X29" s="464"/>
      <c r="Y29" s="465"/>
      <c r="Z29" s="375" t="s">
        <v>176</v>
      </c>
      <c r="AA29" s="376"/>
      <c r="AB29" s="376"/>
      <c r="AC29" s="376"/>
      <c r="AD29" s="376"/>
      <c r="AE29" s="376"/>
      <c r="AF29" s="376"/>
      <c r="AG29" s="377"/>
      <c r="AH29" s="372">
        <v>65</v>
      </c>
      <c r="AI29" s="373"/>
      <c r="AJ29" s="373"/>
      <c r="AK29" s="373"/>
      <c r="AL29" s="374"/>
      <c r="AM29" s="372">
        <v>181155</v>
      </c>
      <c r="AN29" s="373"/>
      <c r="AO29" s="373"/>
      <c r="AP29" s="373"/>
      <c r="AQ29" s="373"/>
      <c r="AR29" s="374"/>
      <c r="AS29" s="372">
        <v>2787</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114716</v>
      </c>
      <c r="BO29" s="420"/>
      <c r="BP29" s="420"/>
      <c r="BQ29" s="420"/>
      <c r="BR29" s="420"/>
      <c r="BS29" s="420"/>
      <c r="BT29" s="420"/>
      <c r="BU29" s="421"/>
      <c r="BV29" s="419">
        <v>104288</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1367488</v>
      </c>
      <c r="BO30" s="454"/>
      <c r="BP30" s="454"/>
      <c r="BQ30" s="454"/>
      <c r="BR30" s="454"/>
      <c r="BS30" s="454"/>
      <c r="BT30" s="454"/>
      <c r="BU30" s="455"/>
      <c r="BV30" s="453">
        <v>1035641</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185</v>
      </c>
      <c r="D33" s="371"/>
      <c r="E33" s="370" t="s">
        <v>186</v>
      </c>
      <c r="F33" s="370"/>
      <c r="G33" s="370"/>
      <c r="H33" s="370"/>
      <c r="I33" s="370"/>
      <c r="J33" s="370"/>
      <c r="K33" s="370"/>
      <c r="L33" s="370"/>
      <c r="M33" s="370"/>
      <c r="N33" s="370"/>
      <c r="O33" s="370"/>
      <c r="P33" s="370"/>
      <c r="Q33" s="370"/>
      <c r="R33" s="370"/>
      <c r="S33" s="370"/>
      <c r="T33" s="206"/>
      <c r="U33" s="371" t="s">
        <v>185</v>
      </c>
      <c r="V33" s="371"/>
      <c r="W33" s="370" t="s">
        <v>186</v>
      </c>
      <c r="X33" s="370"/>
      <c r="Y33" s="370"/>
      <c r="Z33" s="370"/>
      <c r="AA33" s="370"/>
      <c r="AB33" s="370"/>
      <c r="AC33" s="370"/>
      <c r="AD33" s="370"/>
      <c r="AE33" s="370"/>
      <c r="AF33" s="370"/>
      <c r="AG33" s="370"/>
      <c r="AH33" s="370"/>
      <c r="AI33" s="370"/>
      <c r="AJ33" s="370"/>
      <c r="AK33" s="370"/>
      <c r="AL33" s="206"/>
      <c r="AM33" s="371" t="s">
        <v>185</v>
      </c>
      <c r="AN33" s="371"/>
      <c r="AO33" s="370" t="s">
        <v>186</v>
      </c>
      <c r="AP33" s="370"/>
      <c r="AQ33" s="370"/>
      <c r="AR33" s="370"/>
      <c r="AS33" s="370"/>
      <c r="AT33" s="370"/>
      <c r="AU33" s="370"/>
      <c r="AV33" s="370"/>
      <c r="AW33" s="370"/>
      <c r="AX33" s="370"/>
      <c r="AY33" s="370"/>
      <c r="AZ33" s="370"/>
      <c r="BA33" s="370"/>
      <c r="BB33" s="370"/>
      <c r="BC33" s="370"/>
      <c r="BD33" s="207"/>
      <c r="BE33" s="370" t="s">
        <v>187</v>
      </c>
      <c r="BF33" s="370"/>
      <c r="BG33" s="370" t="s">
        <v>188</v>
      </c>
      <c r="BH33" s="370"/>
      <c r="BI33" s="370"/>
      <c r="BJ33" s="370"/>
      <c r="BK33" s="370"/>
      <c r="BL33" s="370"/>
      <c r="BM33" s="370"/>
      <c r="BN33" s="370"/>
      <c r="BO33" s="370"/>
      <c r="BP33" s="370"/>
      <c r="BQ33" s="370"/>
      <c r="BR33" s="370"/>
      <c r="BS33" s="370"/>
      <c r="BT33" s="370"/>
      <c r="BU33" s="370"/>
      <c r="BV33" s="207"/>
      <c r="BW33" s="371" t="s">
        <v>187</v>
      </c>
      <c r="BX33" s="371"/>
      <c r="BY33" s="370" t="s">
        <v>189</v>
      </c>
      <c r="BZ33" s="370"/>
      <c r="CA33" s="370"/>
      <c r="CB33" s="370"/>
      <c r="CC33" s="370"/>
      <c r="CD33" s="370"/>
      <c r="CE33" s="370"/>
      <c r="CF33" s="370"/>
      <c r="CG33" s="370"/>
      <c r="CH33" s="370"/>
      <c r="CI33" s="370"/>
      <c r="CJ33" s="370"/>
      <c r="CK33" s="370"/>
      <c r="CL33" s="370"/>
      <c r="CM33" s="370"/>
      <c r="CN33" s="206"/>
      <c r="CO33" s="371" t="s">
        <v>185</v>
      </c>
      <c r="CP33" s="371"/>
      <c r="CQ33" s="370" t="s">
        <v>190</v>
      </c>
      <c r="CR33" s="370"/>
      <c r="CS33" s="370"/>
      <c r="CT33" s="370"/>
      <c r="CU33" s="370"/>
      <c r="CV33" s="370"/>
      <c r="CW33" s="370"/>
      <c r="CX33" s="370"/>
      <c r="CY33" s="370"/>
      <c r="CZ33" s="370"/>
      <c r="DA33" s="370"/>
      <c r="DB33" s="370"/>
      <c r="DC33" s="370"/>
      <c r="DD33" s="370"/>
      <c r="DE33" s="370"/>
      <c r="DF33" s="206"/>
      <c r="DG33" s="369" t="s">
        <v>191</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IF('各会計、関係団体の財政状況及び健全化判断比率'!B32="","",'各会計、関係団体の財政状況及び健全化判断比率'!B32)</f>
        <v>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熊本県市町村総合事務組合</v>
      </c>
      <c r="BZ34" s="368"/>
      <c r="CA34" s="368"/>
      <c r="CB34" s="368"/>
      <c r="CC34" s="368"/>
      <c r="CD34" s="368"/>
      <c r="CE34" s="368"/>
      <c r="CF34" s="368"/>
      <c r="CG34" s="368"/>
      <c r="CH34" s="368"/>
      <c r="CI34" s="368"/>
      <c r="CJ34" s="368"/>
      <c r="CK34" s="368"/>
      <c r="CL34" s="368"/>
      <c r="CM34" s="368"/>
      <c r="CN34" s="181"/>
      <c r="CO34" s="367">
        <f>IF(CQ34="","",MAX(C34:D43,U34:V43,AM34:AN43,BE34:BF43,BW34:BX43)+1)</f>
        <v>13</v>
      </c>
      <c r="CP34" s="367"/>
      <c r="CQ34" s="368" t="str">
        <f>IF('各会計、関係団体の財政状況及び健全化判断比率'!BS7="","",'各会計、関係団体の財政状況及び健全化判断比率'!BS7)</f>
        <v>ゆのまえ湯楽里株式会社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球磨郡効率多良木病院企業団</v>
      </c>
      <c r="BZ35" s="368"/>
      <c r="CA35" s="368"/>
      <c r="CB35" s="368"/>
      <c r="CC35" s="368"/>
      <c r="CD35" s="368"/>
      <c r="CE35" s="368"/>
      <c r="CF35" s="368"/>
      <c r="CG35" s="368"/>
      <c r="CH35" s="368"/>
      <c r="CI35" s="368"/>
      <c r="CJ35" s="368"/>
      <c r="CK35" s="368"/>
      <c r="CL35" s="368"/>
      <c r="CM35" s="368"/>
      <c r="CN35" s="181"/>
      <c r="CO35" s="367">
        <f t="shared" ref="CO35:CO43" si="3">IF(CQ35="","",CO34+1)</f>
        <v>14</v>
      </c>
      <c r="CP35" s="367"/>
      <c r="CQ35" s="368" t="str">
        <f>IF('各会計、関係団体の財政状況及び健全化判断比率'!BS8="","",'各会計、関係団体の財政状況及び健全化判断比率'!BS8)</f>
        <v>球磨プレカット株式会社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後期高齢者医療保険特別会計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上球磨消防組合</v>
      </c>
      <c r="BZ36" s="368"/>
      <c r="CA36" s="368"/>
      <c r="CB36" s="368"/>
      <c r="CC36" s="368"/>
      <c r="CD36" s="368"/>
      <c r="CE36" s="368"/>
      <c r="CF36" s="368"/>
      <c r="CG36" s="368"/>
      <c r="CH36" s="368"/>
      <c r="CI36" s="368"/>
      <c r="CJ36" s="368"/>
      <c r="CK36" s="368"/>
      <c r="CL36" s="368"/>
      <c r="CM36" s="368"/>
      <c r="CN36" s="181"/>
      <c r="CO36" s="367">
        <f t="shared" si="3"/>
        <v>15</v>
      </c>
      <c r="CP36" s="367"/>
      <c r="CQ36" s="368" t="str">
        <f>IF('各会計、関係団体の財政状況及び健全化判断比率'!BS9="","",'各会計、関係団体の財政状況及び健全化判断比率'!BS9)</f>
        <v>湯前町農業公社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人吉球磨広域行政組合（一般会計）</v>
      </c>
      <c r="BZ37" s="368"/>
      <c r="CA37" s="368"/>
      <c r="CB37" s="368"/>
      <c r="CC37" s="368"/>
      <c r="CD37" s="368"/>
      <c r="CE37" s="368"/>
      <c r="CF37" s="368"/>
      <c r="CG37" s="368"/>
      <c r="CH37" s="368"/>
      <c r="CI37" s="368"/>
      <c r="CJ37" s="368"/>
      <c r="CK37" s="368"/>
      <c r="CL37" s="368"/>
      <c r="CM37" s="368"/>
      <c r="CN37" s="181"/>
      <c r="CO37" s="367">
        <f t="shared" si="3"/>
        <v>16</v>
      </c>
      <c r="CP37" s="367"/>
      <c r="CQ37" s="368" t="str">
        <f>IF('各会計、関係団体の財政状況及び健全化判断比率'!BS10="","",'各会計、関係団体の財政状況及び健全化判断比率'!BS10)</f>
        <v>くま川鉄道株式会社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熊本県後期高齢者医療連合会（一般会計）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熊本県後期高齢者医療連合会（後期高齢者医療特別会計）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rQSXOBTniPA0fEv1Vt9mP1fd3lw8qmyH4NhAkmWDzWYo2p/GIZgAps0Vgf5T6vpjDxNu7IfMC7EUIjE80CpNtQ==" saltValue="9ANZ2ONiyoOXx/NbdHCLT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31"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2" t="s">
        <v>532</v>
      </c>
      <c r="D34" s="1152"/>
      <c r="E34" s="1153"/>
      <c r="F34" s="32">
        <v>8.4600000000000009</v>
      </c>
      <c r="G34" s="33">
        <v>17.899999999999999</v>
      </c>
      <c r="H34" s="33">
        <v>16.29</v>
      </c>
      <c r="I34" s="33">
        <v>14.12</v>
      </c>
      <c r="J34" s="34">
        <v>22.79</v>
      </c>
      <c r="K34" s="22"/>
      <c r="L34" s="22"/>
      <c r="M34" s="22"/>
      <c r="N34" s="22"/>
      <c r="O34" s="22"/>
      <c r="P34" s="22"/>
    </row>
    <row r="35" spans="1:16" ht="39" customHeight="1" x14ac:dyDescent="0.15">
      <c r="A35" s="22"/>
      <c r="B35" s="35"/>
      <c r="C35" s="1146" t="s">
        <v>533</v>
      </c>
      <c r="D35" s="1147"/>
      <c r="E35" s="1148"/>
      <c r="F35" s="36">
        <v>14.14</v>
      </c>
      <c r="G35" s="37">
        <v>14.53</v>
      </c>
      <c r="H35" s="37">
        <v>15.23</v>
      </c>
      <c r="I35" s="37">
        <v>17.13</v>
      </c>
      <c r="J35" s="38">
        <v>17.8</v>
      </c>
      <c r="K35" s="22"/>
      <c r="L35" s="22"/>
      <c r="M35" s="22"/>
      <c r="N35" s="22"/>
      <c r="O35" s="22"/>
      <c r="P35" s="22"/>
    </row>
    <row r="36" spans="1:16" ht="39" customHeight="1" x14ac:dyDescent="0.15">
      <c r="A36" s="22"/>
      <c r="B36" s="35"/>
      <c r="C36" s="1146" t="s">
        <v>534</v>
      </c>
      <c r="D36" s="1147"/>
      <c r="E36" s="1148"/>
      <c r="F36" s="36">
        <v>1.49</v>
      </c>
      <c r="G36" s="37">
        <v>1.81</v>
      </c>
      <c r="H36" s="37">
        <v>2.23</v>
      </c>
      <c r="I36" s="37">
        <v>2.76</v>
      </c>
      <c r="J36" s="38">
        <v>2.81</v>
      </c>
      <c r="K36" s="22"/>
      <c r="L36" s="22"/>
      <c r="M36" s="22"/>
      <c r="N36" s="22"/>
      <c r="O36" s="22"/>
      <c r="P36" s="22"/>
    </row>
    <row r="37" spans="1:16" ht="39" customHeight="1" x14ac:dyDescent="0.15">
      <c r="A37" s="22"/>
      <c r="B37" s="35"/>
      <c r="C37" s="1146" t="s">
        <v>535</v>
      </c>
      <c r="D37" s="1147"/>
      <c r="E37" s="1148"/>
      <c r="F37" s="36">
        <v>0.69</v>
      </c>
      <c r="G37" s="37">
        <v>0.76</v>
      </c>
      <c r="H37" s="37">
        <v>1.1299999999999999</v>
      </c>
      <c r="I37" s="37">
        <v>1.55</v>
      </c>
      <c r="J37" s="38">
        <v>2.16</v>
      </c>
      <c r="K37" s="22"/>
      <c r="L37" s="22"/>
      <c r="M37" s="22"/>
      <c r="N37" s="22"/>
      <c r="O37" s="22"/>
      <c r="P37" s="22"/>
    </row>
    <row r="38" spans="1:16" ht="39" customHeight="1" x14ac:dyDescent="0.15">
      <c r="A38" s="22"/>
      <c r="B38" s="35"/>
      <c r="C38" s="1146" t="s">
        <v>536</v>
      </c>
      <c r="D38" s="1147"/>
      <c r="E38" s="1148"/>
      <c r="F38" s="36">
        <v>0.06</v>
      </c>
      <c r="G38" s="37">
        <v>0.03</v>
      </c>
      <c r="H38" s="37">
        <v>0.03</v>
      </c>
      <c r="I38" s="37">
        <v>0.04</v>
      </c>
      <c r="J38" s="38">
        <v>0.04</v>
      </c>
      <c r="K38" s="22"/>
      <c r="L38" s="22"/>
      <c r="M38" s="22"/>
      <c r="N38" s="22"/>
      <c r="O38" s="22"/>
      <c r="P38" s="22"/>
    </row>
    <row r="39" spans="1:16" ht="39" customHeight="1" x14ac:dyDescent="0.15">
      <c r="A39" s="22"/>
      <c r="B39" s="35"/>
      <c r="C39" s="1146" t="s">
        <v>537</v>
      </c>
      <c r="D39" s="1147"/>
      <c r="E39" s="1148"/>
      <c r="F39" s="36">
        <v>0.14000000000000001</v>
      </c>
      <c r="G39" s="37">
        <v>0.23</v>
      </c>
      <c r="H39" s="37">
        <v>0.04</v>
      </c>
      <c r="I39" s="37">
        <v>0.08</v>
      </c>
      <c r="J39" s="38">
        <v>0</v>
      </c>
      <c r="K39" s="22"/>
      <c r="L39" s="22"/>
      <c r="M39" s="22"/>
      <c r="N39" s="22"/>
      <c r="O39" s="22"/>
      <c r="P39" s="22"/>
    </row>
    <row r="40" spans="1:16" ht="39" customHeight="1" x14ac:dyDescent="0.15">
      <c r="A40" s="22"/>
      <c r="B40" s="35"/>
      <c r="C40" s="1146"/>
      <c r="D40" s="1147"/>
      <c r="E40" s="1148"/>
      <c r="F40" s="36"/>
      <c r="G40" s="37"/>
      <c r="H40" s="37"/>
      <c r="I40" s="37"/>
      <c r="J40" s="38"/>
      <c r="K40" s="22"/>
      <c r="L40" s="22"/>
      <c r="M40" s="22"/>
      <c r="N40" s="22"/>
      <c r="O40" s="22"/>
      <c r="P40" s="22"/>
    </row>
    <row r="41" spans="1:16" ht="39" customHeight="1" x14ac:dyDescent="0.15">
      <c r="A41" s="22"/>
      <c r="B41" s="35"/>
      <c r="C41" s="1146"/>
      <c r="D41" s="1147"/>
      <c r="E41" s="1148"/>
      <c r="F41" s="36"/>
      <c r="G41" s="37"/>
      <c r="H41" s="37"/>
      <c r="I41" s="37"/>
      <c r="J41" s="38"/>
      <c r="K41" s="22"/>
      <c r="L41" s="22"/>
      <c r="M41" s="22"/>
      <c r="N41" s="22"/>
      <c r="O41" s="22"/>
      <c r="P41" s="22"/>
    </row>
    <row r="42" spans="1:16" ht="39" customHeight="1" x14ac:dyDescent="0.15">
      <c r="A42" s="22"/>
      <c r="B42" s="39"/>
      <c r="C42" s="1146" t="s">
        <v>538</v>
      </c>
      <c r="D42" s="1147"/>
      <c r="E42" s="1148"/>
      <c r="F42" s="36" t="s">
        <v>485</v>
      </c>
      <c r="G42" s="37" t="s">
        <v>485</v>
      </c>
      <c r="H42" s="37" t="s">
        <v>485</v>
      </c>
      <c r="I42" s="37" t="s">
        <v>485</v>
      </c>
      <c r="J42" s="38" t="s">
        <v>485</v>
      </c>
      <c r="K42" s="22"/>
      <c r="L42" s="22"/>
      <c r="M42" s="22"/>
      <c r="N42" s="22"/>
      <c r="O42" s="22"/>
      <c r="P42" s="22"/>
    </row>
    <row r="43" spans="1:16" ht="39" customHeight="1" thickBot="1" x14ac:dyDescent="0.2">
      <c r="A43" s="22"/>
      <c r="B43" s="40"/>
      <c r="C43" s="1149" t="s">
        <v>539</v>
      </c>
      <c r="D43" s="1150"/>
      <c r="E43" s="1151"/>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y63FDc+XeaN69irOtENMYrJg5d4LwhwQtezJqgHLMQxYeZyVb19VTffKOrN7anTCUV3ecELSZOcr7uNjcaMEw==" saltValue="TfImuMyduMkwOHIMmpfe1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E39" zoomScale="115" zoomScaleNormal="11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7" t="s">
        <v>9</v>
      </c>
      <c r="C45" s="1178"/>
      <c r="D45" s="58"/>
      <c r="E45" s="1183" t="s">
        <v>10</v>
      </c>
      <c r="F45" s="1183"/>
      <c r="G45" s="1183"/>
      <c r="H45" s="1183"/>
      <c r="I45" s="1183"/>
      <c r="J45" s="1184"/>
      <c r="K45" s="59">
        <v>266</v>
      </c>
      <c r="L45" s="60">
        <v>262</v>
      </c>
      <c r="M45" s="60">
        <v>267</v>
      </c>
      <c r="N45" s="60">
        <v>291</v>
      </c>
      <c r="O45" s="61">
        <v>259</v>
      </c>
      <c r="P45" s="48"/>
      <c r="Q45" s="48"/>
      <c r="R45" s="48"/>
      <c r="S45" s="48"/>
      <c r="T45" s="48"/>
      <c r="U45" s="48"/>
    </row>
    <row r="46" spans="1:21" ht="30.75" customHeight="1" x14ac:dyDescent="0.15">
      <c r="A46" s="48"/>
      <c r="B46" s="1179"/>
      <c r="C46" s="1180"/>
      <c r="D46" s="62"/>
      <c r="E46" s="1156" t="s">
        <v>11</v>
      </c>
      <c r="F46" s="1156"/>
      <c r="G46" s="1156"/>
      <c r="H46" s="1156"/>
      <c r="I46" s="1156"/>
      <c r="J46" s="1157"/>
      <c r="K46" s="63" t="s">
        <v>485</v>
      </c>
      <c r="L46" s="64" t="s">
        <v>485</v>
      </c>
      <c r="M46" s="64" t="s">
        <v>485</v>
      </c>
      <c r="N46" s="64" t="s">
        <v>485</v>
      </c>
      <c r="O46" s="65" t="s">
        <v>485</v>
      </c>
      <c r="P46" s="48"/>
      <c r="Q46" s="48"/>
      <c r="R46" s="48"/>
      <c r="S46" s="48"/>
      <c r="T46" s="48"/>
      <c r="U46" s="48"/>
    </row>
    <row r="47" spans="1:21" ht="30.75" customHeight="1" x14ac:dyDescent="0.15">
      <c r="A47" s="48"/>
      <c r="B47" s="1179"/>
      <c r="C47" s="1180"/>
      <c r="D47" s="62"/>
      <c r="E47" s="1156" t="s">
        <v>12</v>
      </c>
      <c r="F47" s="1156"/>
      <c r="G47" s="1156"/>
      <c r="H47" s="1156"/>
      <c r="I47" s="1156"/>
      <c r="J47" s="1157"/>
      <c r="K47" s="63" t="s">
        <v>485</v>
      </c>
      <c r="L47" s="64" t="s">
        <v>485</v>
      </c>
      <c r="M47" s="64" t="s">
        <v>485</v>
      </c>
      <c r="N47" s="64" t="s">
        <v>485</v>
      </c>
      <c r="O47" s="65" t="s">
        <v>485</v>
      </c>
      <c r="P47" s="48"/>
      <c r="Q47" s="48"/>
      <c r="R47" s="48"/>
      <c r="S47" s="48"/>
      <c r="T47" s="48"/>
      <c r="U47" s="48"/>
    </row>
    <row r="48" spans="1:21" ht="30.75" customHeight="1" x14ac:dyDescent="0.15">
      <c r="A48" s="48"/>
      <c r="B48" s="1179"/>
      <c r="C48" s="1180"/>
      <c r="D48" s="62"/>
      <c r="E48" s="1156" t="s">
        <v>13</v>
      </c>
      <c r="F48" s="1156"/>
      <c r="G48" s="1156"/>
      <c r="H48" s="1156"/>
      <c r="I48" s="1156"/>
      <c r="J48" s="1157"/>
      <c r="K48" s="63">
        <v>80</v>
      </c>
      <c r="L48" s="64">
        <v>74</v>
      </c>
      <c r="M48" s="64">
        <v>77</v>
      </c>
      <c r="N48" s="64">
        <v>85</v>
      </c>
      <c r="O48" s="65">
        <v>74</v>
      </c>
      <c r="P48" s="48"/>
      <c r="Q48" s="48"/>
      <c r="R48" s="48"/>
      <c r="S48" s="48"/>
      <c r="T48" s="48"/>
      <c r="U48" s="48"/>
    </row>
    <row r="49" spans="1:21" ht="30.75" customHeight="1" x14ac:dyDescent="0.15">
      <c r="A49" s="48"/>
      <c r="B49" s="1179"/>
      <c r="C49" s="1180"/>
      <c r="D49" s="62"/>
      <c r="E49" s="1156" t="s">
        <v>14</v>
      </c>
      <c r="F49" s="1156"/>
      <c r="G49" s="1156"/>
      <c r="H49" s="1156"/>
      <c r="I49" s="1156"/>
      <c r="J49" s="1157"/>
      <c r="K49" s="63">
        <v>19</v>
      </c>
      <c r="L49" s="64">
        <v>24</v>
      </c>
      <c r="M49" s="64">
        <v>26</v>
      </c>
      <c r="N49" s="64">
        <v>20</v>
      </c>
      <c r="O49" s="65">
        <v>21</v>
      </c>
      <c r="P49" s="48"/>
      <c r="Q49" s="48"/>
      <c r="R49" s="48"/>
      <c r="S49" s="48"/>
      <c r="T49" s="48"/>
      <c r="U49" s="48"/>
    </row>
    <row r="50" spans="1:21" ht="30.75" customHeight="1" x14ac:dyDescent="0.15">
      <c r="A50" s="48"/>
      <c r="B50" s="1179"/>
      <c r="C50" s="1180"/>
      <c r="D50" s="62"/>
      <c r="E50" s="1156" t="s">
        <v>15</v>
      </c>
      <c r="F50" s="1156"/>
      <c r="G50" s="1156"/>
      <c r="H50" s="1156"/>
      <c r="I50" s="1156"/>
      <c r="J50" s="1157"/>
      <c r="K50" s="63">
        <v>0</v>
      </c>
      <c r="L50" s="64">
        <v>0</v>
      </c>
      <c r="M50" s="64">
        <v>1</v>
      </c>
      <c r="N50" s="64">
        <v>2</v>
      </c>
      <c r="O50" s="65">
        <v>2</v>
      </c>
      <c r="P50" s="48"/>
      <c r="Q50" s="48"/>
      <c r="R50" s="48"/>
      <c r="S50" s="48"/>
      <c r="T50" s="48"/>
      <c r="U50" s="48"/>
    </row>
    <row r="51" spans="1:21" ht="30.75" customHeight="1" x14ac:dyDescent="0.15">
      <c r="A51" s="48"/>
      <c r="B51" s="1181"/>
      <c r="C51" s="1182"/>
      <c r="D51" s="66"/>
      <c r="E51" s="1156" t="s">
        <v>16</v>
      </c>
      <c r="F51" s="1156"/>
      <c r="G51" s="1156"/>
      <c r="H51" s="1156"/>
      <c r="I51" s="1156"/>
      <c r="J51" s="1157"/>
      <c r="K51" s="63" t="s">
        <v>485</v>
      </c>
      <c r="L51" s="64">
        <v>0</v>
      </c>
      <c r="M51" s="64" t="s">
        <v>485</v>
      </c>
      <c r="N51" s="64">
        <v>0</v>
      </c>
      <c r="O51" s="65" t="s">
        <v>485</v>
      </c>
      <c r="P51" s="48"/>
      <c r="Q51" s="48"/>
      <c r="R51" s="48"/>
      <c r="S51" s="48"/>
      <c r="T51" s="48"/>
      <c r="U51" s="48"/>
    </row>
    <row r="52" spans="1:21" ht="30.75" customHeight="1" x14ac:dyDescent="0.15">
      <c r="A52" s="48"/>
      <c r="B52" s="1154" t="s">
        <v>17</v>
      </c>
      <c r="C52" s="1155"/>
      <c r="D52" s="66"/>
      <c r="E52" s="1156" t="s">
        <v>18</v>
      </c>
      <c r="F52" s="1156"/>
      <c r="G52" s="1156"/>
      <c r="H52" s="1156"/>
      <c r="I52" s="1156"/>
      <c r="J52" s="1157"/>
      <c r="K52" s="63">
        <v>283</v>
      </c>
      <c r="L52" s="64">
        <v>275</v>
      </c>
      <c r="M52" s="64">
        <v>267</v>
      </c>
      <c r="N52" s="64">
        <v>275</v>
      </c>
      <c r="O52" s="65">
        <v>256</v>
      </c>
      <c r="P52" s="48"/>
      <c r="Q52" s="48"/>
      <c r="R52" s="48"/>
      <c r="S52" s="48"/>
      <c r="T52" s="48"/>
      <c r="U52" s="48"/>
    </row>
    <row r="53" spans="1:21" ht="30.75" customHeight="1" thickBot="1" x14ac:dyDescent="0.2">
      <c r="A53" s="48"/>
      <c r="B53" s="1158" t="s">
        <v>19</v>
      </c>
      <c r="C53" s="1159"/>
      <c r="D53" s="67"/>
      <c r="E53" s="1160" t="s">
        <v>20</v>
      </c>
      <c r="F53" s="1160"/>
      <c r="G53" s="1160"/>
      <c r="H53" s="1160"/>
      <c r="I53" s="1160"/>
      <c r="J53" s="1161"/>
      <c r="K53" s="68">
        <v>82</v>
      </c>
      <c r="L53" s="69">
        <v>85</v>
      </c>
      <c r="M53" s="69">
        <v>104</v>
      </c>
      <c r="N53" s="69">
        <v>123</v>
      </c>
      <c r="O53" s="70">
        <v>100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2" t="s">
        <v>24</v>
      </c>
      <c r="C58" s="1163"/>
      <c r="D58" s="1168" t="s">
        <v>25</v>
      </c>
      <c r="E58" s="1169"/>
      <c r="F58" s="1169"/>
      <c r="G58" s="1169"/>
      <c r="H58" s="1169"/>
      <c r="I58" s="1169"/>
      <c r="J58" s="1170"/>
      <c r="K58" s="83"/>
      <c r="L58" s="84"/>
      <c r="M58" s="84"/>
      <c r="N58" s="84"/>
      <c r="O58" s="85"/>
    </row>
    <row r="59" spans="1:21" ht="31.5" customHeight="1" x14ac:dyDescent="0.15">
      <c r="B59" s="1164"/>
      <c r="C59" s="1165"/>
      <c r="D59" s="1171" t="s">
        <v>26</v>
      </c>
      <c r="E59" s="1172"/>
      <c r="F59" s="1172"/>
      <c r="G59" s="1172"/>
      <c r="H59" s="1172"/>
      <c r="I59" s="1172"/>
      <c r="J59" s="1173"/>
      <c r="K59" s="86"/>
      <c r="L59" s="87"/>
      <c r="M59" s="87"/>
      <c r="N59" s="87"/>
      <c r="O59" s="88"/>
    </row>
    <row r="60" spans="1:21" ht="31.5" customHeight="1" thickBot="1" x14ac:dyDescent="0.2">
      <c r="B60" s="1166"/>
      <c r="C60" s="1167"/>
      <c r="D60" s="1174" t="s">
        <v>27</v>
      </c>
      <c r="E60" s="1175"/>
      <c r="F60" s="1175"/>
      <c r="G60" s="1175"/>
      <c r="H60" s="1175"/>
      <c r="I60" s="1175"/>
      <c r="J60" s="1176"/>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YUDDzu7EpOBoKsuWaUGcse9sZbPfszNbRne4e3nkl/JblOIjUdtI1EcPM6e7MDUZM7YbDDLSJ0KajqZT1cEuw==" saltValue="zsyuRWa9T22KibM2Z1+BK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7"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7" t="s">
        <v>30</v>
      </c>
      <c r="C41" s="1198"/>
      <c r="D41" s="105"/>
      <c r="E41" s="1199" t="s">
        <v>31</v>
      </c>
      <c r="F41" s="1199"/>
      <c r="G41" s="1199"/>
      <c r="H41" s="1200"/>
      <c r="I41" s="355">
        <v>2681</v>
      </c>
      <c r="J41" s="356">
        <v>2872</v>
      </c>
      <c r="K41" s="356">
        <v>2878</v>
      </c>
      <c r="L41" s="356">
        <v>3293</v>
      </c>
      <c r="M41" s="357">
        <v>3383</v>
      </c>
    </row>
    <row r="42" spans="2:13" ht="27.75" customHeight="1" x14ac:dyDescent="0.15">
      <c r="B42" s="1187"/>
      <c r="C42" s="1188"/>
      <c r="D42" s="106"/>
      <c r="E42" s="1191" t="s">
        <v>32</v>
      </c>
      <c r="F42" s="1191"/>
      <c r="G42" s="1191"/>
      <c r="H42" s="1192"/>
      <c r="I42" s="358" t="s">
        <v>485</v>
      </c>
      <c r="J42" s="359">
        <v>25</v>
      </c>
      <c r="K42" s="359">
        <v>24</v>
      </c>
      <c r="L42" s="359">
        <v>22</v>
      </c>
      <c r="M42" s="360">
        <v>20</v>
      </c>
    </row>
    <row r="43" spans="2:13" ht="27.75" customHeight="1" x14ac:dyDescent="0.15">
      <c r="B43" s="1187"/>
      <c r="C43" s="1188"/>
      <c r="D43" s="106"/>
      <c r="E43" s="1191" t="s">
        <v>33</v>
      </c>
      <c r="F43" s="1191"/>
      <c r="G43" s="1191"/>
      <c r="H43" s="1192"/>
      <c r="I43" s="358">
        <v>786</v>
      </c>
      <c r="J43" s="359">
        <v>736</v>
      </c>
      <c r="K43" s="359">
        <v>654</v>
      </c>
      <c r="L43" s="359">
        <v>721</v>
      </c>
      <c r="M43" s="360">
        <v>698</v>
      </c>
    </row>
    <row r="44" spans="2:13" ht="27.75" customHeight="1" x14ac:dyDescent="0.15">
      <c r="B44" s="1187"/>
      <c r="C44" s="1188"/>
      <c r="D44" s="106"/>
      <c r="E44" s="1191" t="s">
        <v>34</v>
      </c>
      <c r="F44" s="1191"/>
      <c r="G44" s="1191"/>
      <c r="H44" s="1192"/>
      <c r="I44" s="358">
        <v>230</v>
      </c>
      <c r="J44" s="359">
        <v>246</v>
      </c>
      <c r="K44" s="359">
        <v>217</v>
      </c>
      <c r="L44" s="359">
        <v>217</v>
      </c>
      <c r="M44" s="360">
        <v>229</v>
      </c>
    </row>
    <row r="45" spans="2:13" ht="27.75" customHeight="1" x14ac:dyDescent="0.15">
      <c r="B45" s="1187"/>
      <c r="C45" s="1188"/>
      <c r="D45" s="106"/>
      <c r="E45" s="1191" t="s">
        <v>35</v>
      </c>
      <c r="F45" s="1191"/>
      <c r="G45" s="1191"/>
      <c r="H45" s="1192"/>
      <c r="I45" s="358">
        <v>445</v>
      </c>
      <c r="J45" s="359">
        <v>473</v>
      </c>
      <c r="K45" s="359">
        <v>414</v>
      </c>
      <c r="L45" s="359">
        <v>369</v>
      </c>
      <c r="M45" s="360">
        <v>397</v>
      </c>
    </row>
    <row r="46" spans="2:13" ht="27.75" customHeight="1" x14ac:dyDescent="0.15">
      <c r="B46" s="1187"/>
      <c r="C46" s="1188"/>
      <c r="D46" s="107"/>
      <c r="E46" s="1191" t="s">
        <v>36</v>
      </c>
      <c r="F46" s="1191"/>
      <c r="G46" s="1191"/>
      <c r="H46" s="1192"/>
      <c r="I46" s="358" t="s">
        <v>485</v>
      </c>
      <c r="J46" s="359" t="s">
        <v>485</v>
      </c>
      <c r="K46" s="359" t="s">
        <v>485</v>
      </c>
      <c r="L46" s="359" t="s">
        <v>485</v>
      </c>
      <c r="M46" s="360" t="s">
        <v>485</v>
      </c>
    </row>
    <row r="47" spans="2:13" ht="27.75" customHeight="1" x14ac:dyDescent="0.15">
      <c r="B47" s="1187"/>
      <c r="C47" s="1188"/>
      <c r="D47" s="108"/>
      <c r="E47" s="1201" t="s">
        <v>37</v>
      </c>
      <c r="F47" s="1202"/>
      <c r="G47" s="1202"/>
      <c r="H47" s="1203"/>
      <c r="I47" s="358" t="s">
        <v>485</v>
      </c>
      <c r="J47" s="359" t="s">
        <v>485</v>
      </c>
      <c r="K47" s="359" t="s">
        <v>485</v>
      </c>
      <c r="L47" s="359" t="s">
        <v>485</v>
      </c>
      <c r="M47" s="360" t="s">
        <v>485</v>
      </c>
    </row>
    <row r="48" spans="2:13" ht="27.75" customHeight="1" x14ac:dyDescent="0.15">
      <c r="B48" s="1187"/>
      <c r="C48" s="1188"/>
      <c r="D48" s="106"/>
      <c r="E48" s="1191" t="s">
        <v>38</v>
      </c>
      <c r="F48" s="1191"/>
      <c r="G48" s="1191"/>
      <c r="H48" s="1192"/>
      <c r="I48" s="358" t="s">
        <v>485</v>
      </c>
      <c r="J48" s="359" t="s">
        <v>485</v>
      </c>
      <c r="K48" s="359" t="s">
        <v>485</v>
      </c>
      <c r="L48" s="359" t="s">
        <v>485</v>
      </c>
      <c r="M48" s="360" t="s">
        <v>485</v>
      </c>
    </row>
    <row r="49" spans="2:13" ht="27.75" customHeight="1" x14ac:dyDescent="0.15">
      <c r="B49" s="1189"/>
      <c r="C49" s="1190"/>
      <c r="D49" s="106"/>
      <c r="E49" s="1191" t="s">
        <v>39</v>
      </c>
      <c r="F49" s="1191"/>
      <c r="G49" s="1191"/>
      <c r="H49" s="1192"/>
      <c r="I49" s="358" t="s">
        <v>485</v>
      </c>
      <c r="J49" s="359" t="s">
        <v>485</v>
      </c>
      <c r="K49" s="359" t="s">
        <v>485</v>
      </c>
      <c r="L49" s="359" t="s">
        <v>485</v>
      </c>
      <c r="M49" s="360" t="s">
        <v>485</v>
      </c>
    </row>
    <row r="50" spans="2:13" ht="27.75" customHeight="1" x14ac:dyDescent="0.15">
      <c r="B50" s="1185" t="s">
        <v>40</v>
      </c>
      <c r="C50" s="1186"/>
      <c r="D50" s="109"/>
      <c r="E50" s="1191" t="s">
        <v>41</v>
      </c>
      <c r="F50" s="1191"/>
      <c r="G50" s="1191"/>
      <c r="H50" s="1192"/>
      <c r="I50" s="358">
        <v>2098</v>
      </c>
      <c r="J50" s="359">
        <v>2114</v>
      </c>
      <c r="K50" s="359">
        <v>2309</v>
      </c>
      <c r="L50" s="359">
        <v>2421</v>
      </c>
      <c r="M50" s="360">
        <v>2555</v>
      </c>
    </row>
    <row r="51" spans="2:13" ht="27.75" customHeight="1" x14ac:dyDescent="0.15">
      <c r="B51" s="1187"/>
      <c r="C51" s="1188"/>
      <c r="D51" s="106"/>
      <c r="E51" s="1191" t="s">
        <v>42</v>
      </c>
      <c r="F51" s="1191"/>
      <c r="G51" s="1191"/>
      <c r="H51" s="1192"/>
      <c r="I51" s="358">
        <v>124</v>
      </c>
      <c r="J51" s="359">
        <v>123</v>
      </c>
      <c r="K51" s="359">
        <v>109</v>
      </c>
      <c r="L51" s="359">
        <v>144</v>
      </c>
      <c r="M51" s="360">
        <v>175</v>
      </c>
    </row>
    <row r="52" spans="2:13" ht="27.75" customHeight="1" x14ac:dyDescent="0.15">
      <c r="B52" s="1189"/>
      <c r="C52" s="1190"/>
      <c r="D52" s="106"/>
      <c r="E52" s="1191" t="s">
        <v>43</v>
      </c>
      <c r="F52" s="1191"/>
      <c r="G52" s="1191"/>
      <c r="H52" s="1192"/>
      <c r="I52" s="358">
        <v>2468</v>
      </c>
      <c r="J52" s="359">
        <v>2644</v>
      </c>
      <c r="K52" s="359">
        <v>2668</v>
      </c>
      <c r="L52" s="359">
        <v>2808</v>
      </c>
      <c r="M52" s="360">
        <v>2949</v>
      </c>
    </row>
    <row r="53" spans="2:13" ht="27.75" customHeight="1" thickBot="1" x14ac:dyDescent="0.2">
      <c r="B53" s="1193" t="s">
        <v>19</v>
      </c>
      <c r="C53" s="1194"/>
      <c r="D53" s="110"/>
      <c r="E53" s="1195" t="s">
        <v>44</v>
      </c>
      <c r="F53" s="1195"/>
      <c r="G53" s="1195"/>
      <c r="H53" s="1196"/>
      <c r="I53" s="361">
        <v>-548</v>
      </c>
      <c r="J53" s="362">
        <v>-528</v>
      </c>
      <c r="K53" s="362">
        <v>-898</v>
      </c>
      <c r="L53" s="362">
        <v>-751</v>
      </c>
      <c r="M53" s="363">
        <v>-952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4umXMIDGVjMMvi1Sqqq+PJhivBTFIuXxwrsW04MKGycODgu/EHQFWYjgLaUI2XvnXksSqK5kitYs3ya91jfG1Q==" saltValue="TALvbM+gulB6t75wsFBP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5"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2" t="s">
        <v>46</v>
      </c>
      <c r="D55" s="1212"/>
      <c r="E55" s="1213"/>
      <c r="F55" s="122">
        <v>945</v>
      </c>
      <c r="G55" s="122">
        <v>1047</v>
      </c>
      <c r="H55" s="123">
        <v>849</v>
      </c>
    </row>
    <row r="56" spans="2:8" ht="52.5" customHeight="1" x14ac:dyDescent="0.15">
      <c r="B56" s="124"/>
      <c r="C56" s="1214" t="s">
        <v>47</v>
      </c>
      <c r="D56" s="1214"/>
      <c r="E56" s="1215"/>
      <c r="F56" s="125">
        <v>61</v>
      </c>
      <c r="G56" s="125">
        <v>104</v>
      </c>
      <c r="H56" s="126">
        <v>115</v>
      </c>
    </row>
    <row r="57" spans="2:8" ht="53.25" customHeight="1" x14ac:dyDescent="0.15">
      <c r="B57" s="124"/>
      <c r="C57" s="1216" t="s">
        <v>48</v>
      </c>
      <c r="D57" s="1216"/>
      <c r="E57" s="1217"/>
      <c r="F57" s="127">
        <v>1081</v>
      </c>
      <c r="G57" s="127">
        <v>1036</v>
      </c>
      <c r="H57" s="128">
        <v>1367</v>
      </c>
    </row>
    <row r="58" spans="2:8" ht="45.75" customHeight="1" x14ac:dyDescent="0.15">
      <c r="B58" s="129"/>
      <c r="C58" s="1204" t="s">
        <v>556</v>
      </c>
      <c r="D58" s="1205"/>
      <c r="E58" s="1206"/>
      <c r="F58" s="130">
        <v>501</v>
      </c>
      <c r="G58" s="130">
        <v>462</v>
      </c>
      <c r="H58" s="131">
        <v>662</v>
      </c>
    </row>
    <row r="59" spans="2:8" ht="45.75" customHeight="1" x14ac:dyDescent="0.15">
      <c r="B59" s="129"/>
      <c r="C59" s="1204" t="s">
        <v>557</v>
      </c>
      <c r="D59" s="1205"/>
      <c r="E59" s="1206"/>
      <c r="F59" s="130">
        <v>310</v>
      </c>
      <c r="G59" s="130">
        <v>310</v>
      </c>
      <c r="H59" s="131">
        <v>310</v>
      </c>
    </row>
    <row r="60" spans="2:8" ht="45.75" customHeight="1" x14ac:dyDescent="0.15">
      <c r="B60" s="129"/>
      <c r="C60" s="1204" t="s">
        <v>558</v>
      </c>
      <c r="D60" s="1205"/>
      <c r="E60" s="1206"/>
      <c r="F60" s="130">
        <v>88</v>
      </c>
      <c r="G60" s="130">
        <v>85</v>
      </c>
      <c r="H60" s="131">
        <v>82</v>
      </c>
    </row>
    <row r="61" spans="2:8" ht="45.75" customHeight="1" x14ac:dyDescent="0.15">
      <c r="B61" s="129"/>
      <c r="C61" s="1204" t="s">
        <v>559</v>
      </c>
      <c r="D61" s="1205"/>
      <c r="E61" s="1206"/>
      <c r="F61" s="130">
        <v>37</v>
      </c>
      <c r="G61" s="130">
        <v>46</v>
      </c>
      <c r="H61" s="131">
        <v>69</v>
      </c>
    </row>
    <row r="62" spans="2:8" ht="45.75" customHeight="1" thickBot="1" x14ac:dyDescent="0.2">
      <c r="B62" s="132"/>
      <c r="C62" s="1207" t="s">
        <v>560</v>
      </c>
      <c r="D62" s="1208"/>
      <c r="E62" s="1209"/>
      <c r="F62" s="133">
        <v>60</v>
      </c>
      <c r="G62" s="133">
        <v>60</v>
      </c>
      <c r="H62" s="134">
        <v>66</v>
      </c>
    </row>
    <row r="63" spans="2:8" ht="52.5" customHeight="1" thickBot="1" x14ac:dyDescent="0.2">
      <c r="B63" s="135"/>
      <c r="C63" s="1210" t="s">
        <v>49</v>
      </c>
      <c r="D63" s="1210"/>
      <c r="E63" s="1211"/>
      <c r="F63" s="136">
        <v>2087</v>
      </c>
      <c r="G63" s="136">
        <v>2187</v>
      </c>
      <c r="H63" s="137">
        <v>2331</v>
      </c>
    </row>
    <row r="64" spans="2:8" x14ac:dyDescent="0.15"/>
  </sheetData>
  <sheetProtection algorithmName="SHA-512" hashValue="qhNcyYOQEo/VANiQIAn7RdAvrJcaoWBZFTFnhMsduniBcbkauPXYFi7dHtULNzbxhiDn9xeS0cwYYFlEavXVCQ==" saltValue="YKcjM74vQMrVSA7wS+G+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85"/>
  <sheetViews>
    <sheetView workbookViewId="0">
      <selection activeCell="BF13" sqref="BF13"/>
    </sheetView>
  </sheetViews>
  <sheetFormatPr defaultColWidth="0" defaultRowHeight="13.5" customHeight="1" zeroHeight="1" x14ac:dyDescent="0.15"/>
  <cols>
    <col min="1" max="1" width="6.375" style="1220" customWidth="1"/>
    <col min="2" max="107" width="2.5" style="1220" customWidth="1"/>
    <col min="108" max="108" width="6.125" style="1227" customWidth="1"/>
    <col min="109" max="109" width="5.875" style="1226" customWidth="1"/>
    <col min="110" max="16384" width="8.625" style="1220" hidden="1"/>
  </cols>
  <sheetData>
    <row r="1" spans="1:109" ht="42.75" customHeight="1" x14ac:dyDescent="0.15">
      <c r="A1" s="1218"/>
      <c r="B1" s="1219"/>
      <c r="DD1" s="1220"/>
      <c r="DE1" s="1220"/>
    </row>
    <row r="2" spans="1:109" ht="25.5" customHeight="1" x14ac:dyDescent="0.15">
      <c r="A2" s="1221"/>
      <c r="C2" s="1221"/>
      <c r="O2" s="1221"/>
      <c r="P2" s="1221"/>
      <c r="Q2" s="1221"/>
      <c r="R2" s="1221"/>
      <c r="S2" s="1221"/>
      <c r="T2" s="1221"/>
      <c r="U2" s="1221"/>
      <c r="V2" s="1221"/>
      <c r="W2" s="1221"/>
      <c r="X2" s="1221"/>
      <c r="Y2" s="1221"/>
      <c r="Z2" s="1221"/>
      <c r="AA2" s="1221"/>
      <c r="AB2" s="1221"/>
      <c r="AC2" s="1221"/>
      <c r="AD2" s="1221"/>
      <c r="AE2" s="1221"/>
      <c r="AF2" s="1221"/>
      <c r="AG2" s="1221"/>
      <c r="AH2" s="1221"/>
      <c r="AI2" s="1221"/>
      <c r="AU2" s="1221"/>
      <c r="BG2" s="1221"/>
      <c r="BS2" s="1221"/>
      <c r="CE2" s="1221"/>
      <c r="CQ2" s="1221"/>
      <c r="DD2" s="1220"/>
      <c r="DE2" s="1220"/>
    </row>
    <row r="3" spans="1:109" ht="25.5" customHeight="1" x14ac:dyDescent="0.15">
      <c r="A3" s="1221"/>
      <c r="C3" s="1221"/>
      <c r="O3" s="1221"/>
      <c r="P3" s="1221"/>
      <c r="Q3" s="1221"/>
      <c r="R3" s="1221"/>
      <c r="S3" s="1221"/>
      <c r="T3" s="1221"/>
      <c r="U3" s="1221"/>
      <c r="V3" s="1221"/>
      <c r="W3" s="1221"/>
      <c r="X3" s="1221"/>
      <c r="Y3" s="1221"/>
      <c r="Z3" s="1221"/>
      <c r="AA3" s="1221"/>
      <c r="AB3" s="1221"/>
      <c r="AC3" s="1221"/>
      <c r="AD3" s="1221"/>
      <c r="AE3" s="1221"/>
      <c r="AF3" s="1221"/>
      <c r="AG3" s="1221"/>
      <c r="AH3" s="1221"/>
      <c r="AI3" s="1221"/>
      <c r="AU3" s="1221"/>
      <c r="BG3" s="1221"/>
      <c r="BS3" s="1221"/>
      <c r="CE3" s="1221"/>
      <c r="CQ3" s="1221"/>
      <c r="DD3" s="1220"/>
      <c r="DE3" s="1220"/>
    </row>
    <row r="4" spans="1:109" s="259" customFormat="1" x14ac:dyDescent="0.15">
      <c r="A4" s="1221"/>
      <c r="B4" s="1221"/>
      <c r="C4" s="1221"/>
      <c r="D4" s="1221"/>
      <c r="E4" s="1221"/>
      <c r="F4" s="1221"/>
      <c r="G4" s="1221"/>
      <c r="H4" s="1221"/>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1"/>
      <c r="AI4" s="1221"/>
      <c r="AJ4" s="1221"/>
      <c r="AK4" s="1221"/>
      <c r="AL4" s="1221"/>
      <c r="AM4" s="1221"/>
      <c r="AN4" s="1221"/>
      <c r="AO4" s="1221"/>
      <c r="AP4" s="1221"/>
      <c r="AQ4" s="1221"/>
      <c r="AR4" s="1221"/>
      <c r="AS4" s="1221"/>
      <c r="AT4" s="1221"/>
      <c r="AU4" s="1221"/>
      <c r="AV4" s="1221"/>
      <c r="AW4" s="1221"/>
      <c r="AX4" s="1221"/>
      <c r="AY4" s="1221"/>
      <c r="AZ4" s="1221"/>
      <c r="BA4" s="1221"/>
      <c r="BB4" s="1221"/>
      <c r="BC4" s="1221"/>
      <c r="BD4" s="1221"/>
      <c r="BE4" s="1221"/>
      <c r="BF4" s="1221"/>
      <c r="BG4" s="1221"/>
      <c r="BH4" s="1221"/>
      <c r="BI4" s="1221"/>
      <c r="BJ4" s="1221"/>
      <c r="BK4" s="1221"/>
      <c r="BL4" s="1221"/>
      <c r="BM4" s="1221"/>
      <c r="BN4" s="1221"/>
      <c r="BO4" s="1221"/>
      <c r="BP4" s="1221"/>
      <c r="BQ4" s="1221"/>
      <c r="BR4" s="1221"/>
      <c r="BS4" s="1221"/>
      <c r="BT4" s="1221"/>
      <c r="BU4" s="1221"/>
      <c r="BV4" s="1221"/>
      <c r="BW4" s="1221"/>
      <c r="BX4" s="1221"/>
      <c r="BY4" s="1221"/>
      <c r="BZ4" s="1221"/>
      <c r="CA4" s="1221"/>
      <c r="CB4" s="1221"/>
      <c r="CC4" s="1221"/>
      <c r="CD4" s="1221"/>
      <c r="CE4" s="1221"/>
      <c r="CF4" s="1221"/>
      <c r="CG4" s="1221"/>
      <c r="CH4" s="1221"/>
      <c r="CI4" s="1221"/>
      <c r="CJ4" s="1221"/>
      <c r="CK4" s="1221"/>
      <c r="CL4" s="1221"/>
      <c r="CM4" s="1221"/>
      <c r="CN4" s="1221"/>
      <c r="CO4" s="1221"/>
      <c r="CP4" s="1221"/>
      <c r="CQ4" s="1221"/>
      <c r="CR4" s="1221"/>
      <c r="CS4" s="1221"/>
      <c r="CT4" s="1221"/>
      <c r="CU4" s="1221"/>
      <c r="CV4" s="1221"/>
      <c r="CW4" s="1221"/>
      <c r="CX4" s="1221"/>
      <c r="CY4" s="1221"/>
      <c r="CZ4" s="1221"/>
      <c r="DA4" s="1221"/>
      <c r="DB4" s="1221"/>
      <c r="DC4" s="1221"/>
      <c r="DD4" s="1221"/>
      <c r="DE4" s="1221"/>
    </row>
    <row r="5" spans="1:109" s="259" customFormat="1" x14ac:dyDescent="0.15">
      <c r="A5" s="1221"/>
      <c r="B5" s="1221"/>
      <c r="C5" s="1221"/>
      <c r="D5" s="1221"/>
      <c r="E5" s="1221"/>
      <c r="F5" s="1221"/>
      <c r="G5" s="1221"/>
      <c r="H5" s="1221"/>
      <c r="I5" s="1221"/>
      <c r="J5" s="1221"/>
      <c r="K5" s="1221"/>
      <c r="L5" s="1221"/>
      <c r="M5" s="1221"/>
      <c r="N5" s="1221"/>
      <c r="O5" s="1221"/>
      <c r="P5" s="1221"/>
      <c r="Q5" s="1221"/>
      <c r="R5" s="1221"/>
      <c r="S5" s="1221"/>
      <c r="T5" s="1221"/>
      <c r="U5" s="1221"/>
      <c r="V5" s="1221"/>
      <c r="W5" s="1221"/>
      <c r="X5" s="1221"/>
      <c r="Y5" s="1221"/>
      <c r="Z5" s="1221"/>
      <c r="AA5" s="1221"/>
      <c r="AB5" s="1221"/>
      <c r="AC5" s="1221"/>
      <c r="AD5" s="1221"/>
      <c r="AE5" s="1221"/>
      <c r="AF5" s="1221"/>
      <c r="AG5" s="1221"/>
      <c r="AH5" s="1221"/>
      <c r="AI5" s="1221"/>
      <c r="AJ5" s="1221"/>
      <c r="AK5" s="1221"/>
      <c r="AL5" s="1221"/>
      <c r="AM5" s="1221"/>
      <c r="AN5" s="1221"/>
      <c r="AO5" s="1221"/>
      <c r="AP5" s="1221"/>
      <c r="AQ5" s="1221"/>
      <c r="AR5" s="1221"/>
      <c r="AS5" s="1221"/>
      <c r="AT5" s="1221"/>
      <c r="AU5" s="1221"/>
      <c r="AV5" s="1221"/>
      <c r="AW5" s="1221"/>
      <c r="AX5" s="1221"/>
      <c r="AY5" s="1221"/>
      <c r="AZ5" s="1221"/>
      <c r="BA5" s="1221"/>
      <c r="BB5" s="1221"/>
      <c r="BC5" s="1221"/>
      <c r="BD5" s="1221"/>
      <c r="BE5" s="1221"/>
      <c r="BF5" s="1221"/>
      <c r="BG5" s="1221"/>
      <c r="BH5" s="1221"/>
      <c r="BI5" s="1221"/>
      <c r="BJ5" s="1221"/>
      <c r="BK5" s="1221"/>
      <c r="BL5" s="1221"/>
      <c r="BM5" s="1221"/>
      <c r="BN5" s="1221"/>
      <c r="BO5" s="1221"/>
      <c r="BP5" s="1221"/>
      <c r="BQ5" s="1221"/>
      <c r="BR5" s="1221"/>
      <c r="BS5" s="1221"/>
      <c r="BT5" s="1221"/>
      <c r="BU5" s="1221"/>
      <c r="BV5" s="1221"/>
      <c r="BW5" s="1221"/>
      <c r="BX5" s="1221"/>
      <c r="BY5" s="1221"/>
      <c r="BZ5" s="1221"/>
      <c r="CA5" s="1221"/>
      <c r="CB5" s="1221"/>
      <c r="CC5" s="1221"/>
      <c r="CD5" s="1221"/>
      <c r="CE5" s="1221"/>
      <c r="CF5" s="1221"/>
      <c r="CG5" s="1221"/>
      <c r="CH5" s="1221"/>
      <c r="CI5" s="1221"/>
      <c r="CJ5" s="1221"/>
      <c r="CK5" s="1221"/>
      <c r="CL5" s="1221"/>
      <c r="CM5" s="1221"/>
      <c r="CN5" s="1221"/>
      <c r="CO5" s="1221"/>
      <c r="CP5" s="1221"/>
      <c r="CQ5" s="1221"/>
      <c r="CR5" s="1221"/>
      <c r="CS5" s="1221"/>
      <c r="CT5" s="1221"/>
      <c r="CU5" s="1221"/>
      <c r="CV5" s="1221"/>
      <c r="CW5" s="1221"/>
      <c r="CX5" s="1221"/>
      <c r="CY5" s="1221"/>
      <c r="CZ5" s="1221"/>
      <c r="DA5" s="1221"/>
      <c r="DB5" s="1221"/>
      <c r="DC5" s="1221"/>
      <c r="DD5" s="1221"/>
      <c r="DE5" s="1221"/>
    </row>
    <row r="6" spans="1:109" s="259" customFormat="1" x14ac:dyDescent="0.15">
      <c r="A6" s="1221"/>
      <c r="B6" s="1221"/>
      <c r="C6" s="1221"/>
      <c r="D6" s="1221"/>
      <c r="E6" s="1221"/>
      <c r="F6" s="1221"/>
      <c r="G6" s="1221"/>
      <c r="H6" s="1221"/>
      <c r="I6" s="1221"/>
      <c r="J6" s="1221"/>
      <c r="K6" s="1221"/>
      <c r="L6" s="1221"/>
      <c r="M6" s="1221"/>
      <c r="N6" s="1221"/>
      <c r="O6" s="1221"/>
      <c r="P6" s="1221"/>
      <c r="Q6" s="1221"/>
      <c r="R6" s="1221"/>
      <c r="S6" s="1221"/>
      <c r="T6" s="1221"/>
      <c r="U6" s="1221"/>
      <c r="V6" s="1221"/>
      <c r="W6" s="1221"/>
      <c r="X6" s="1221"/>
      <c r="Y6" s="1221"/>
      <c r="Z6" s="1221"/>
      <c r="AA6" s="1221"/>
      <c r="AB6" s="1221"/>
      <c r="AC6" s="1221"/>
      <c r="AD6" s="1221"/>
      <c r="AE6" s="1221"/>
      <c r="AF6" s="1221"/>
      <c r="AG6" s="1221"/>
      <c r="AH6" s="1221"/>
      <c r="AI6" s="1221"/>
      <c r="AJ6" s="1221"/>
      <c r="AK6" s="1221"/>
      <c r="AL6" s="1221"/>
      <c r="AM6" s="1221"/>
      <c r="AN6" s="1221"/>
      <c r="AO6" s="1221"/>
      <c r="AP6" s="1221"/>
      <c r="AQ6" s="1221"/>
      <c r="AR6" s="1221"/>
      <c r="AS6" s="1221"/>
      <c r="AT6" s="1221"/>
      <c r="AU6" s="1221"/>
      <c r="AV6" s="1221"/>
      <c r="AW6" s="1221"/>
      <c r="AX6" s="1221"/>
      <c r="AY6" s="1221"/>
      <c r="AZ6" s="1221"/>
      <c r="BA6" s="1221"/>
      <c r="BB6" s="1221"/>
      <c r="BC6" s="1221"/>
      <c r="BD6" s="1221"/>
      <c r="BE6" s="1221"/>
      <c r="BF6" s="1221"/>
      <c r="BG6" s="1221"/>
      <c r="BH6" s="1221"/>
      <c r="BI6" s="1221"/>
      <c r="BJ6" s="1221"/>
      <c r="BK6" s="1221"/>
      <c r="BL6" s="1221"/>
      <c r="BM6" s="1221"/>
      <c r="BN6" s="1221"/>
      <c r="BO6" s="1221"/>
      <c r="BP6" s="1221"/>
      <c r="BQ6" s="1221"/>
      <c r="BR6" s="1221"/>
      <c r="BS6" s="1221"/>
      <c r="BT6" s="1221"/>
      <c r="BU6" s="1221"/>
      <c r="BV6" s="1221"/>
      <c r="BW6" s="1221"/>
      <c r="BX6" s="1221"/>
      <c r="BY6" s="1221"/>
      <c r="BZ6" s="1221"/>
      <c r="CA6" s="1221"/>
      <c r="CB6" s="1221"/>
      <c r="CC6" s="1221"/>
      <c r="CD6" s="1221"/>
      <c r="CE6" s="1221"/>
      <c r="CF6" s="1221"/>
      <c r="CG6" s="1221"/>
      <c r="CH6" s="1221"/>
      <c r="CI6" s="1221"/>
      <c r="CJ6" s="1221"/>
      <c r="CK6" s="1221"/>
      <c r="CL6" s="1221"/>
      <c r="CM6" s="1221"/>
      <c r="CN6" s="1221"/>
      <c r="CO6" s="1221"/>
      <c r="CP6" s="1221"/>
      <c r="CQ6" s="1221"/>
      <c r="CR6" s="1221"/>
      <c r="CS6" s="1221"/>
      <c r="CT6" s="1221"/>
      <c r="CU6" s="1221"/>
      <c r="CV6" s="1221"/>
      <c r="CW6" s="1221"/>
      <c r="CX6" s="1221"/>
      <c r="CY6" s="1221"/>
      <c r="CZ6" s="1221"/>
      <c r="DA6" s="1221"/>
      <c r="DB6" s="1221"/>
      <c r="DC6" s="1221"/>
      <c r="DD6" s="1221"/>
      <c r="DE6" s="1221"/>
    </row>
    <row r="7" spans="1:109" s="259" customFormat="1" x14ac:dyDescent="0.15">
      <c r="A7" s="1221"/>
      <c r="B7" s="1221"/>
      <c r="C7" s="1221"/>
      <c r="D7" s="1221"/>
      <c r="E7" s="1221"/>
      <c r="F7" s="1221"/>
      <c r="G7" s="1221"/>
      <c r="H7" s="1221"/>
      <c r="I7" s="1221"/>
      <c r="J7" s="1221"/>
      <c r="K7" s="1221"/>
      <c r="L7" s="1221"/>
      <c r="M7" s="1221"/>
      <c r="N7" s="1221"/>
      <c r="O7" s="1221"/>
      <c r="P7" s="1221"/>
      <c r="Q7" s="1221"/>
      <c r="R7" s="1221"/>
      <c r="S7" s="1221"/>
      <c r="T7" s="1221"/>
      <c r="U7" s="1221"/>
      <c r="V7" s="1221"/>
      <c r="W7" s="1221"/>
      <c r="X7" s="1221"/>
      <c r="Y7" s="1221"/>
      <c r="Z7" s="1221"/>
      <c r="AA7" s="1221"/>
      <c r="AB7" s="1221"/>
      <c r="AC7" s="1221"/>
      <c r="AD7" s="1221"/>
      <c r="AE7" s="1221"/>
      <c r="AF7" s="1221"/>
      <c r="AG7" s="1221"/>
      <c r="AH7" s="1221"/>
      <c r="AI7" s="1221"/>
      <c r="AJ7" s="1221"/>
      <c r="AK7" s="1221"/>
      <c r="AL7" s="1221"/>
      <c r="AM7" s="1221"/>
      <c r="AN7" s="1221"/>
      <c r="AO7" s="1221"/>
      <c r="AP7" s="1221"/>
      <c r="AQ7" s="1221"/>
      <c r="AR7" s="1221"/>
      <c r="AS7" s="1221"/>
      <c r="AT7" s="1221"/>
      <c r="AU7" s="1221"/>
      <c r="AV7" s="1221"/>
      <c r="AW7" s="1221"/>
      <c r="AX7" s="1221"/>
      <c r="AY7" s="1221"/>
      <c r="AZ7" s="1221"/>
      <c r="BA7" s="1221"/>
      <c r="BB7" s="1221"/>
      <c r="BC7" s="1221"/>
      <c r="BD7" s="1221"/>
      <c r="BE7" s="1221"/>
      <c r="BF7" s="1221"/>
      <c r="BG7" s="1221"/>
      <c r="BH7" s="1221"/>
      <c r="BI7" s="1221"/>
      <c r="BJ7" s="1221"/>
      <c r="BK7" s="1221"/>
      <c r="BL7" s="1221"/>
      <c r="BM7" s="1221"/>
      <c r="BN7" s="1221"/>
      <c r="BO7" s="1221"/>
      <c r="BP7" s="1221"/>
      <c r="BQ7" s="1221"/>
      <c r="BR7" s="1221"/>
      <c r="BS7" s="1221"/>
      <c r="BT7" s="1221"/>
      <c r="BU7" s="1221"/>
      <c r="BV7" s="1221"/>
      <c r="BW7" s="1221"/>
      <c r="BX7" s="1221"/>
      <c r="BY7" s="1221"/>
      <c r="BZ7" s="1221"/>
      <c r="CA7" s="1221"/>
      <c r="CB7" s="1221"/>
      <c r="CC7" s="1221"/>
      <c r="CD7" s="1221"/>
      <c r="CE7" s="1221"/>
      <c r="CF7" s="1221"/>
      <c r="CG7" s="1221"/>
      <c r="CH7" s="1221"/>
      <c r="CI7" s="1221"/>
      <c r="CJ7" s="1221"/>
      <c r="CK7" s="1221"/>
      <c r="CL7" s="1221"/>
      <c r="CM7" s="1221"/>
      <c r="CN7" s="1221"/>
      <c r="CO7" s="1221"/>
      <c r="CP7" s="1221"/>
      <c r="CQ7" s="1221"/>
      <c r="CR7" s="1221"/>
      <c r="CS7" s="1221"/>
      <c r="CT7" s="1221"/>
      <c r="CU7" s="1221"/>
      <c r="CV7" s="1221"/>
      <c r="CW7" s="1221"/>
      <c r="CX7" s="1221"/>
      <c r="CY7" s="1221"/>
      <c r="CZ7" s="1221"/>
      <c r="DA7" s="1221"/>
      <c r="DB7" s="1221"/>
      <c r="DC7" s="1221"/>
      <c r="DD7" s="1221"/>
      <c r="DE7" s="1221"/>
    </row>
    <row r="8" spans="1:109" s="259" customFormat="1" x14ac:dyDescent="0.15">
      <c r="A8" s="1221"/>
      <c r="B8" s="1221"/>
      <c r="C8" s="1221"/>
      <c r="D8" s="1221"/>
      <c r="E8" s="1221"/>
      <c r="F8" s="1221"/>
      <c r="G8" s="1221"/>
      <c r="H8" s="1221"/>
      <c r="I8" s="1221"/>
      <c r="J8" s="1221"/>
      <c r="K8" s="1221"/>
      <c r="L8" s="1221"/>
      <c r="M8" s="1221"/>
      <c r="N8" s="1221"/>
      <c r="O8" s="1221"/>
      <c r="P8" s="1221"/>
      <c r="Q8" s="1221"/>
      <c r="R8" s="1221"/>
      <c r="S8" s="1221"/>
      <c r="T8" s="1221"/>
      <c r="U8" s="1221"/>
      <c r="V8" s="1221"/>
      <c r="W8" s="1221"/>
      <c r="X8" s="1221"/>
      <c r="Y8" s="1221"/>
      <c r="Z8" s="1221"/>
      <c r="AA8" s="1221"/>
      <c r="AB8" s="1221"/>
      <c r="AC8" s="1221"/>
      <c r="AD8" s="1221"/>
      <c r="AE8" s="1221"/>
      <c r="AF8" s="1221"/>
      <c r="AG8" s="1221"/>
      <c r="AH8" s="1221"/>
      <c r="AI8" s="1221"/>
      <c r="AJ8" s="1221"/>
      <c r="AK8" s="1221"/>
      <c r="AL8" s="1221"/>
      <c r="AM8" s="1221"/>
      <c r="AN8" s="1221"/>
      <c r="AO8" s="1221"/>
      <c r="AP8" s="1221"/>
      <c r="AQ8" s="1221"/>
      <c r="AR8" s="1221"/>
      <c r="AS8" s="1221"/>
      <c r="AT8" s="1221"/>
      <c r="AU8" s="1221"/>
      <c r="AV8" s="1221"/>
      <c r="AW8" s="1221"/>
      <c r="AX8" s="1221"/>
      <c r="AY8" s="1221"/>
      <c r="AZ8" s="1221"/>
      <c r="BA8" s="1221"/>
      <c r="BB8" s="1221"/>
      <c r="BC8" s="1221"/>
      <c r="BD8" s="1221"/>
      <c r="BE8" s="1221"/>
      <c r="BF8" s="1221"/>
      <c r="BG8" s="1221"/>
      <c r="BH8" s="1221"/>
      <c r="BI8" s="1221"/>
      <c r="BJ8" s="1221"/>
      <c r="BK8" s="1221"/>
      <c r="BL8" s="1221"/>
      <c r="BM8" s="1221"/>
      <c r="BN8" s="1221"/>
      <c r="BO8" s="1221"/>
      <c r="BP8" s="1221"/>
      <c r="BQ8" s="1221"/>
      <c r="BR8" s="1221"/>
      <c r="BS8" s="1221"/>
      <c r="BT8" s="1221"/>
      <c r="BU8" s="1221"/>
      <c r="BV8" s="1221"/>
      <c r="BW8" s="1221"/>
      <c r="BX8" s="1221"/>
      <c r="BY8" s="1221"/>
      <c r="BZ8" s="1221"/>
      <c r="CA8" s="1221"/>
      <c r="CB8" s="1221"/>
      <c r="CC8" s="1221"/>
      <c r="CD8" s="1221"/>
      <c r="CE8" s="1221"/>
      <c r="CF8" s="1221"/>
      <c r="CG8" s="1221"/>
      <c r="CH8" s="1221"/>
      <c r="CI8" s="1221"/>
      <c r="CJ8" s="1221"/>
      <c r="CK8" s="1221"/>
      <c r="CL8" s="1221"/>
      <c r="CM8" s="1221"/>
      <c r="CN8" s="1221"/>
      <c r="CO8" s="1221"/>
      <c r="CP8" s="1221"/>
      <c r="CQ8" s="1221"/>
      <c r="CR8" s="1221"/>
      <c r="CS8" s="1221"/>
      <c r="CT8" s="1221"/>
      <c r="CU8" s="1221"/>
      <c r="CV8" s="1221"/>
      <c r="CW8" s="1221"/>
      <c r="CX8" s="1221"/>
      <c r="CY8" s="1221"/>
      <c r="CZ8" s="1221"/>
      <c r="DA8" s="1221"/>
      <c r="DB8" s="1221"/>
      <c r="DC8" s="1221"/>
      <c r="DD8" s="1221"/>
      <c r="DE8" s="1221"/>
    </row>
    <row r="9" spans="1:109" s="259" customFormat="1" x14ac:dyDescent="0.15">
      <c r="A9" s="1221"/>
      <c r="B9" s="1221"/>
      <c r="C9" s="1221"/>
      <c r="D9" s="1221"/>
      <c r="E9" s="1221"/>
      <c r="F9" s="1221"/>
      <c r="G9" s="1221"/>
      <c r="H9" s="1221"/>
      <c r="I9" s="1221"/>
      <c r="J9" s="1221"/>
      <c r="K9" s="1221"/>
      <c r="L9" s="1221"/>
      <c r="M9" s="1221"/>
      <c r="N9" s="1221"/>
      <c r="O9" s="1221"/>
      <c r="P9" s="1221"/>
      <c r="Q9" s="1221"/>
      <c r="R9" s="1221"/>
      <c r="S9" s="1221"/>
      <c r="T9" s="1221"/>
      <c r="U9" s="1221"/>
      <c r="V9" s="1221"/>
      <c r="W9" s="1221"/>
      <c r="X9" s="1221"/>
      <c r="Y9" s="1221"/>
      <c r="Z9" s="1221"/>
      <c r="AA9" s="1221"/>
      <c r="AB9" s="1221"/>
      <c r="AC9" s="1221"/>
      <c r="AD9" s="1221"/>
      <c r="AE9" s="1221"/>
      <c r="AF9" s="1221"/>
      <c r="AG9" s="1221"/>
      <c r="AH9" s="1221"/>
      <c r="AI9" s="1221"/>
      <c r="AJ9" s="1221"/>
      <c r="AK9" s="1221"/>
      <c r="AL9" s="1221"/>
      <c r="AM9" s="1221"/>
      <c r="AN9" s="1221"/>
      <c r="AO9" s="1221"/>
      <c r="AP9" s="1221"/>
      <c r="AQ9" s="1221"/>
      <c r="AR9" s="1221"/>
      <c r="AS9" s="1221"/>
      <c r="AT9" s="1221"/>
      <c r="AU9" s="1221"/>
      <c r="AV9" s="1221"/>
      <c r="AW9" s="1221"/>
      <c r="AX9" s="1221"/>
      <c r="AY9" s="1221"/>
      <c r="AZ9" s="1221"/>
      <c r="BA9" s="1221"/>
      <c r="BB9" s="1221"/>
      <c r="BC9" s="1221"/>
      <c r="BD9" s="1221"/>
      <c r="BE9" s="1221"/>
      <c r="BF9" s="1221"/>
      <c r="BG9" s="1221"/>
      <c r="BH9" s="1221"/>
      <c r="BI9" s="1221"/>
      <c r="BJ9" s="1221"/>
      <c r="BK9" s="1221"/>
      <c r="BL9" s="1221"/>
      <c r="BM9" s="1221"/>
      <c r="BN9" s="1221"/>
      <c r="BO9" s="1221"/>
      <c r="BP9" s="1221"/>
      <c r="BQ9" s="1221"/>
      <c r="BR9" s="1221"/>
      <c r="BS9" s="1221"/>
      <c r="BT9" s="1221"/>
      <c r="BU9" s="1221"/>
      <c r="BV9" s="1221"/>
      <c r="BW9" s="1221"/>
      <c r="BX9" s="1221"/>
      <c r="BY9" s="1221"/>
      <c r="BZ9" s="1221"/>
      <c r="CA9" s="1221"/>
      <c r="CB9" s="1221"/>
      <c r="CC9" s="1221"/>
      <c r="CD9" s="1221"/>
      <c r="CE9" s="1221"/>
      <c r="CF9" s="1221"/>
      <c r="CG9" s="1221"/>
      <c r="CH9" s="1221"/>
      <c r="CI9" s="1221"/>
      <c r="CJ9" s="1221"/>
      <c r="CK9" s="1221"/>
      <c r="CL9" s="1221"/>
      <c r="CM9" s="1221"/>
      <c r="CN9" s="1221"/>
      <c r="CO9" s="1221"/>
      <c r="CP9" s="1221"/>
      <c r="CQ9" s="1221"/>
      <c r="CR9" s="1221"/>
      <c r="CS9" s="1221"/>
      <c r="CT9" s="1221"/>
      <c r="CU9" s="1221"/>
      <c r="CV9" s="1221"/>
      <c r="CW9" s="1221"/>
      <c r="CX9" s="1221"/>
      <c r="CY9" s="1221"/>
      <c r="CZ9" s="1221"/>
      <c r="DA9" s="1221"/>
      <c r="DB9" s="1221"/>
      <c r="DC9" s="1221"/>
      <c r="DD9" s="1221"/>
      <c r="DE9" s="1221"/>
    </row>
    <row r="10" spans="1:109" s="259" customFormat="1" x14ac:dyDescent="0.15">
      <c r="A10" s="1221"/>
      <c r="B10" s="1221"/>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c r="BJ10" s="1221"/>
      <c r="BK10" s="1221"/>
      <c r="BL10" s="1221"/>
      <c r="BM10" s="1221"/>
      <c r="BN10" s="1221"/>
      <c r="BO10" s="1221"/>
      <c r="BP10" s="1221"/>
      <c r="BQ10" s="1221"/>
      <c r="BR10" s="1221"/>
      <c r="BS10" s="1221"/>
      <c r="BT10" s="1221"/>
      <c r="BU10" s="1221"/>
      <c r="BV10" s="1221"/>
      <c r="BW10" s="1221"/>
      <c r="BX10" s="1221"/>
      <c r="BY10" s="1221"/>
      <c r="BZ10" s="1221"/>
      <c r="CA10" s="1221"/>
      <c r="CB10" s="1221"/>
      <c r="CC10" s="1221"/>
      <c r="CD10" s="1221"/>
      <c r="CE10" s="1221"/>
      <c r="CF10" s="1221"/>
      <c r="CG10" s="1221"/>
      <c r="CH10" s="1221"/>
      <c r="CI10" s="1221"/>
      <c r="CJ10" s="1221"/>
      <c r="CK10" s="1221"/>
      <c r="CL10" s="1221"/>
      <c r="CM10" s="1221"/>
      <c r="CN10" s="1221"/>
      <c r="CO10" s="1221"/>
      <c r="CP10" s="1221"/>
      <c r="CQ10" s="1221"/>
      <c r="CR10" s="1221"/>
      <c r="CS10" s="1221"/>
      <c r="CT10" s="1221"/>
      <c r="CU10" s="1221"/>
      <c r="CV10" s="1221"/>
      <c r="CW10" s="1221"/>
      <c r="CX10" s="1221"/>
      <c r="CY10" s="1221"/>
      <c r="CZ10" s="1221"/>
      <c r="DA10" s="1221"/>
      <c r="DB10" s="1221"/>
      <c r="DC10" s="1221"/>
      <c r="DD10" s="1221"/>
      <c r="DE10" s="1221"/>
    </row>
    <row r="11" spans="1:109" s="259" customFormat="1" x14ac:dyDescent="0.15">
      <c r="A11" s="1221"/>
      <c r="B11" s="1221"/>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1"/>
      <c r="AX11" s="1221"/>
      <c r="AY11" s="1221"/>
      <c r="AZ11" s="1221"/>
      <c r="BA11" s="1221"/>
      <c r="BB11" s="1221"/>
      <c r="BC11" s="1221"/>
      <c r="BD11" s="1221"/>
      <c r="BE11" s="1221"/>
      <c r="BF11" s="1221"/>
      <c r="BG11" s="1221"/>
      <c r="BH11" s="1221"/>
      <c r="BI11" s="1221"/>
      <c r="BJ11" s="1221"/>
      <c r="BK11" s="1221"/>
      <c r="BL11" s="1221"/>
      <c r="BM11" s="1221"/>
      <c r="BN11" s="1221"/>
      <c r="BO11" s="1221"/>
      <c r="BP11" s="1221"/>
      <c r="BQ11" s="1221"/>
      <c r="BR11" s="1221"/>
      <c r="BS11" s="1221"/>
      <c r="BT11" s="1221"/>
      <c r="BU11" s="1221"/>
      <c r="BV11" s="1221"/>
      <c r="BW11" s="1221"/>
      <c r="BX11" s="1221"/>
      <c r="BY11" s="1221"/>
      <c r="BZ11" s="1221"/>
      <c r="CA11" s="1221"/>
      <c r="CB11" s="1221"/>
      <c r="CC11" s="1221"/>
      <c r="CD11" s="1221"/>
      <c r="CE11" s="1221"/>
      <c r="CF11" s="1221"/>
      <c r="CG11" s="1221"/>
      <c r="CH11" s="1221"/>
      <c r="CI11" s="1221"/>
      <c r="CJ11" s="1221"/>
      <c r="CK11" s="1221"/>
      <c r="CL11" s="1221"/>
      <c r="CM11" s="1221"/>
      <c r="CN11" s="1221"/>
      <c r="CO11" s="1221"/>
      <c r="CP11" s="1221"/>
      <c r="CQ11" s="1221"/>
      <c r="CR11" s="1221"/>
      <c r="CS11" s="1221"/>
      <c r="CT11" s="1221"/>
      <c r="CU11" s="1221"/>
      <c r="CV11" s="1221"/>
      <c r="CW11" s="1221"/>
      <c r="CX11" s="1221"/>
      <c r="CY11" s="1221"/>
      <c r="CZ11" s="1221"/>
      <c r="DA11" s="1221"/>
      <c r="DB11" s="1221"/>
      <c r="DC11" s="1221"/>
      <c r="DD11" s="1221"/>
      <c r="DE11" s="1221"/>
    </row>
    <row r="12" spans="1:109" s="259" customFormat="1" x14ac:dyDescent="0.15">
      <c r="A12" s="1221"/>
      <c r="B12" s="1221"/>
      <c r="C12" s="1221"/>
      <c r="D12" s="1221"/>
      <c r="E12" s="1221"/>
      <c r="F12" s="1221"/>
      <c r="G12" s="1221"/>
      <c r="H12" s="1221"/>
      <c r="I12" s="1221"/>
      <c r="J12" s="1221"/>
      <c r="K12" s="1221"/>
      <c r="L12" s="1221"/>
      <c r="M12" s="1221"/>
      <c r="N12" s="1221"/>
      <c r="O12" s="1221"/>
      <c r="P12" s="1221"/>
      <c r="Q12" s="1221"/>
      <c r="R12" s="1221"/>
      <c r="S12" s="1221"/>
      <c r="T12" s="1221"/>
      <c r="U12" s="1221"/>
      <c r="V12" s="1221"/>
      <c r="W12" s="1221"/>
      <c r="X12" s="1221"/>
      <c r="Y12" s="1221"/>
      <c r="Z12" s="1221"/>
      <c r="AA12" s="1221"/>
      <c r="AB12" s="1221"/>
      <c r="AC12" s="1221"/>
      <c r="AD12" s="1221"/>
      <c r="AE12" s="1221"/>
      <c r="AF12" s="1221"/>
      <c r="AG12" s="1221"/>
      <c r="AH12" s="1221"/>
      <c r="AI12" s="1221"/>
      <c r="AJ12" s="1221"/>
      <c r="AK12" s="1221"/>
      <c r="AL12" s="1221"/>
      <c r="AM12" s="1221"/>
      <c r="AN12" s="1221"/>
      <c r="AO12" s="1221"/>
      <c r="AP12" s="1221"/>
      <c r="AQ12" s="1221"/>
      <c r="AR12" s="1221"/>
      <c r="AS12" s="1221"/>
      <c r="AT12" s="1221"/>
      <c r="AU12" s="1221"/>
      <c r="AV12" s="1221"/>
      <c r="AW12" s="1221"/>
      <c r="AX12" s="1221"/>
      <c r="AY12" s="1221"/>
      <c r="AZ12" s="1221"/>
      <c r="BA12" s="1221"/>
      <c r="BB12" s="1221"/>
      <c r="BC12" s="1221"/>
      <c r="BD12" s="1221"/>
      <c r="BE12" s="1221"/>
      <c r="BF12" s="1221"/>
      <c r="BG12" s="1221"/>
      <c r="BH12" s="1221"/>
      <c r="BI12" s="1221"/>
      <c r="BJ12" s="1221"/>
      <c r="BK12" s="1221"/>
      <c r="BL12" s="1221"/>
      <c r="BM12" s="1221"/>
      <c r="BN12" s="1221"/>
      <c r="BO12" s="1221"/>
      <c r="BP12" s="1221"/>
      <c r="BQ12" s="1221"/>
      <c r="BR12" s="1221"/>
      <c r="BS12" s="1221"/>
      <c r="BT12" s="1221"/>
      <c r="BU12" s="1221"/>
      <c r="BV12" s="1221"/>
      <c r="BW12" s="1221"/>
      <c r="BX12" s="1221"/>
      <c r="BY12" s="1221"/>
      <c r="BZ12" s="1221"/>
      <c r="CA12" s="1221"/>
      <c r="CB12" s="1221"/>
      <c r="CC12" s="1221"/>
      <c r="CD12" s="1221"/>
      <c r="CE12" s="1221"/>
      <c r="CF12" s="1221"/>
      <c r="CG12" s="1221"/>
      <c r="CH12" s="1221"/>
      <c r="CI12" s="1221"/>
      <c r="CJ12" s="1221"/>
      <c r="CK12" s="1221"/>
      <c r="CL12" s="1221"/>
      <c r="CM12" s="1221"/>
      <c r="CN12" s="1221"/>
      <c r="CO12" s="1221"/>
      <c r="CP12" s="1221"/>
      <c r="CQ12" s="1221"/>
      <c r="CR12" s="1221"/>
      <c r="CS12" s="1221"/>
      <c r="CT12" s="1221"/>
      <c r="CU12" s="1221"/>
      <c r="CV12" s="1221"/>
      <c r="CW12" s="1221"/>
      <c r="CX12" s="1221"/>
      <c r="CY12" s="1221"/>
      <c r="CZ12" s="1221"/>
      <c r="DA12" s="1221"/>
      <c r="DB12" s="1221"/>
      <c r="DC12" s="1221"/>
      <c r="DD12" s="1221"/>
      <c r="DE12" s="1221"/>
    </row>
    <row r="13" spans="1:109" s="259" customFormat="1" x14ac:dyDescent="0.15">
      <c r="A13" s="1221"/>
      <c r="B13" s="1221"/>
      <c r="C13" s="1221"/>
      <c r="D13" s="1221"/>
      <c r="E13" s="1221"/>
      <c r="F13" s="1221"/>
      <c r="G13" s="1221"/>
      <c r="H13" s="1221"/>
      <c r="I13" s="1221"/>
      <c r="J13" s="1221"/>
      <c r="K13" s="1221"/>
      <c r="L13" s="1221"/>
      <c r="M13" s="1221"/>
      <c r="N13" s="1221"/>
      <c r="O13" s="1221"/>
      <c r="P13" s="1221"/>
      <c r="Q13" s="1221"/>
      <c r="R13" s="1221"/>
      <c r="S13" s="1221"/>
      <c r="T13" s="1221"/>
      <c r="U13" s="1221"/>
      <c r="V13" s="1221"/>
      <c r="W13" s="1221"/>
      <c r="X13" s="1221"/>
      <c r="Y13" s="1221"/>
      <c r="Z13" s="1221"/>
      <c r="AA13" s="1221"/>
      <c r="AB13" s="1221"/>
      <c r="AC13" s="1221"/>
      <c r="AD13" s="1221"/>
      <c r="AE13" s="1221"/>
      <c r="AF13" s="1221"/>
      <c r="AG13" s="1221"/>
      <c r="AH13" s="1221"/>
      <c r="AI13" s="1221"/>
      <c r="AJ13" s="1221"/>
      <c r="AK13" s="1221"/>
      <c r="AL13" s="1221"/>
      <c r="AM13" s="1221"/>
      <c r="AN13" s="1221"/>
      <c r="AO13" s="1221"/>
      <c r="AP13" s="1221"/>
      <c r="AQ13" s="1221"/>
      <c r="AR13" s="1221"/>
      <c r="AS13" s="1221"/>
      <c r="AT13" s="1221"/>
      <c r="AU13" s="1221"/>
      <c r="AV13" s="1221"/>
      <c r="AW13" s="1221"/>
      <c r="AX13" s="1221"/>
      <c r="AY13" s="1221"/>
      <c r="AZ13" s="1221"/>
      <c r="BA13" s="1221"/>
      <c r="BB13" s="1221"/>
      <c r="BC13" s="1221"/>
      <c r="BD13" s="1221"/>
      <c r="BE13" s="1221"/>
      <c r="BF13" s="1221"/>
      <c r="BG13" s="1221"/>
      <c r="BH13" s="1221"/>
      <c r="BI13" s="1221"/>
      <c r="BJ13" s="1221"/>
      <c r="BK13" s="1221"/>
      <c r="BL13" s="1221"/>
      <c r="BM13" s="1221"/>
      <c r="BN13" s="1221"/>
      <c r="BO13" s="1221"/>
      <c r="BP13" s="1221"/>
      <c r="BQ13" s="1221"/>
      <c r="BR13" s="1221"/>
      <c r="BS13" s="1221"/>
      <c r="BT13" s="1221"/>
      <c r="BU13" s="1221"/>
      <c r="BV13" s="1221"/>
      <c r="BW13" s="1221"/>
      <c r="BX13" s="1221"/>
      <c r="BY13" s="1221"/>
      <c r="BZ13" s="1221"/>
      <c r="CA13" s="1221"/>
      <c r="CB13" s="1221"/>
      <c r="CC13" s="1221"/>
      <c r="CD13" s="1221"/>
      <c r="CE13" s="1221"/>
      <c r="CF13" s="1221"/>
      <c r="CG13" s="1221"/>
      <c r="CH13" s="1221"/>
      <c r="CI13" s="1221"/>
      <c r="CJ13" s="1221"/>
      <c r="CK13" s="1221"/>
      <c r="CL13" s="1221"/>
      <c r="CM13" s="1221"/>
      <c r="CN13" s="1221"/>
      <c r="CO13" s="1221"/>
      <c r="CP13" s="1221"/>
      <c r="CQ13" s="1221"/>
      <c r="CR13" s="1221"/>
      <c r="CS13" s="1221"/>
      <c r="CT13" s="1221"/>
      <c r="CU13" s="1221"/>
      <c r="CV13" s="1221"/>
      <c r="CW13" s="1221"/>
      <c r="CX13" s="1221"/>
      <c r="CY13" s="1221"/>
      <c r="CZ13" s="1221"/>
      <c r="DA13" s="1221"/>
      <c r="DB13" s="1221"/>
      <c r="DC13" s="1221"/>
      <c r="DD13" s="1221"/>
      <c r="DE13" s="1221"/>
    </row>
    <row r="14" spans="1:109" s="259" customFormat="1" x14ac:dyDescent="0.15">
      <c r="A14" s="1221"/>
      <c r="B14" s="1221"/>
      <c r="C14" s="1221"/>
      <c r="D14" s="1221"/>
      <c r="E14" s="1221"/>
      <c r="F14" s="1221"/>
      <c r="G14" s="1221"/>
      <c r="H14" s="1221"/>
      <c r="I14" s="1221"/>
      <c r="J14" s="1221"/>
      <c r="K14" s="1221"/>
      <c r="L14" s="1221"/>
      <c r="M14" s="1221"/>
      <c r="N14" s="1221"/>
      <c r="O14" s="1221"/>
      <c r="P14" s="1221"/>
      <c r="Q14" s="1221"/>
      <c r="R14" s="1221"/>
      <c r="S14" s="1221"/>
      <c r="T14" s="1221"/>
      <c r="U14" s="1221"/>
      <c r="V14" s="1221"/>
      <c r="W14" s="1221"/>
      <c r="X14" s="1221"/>
      <c r="Y14" s="1221"/>
      <c r="Z14" s="1221"/>
      <c r="AA14" s="1221"/>
      <c r="AB14" s="1221"/>
      <c r="AC14" s="1221"/>
      <c r="AD14" s="1221"/>
      <c r="AE14" s="1221"/>
      <c r="AF14" s="1221"/>
      <c r="AG14" s="1221"/>
      <c r="AH14" s="1221"/>
      <c r="AI14" s="1221"/>
      <c r="AJ14" s="1221"/>
      <c r="AK14" s="1221"/>
      <c r="AL14" s="1221"/>
      <c r="AM14" s="1221"/>
      <c r="AN14" s="1221"/>
      <c r="AO14" s="1221"/>
      <c r="AP14" s="1221"/>
      <c r="AQ14" s="1221"/>
      <c r="AR14" s="1221"/>
      <c r="AS14" s="1221"/>
      <c r="AT14" s="1221"/>
      <c r="AU14" s="1221"/>
      <c r="AV14" s="1221"/>
      <c r="AW14" s="1221"/>
      <c r="AX14" s="1221"/>
      <c r="AY14" s="1221"/>
      <c r="AZ14" s="1221"/>
      <c r="BA14" s="1221"/>
      <c r="BB14" s="1221"/>
      <c r="BC14" s="1221"/>
      <c r="BD14" s="1221"/>
      <c r="BE14" s="1221"/>
      <c r="BF14" s="1221"/>
      <c r="BG14" s="1221"/>
      <c r="BH14" s="1221"/>
      <c r="BI14" s="1221"/>
      <c r="BJ14" s="1221"/>
      <c r="BK14" s="1221"/>
      <c r="BL14" s="1221"/>
      <c r="BM14" s="1221"/>
      <c r="BN14" s="1221"/>
      <c r="BO14" s="1221"/>
      <c r="BP14" s="1221"/>
      <c r="BQ14" s="1221"/>
      <c r="BR14" s="1221"/>
      <c r="BS14" s="1221"/>
      <c r="BT14" s="1221"/>
      <c r="BU14" s="1221"/>
      <c r="BV14" s="1221"/>
      <c r="BW14" s="1221"/>
      <c r="BX14" s="1221"/>
      <c r="BY14" s="1221"/>
      <c r="BZ14" s="1221"/>
      <c r="CA14" s="1221"/>
      <c r="CB14" s="1221"/>
      <c r="CC14" s="1221"/>
      <c r="CD14" s="1221"/>
      <c r="CE14" s="1221"/>
      <c r="CF14" s="1221"/>
      <c r="CG14" s="1221"/>
      <c r="CH14" s="1221"/>
      <c r="CI14" s="1221"/>
      <c r="CJ14" s="1221"/>
      <c r="CK14" s="1221"/>
      <c r="CL14" s="1221"/>
      <c r="CM14" s="1221"/>
      <c r="CN14" s="1221"/>
      <c r="CO14" s="1221"/>
      <c r="CP14" s="1221"/>
      <c r="CQ14" s="1221"/>
      <c r="CR14" s="1221"/>
      <c r="CS14" s="1221"/>
      <c r="CT14" s="1221"/>
      <c r="CU14" s="1221"/>
      <c r="CV14" s="1221"/>
      <c r="CW14" s="1221"/>
      <c r="CX14" s="1221"/>
      <c r="CY14" s="1221"/>
      <c r="CZ14" s="1221"/>
      <c r="DA14" s="1221"/>
      <c r="DB14" s="1221"/>
      <c r="DC14" s="1221"/>
      <c r="DD14" s="1221"/>
      <c r="DE14" s="1221"/>
    </row>
    <row r="15" spans="1:109" s="259" customFormat="1" x14ac:dyDescent="0.15">
      <c r="A15" s="1220"/>
      <c r="B15" s="1221"/>
      <c r="C15" s="1221"/>
      <c r="D15" s="1221"/>
      <c r="E15" s="1221"/>
      <c r="F15" s="1221"/>
      <c r="G15" s="1221"/>
      <c r="H15" s="1221"/>
      <c r="I15" s="1221"/>
      <c r="J15" s="1221"/>
      <c r="K15" s="1221"/>
      <c r="L15" s="1221"/>
      <c r="M15" s="1221"/>
      <c r="N15" s="1221"/>
      <c r="O15" s="1221"/>
      <c r="P15" s="1221"/>
      <c r="Q15" s="1221"/>
      <c r="R15" s="1221"/>
      <c r="S15" s="1221"/>
      <c r="T15" s="1221"/>
      <c r="U15" s="1221"/>
      <c r="V15" s="1221"/>
      <c r="W15" s="1221"/>
      <c r="X15" s="1221"/>
      <c r="Y15" s="1221"/>
      <c r="Z15" s="1221"/>
      <c r="AA15" s="1221"/>
      <c r="AB15" s="1221"/>
      <c r="AC15" s="1221"/>
      <c r="AD15" s="1221"/>
      <c r="AE15" s="1221"/>
      <c r="AF15" s="1221"/>
      <c r="AG15" s="1221"/>
      <c r="AH15" s="1221"/>
      <c r="AI15" s="1221"/>
      <c r="AJ15" s="1221"/>
      <c r="AK15" s="1221"/>
      <c r="AL15" s="1221"/>
      <c r="AM15" s="1221"/>
      <c r="AN15" s="1221"/>
      <c r="AO15" s="1221"/>
      <c r="AP15" s="1221"/>
      <c r="AQ15" s="1221"/>
      <c r="AR15" s="1221"/>
      <c r="AS15" s="1221"/>
      <c r="AT15" s="1221"/>
      <c r="AU15" s="1221"/>
      <c r="AV15" s="1221"/>
      <c r="AW15" s="1221"/>
      <c r="AX15" s="1221"/>
      <c r="AY15" s="1221"/>
      <c r="AZ15" s="1221"/>
      <c r="BA15" s="1221"/>
      <c r="BB15" s="1221"/>
      <c r="BC15" s="1221"/>
      <c r="BD15" s="1221"/>
      <c r="BE15" s="1221"/>
      <c r="BF15" s="1221"/>
      <c r="BG15" s="1221"/>
      <c r="BH15" s="1221"/>
      <c r="BI15" s="1221"/>
      <c r="BJ15" s="1221"/>
      <c r="BK15" s="1221"/>
      <c r="BL15" s="1221"/>
      <c r="BM15" s="1221"/>
      <c r="BN15" s="1221"/>
      <c r="BO15" s="1221"/>
      <c r="BP15" s="1221"/>
      <c r="BQ15" s="1221"/>
      <c r="BR15" s="1221"/>
      <c r="BS15" s="1221"/>
      <c r="BT15" s="1221"/>
      <c r="BU15" s="1221"/>
      <c r="BV15" s="1221"/>
      <c r="BW15" s="1221"/>
      <c r="BX15" s="1221"/>
      <c r="BY15" s="1221"/>
      <c r="BZ15" s="1221"/>
      <c r="CA15" s="1221"/>
      <c r="CB15" s="1221"/>
      <c r="CC15" s="1221"/>
      <c r="CD15" s="1221"/>
      <c r="CE15" s="1221"/>
      <c r="CF15" s="1221"/>
      <c r="CG15" s="1221"/>
      <c r="CH15" s="1221"/>
      <c r="CI15" s="1221"/>
      <c r="CJ15" s="1221"/>
      <c r="CK15" s="1221"/>
      <c r="CL15" s="1221"/>
      <c r="CM15" s="1221"/>
      <c r="CN15" s="1221"/>
      <c r="CO15" s="1221"/>
      <c r="CP15" s="1221"/>
      <c r="CQ15" s="1221"/>
      <c r="CR15" s="1221"/>
      <c r="CS15" s="1221"/>
      <c r="CT15" s="1221"/>
      <c r="CU15" s="1221"/>
      <c r="CV15" s="1221"/>
      <c r="CW15" s="1221"/>
      <c r="CX15" s="1221"/>
      <c r="CY15" s="1221"/>
      <c r="CZ15" s="1221"/>
      <c r="DA15" s="1221"/>
      <c r="DB15" s="1221"/>
      <c r="DC15" s="1221"/>
      <c r="DD15" s="1221"/>
      <c r="DE15" s="1221"/>
    </row>
    <row r="16" spans="1:109" s="259" customFormat="1" x14ac:dyDescent="0.15">
      <c r="A16" s="1220"/>
      <c r="B16" s="1221"/>
      <c r="C16" s="1221"/>
      <c r="D16" s="1221"/>
      <c r="E16" s="1221"/>
      <c r="F16" s="1221"/>
      <c r="G16" s="1221"/>
      <c r="H16" s="1221"/>
      <c r="I16" s="1221"/>
      <c r="J16" s="1221"/>
      <c r="K16" s="1221"/>
      <c r="L16" s="1221"/>
      <c r="M16" s="1221"/>
      <c r="N16" s="1221"/>
      <c r="O16" s="1221"/>
      <c r="P16" s="1221"/>
      <c r="Q16" s="1221"/>
      <c r="R16" s="1221"/>
      <c r="S16" s="1221"/>
      <c r="T16" s="1221"/>
      <c r="U16" s="1221"/>
      <c r="V16" s="1221"/>
      <c r="W16" s="1221"/>
      <c r="X16" s="1221"/>
      <c r="Y16" s="1221"/>
      <c r="Z16" s="1221"/>
      <c r="AA16" s="1221"/>
      <c r="AB16" s="1221"/>
      <c r="AC16" s="1221"/>
      <c r="AD16" s="1221"/>
      <c r="AE16" s="1221"/>
      <c r="AF16" s="1221"/>
      <c r="AG16" s="1221"/>
      <c r="AH16" s="1221"/>
      <c r="AI16" s="1221"/>
      <c r="AJ16" s="1221"/>
      <c r="AK16" s="1221"/>
      <c r="AL16" s="1221"/>
      <c r="AM16" s="1221"/>
      <c r="AN16" s="1221"/>
      <c r="AO16" s="1221"/>
      <c r="AP16" s="1221"/>
      <c r="AQ16" s="1221"/>
      <c r="AR16" s="1221"/>
      <c r="AS16" s="1221"/>
      <c r="AT16" s="1221"/>
      <c r="AU16" s="1221"/>
      <c r="AV16" s="1221"/>
      <c r="AW16" s="1221"/>
      <c r="AX16" s="1221"/>
      <c r="AY16" s="1221"/>
      <c r="AZ16" s="1221"/>
      <c r="BA16" s="1221"/>
      <c r="BB16" s="1221"/>
      <c r="BC16" s="1221"/>
      <c r="BD16" s="1221"/>
      <c r="BE16" s="1221"/>
      <c r="BF16" s="1221"/>
      <c r="BG16" s="1221"/>
      <c r="BH16" s="1221"/>
      <c r="BI16" s="1221"/>
      <c r="BJ16" s="1221"/>
      <c r="BK16" s="1221"/>
      <c r="BL16" s="1221"/>
      <c r="BM16" s="1221"/>
      <c r="BN16" s="1221"/>
      <c r="BO16" s="1221"/>
      <c r="BP16" s="1221"/>
      <c r="BQ16" s="1221"/>
      <c r="BR16" s="1221"/>
      <c r="BS16" s="1221"/>
      <c r="BT16" s="1221"/>
      <c r="BU16" s="1221"/>
      <c r="BV16" s="1221"/>
      <c r="BW16" s="1221"/>
      <c r="BX16" s="1221"/>
      <c r="BY16" s="1221"/>
      <c r="BZ16" s="1221"/>
      <c r="CA16" s="1221"/>
      <c r="CB16" s="1221"/>
      <c r="CC16" s="1221"/>
      <c r="CD16" s="1221"/>
      <c r="CE16" s="1221"/>
      <c r="CF16" s="1221"/>
      <c r="CG16" s="1221"/>
      <c r="CH16" s="1221"/>
      <c r="CI16" s="1221"/>
      <c r="CJ16" s="1221"/>
      <c r="CK16" s="1221"/>
      <c r="CL16" s="1221"/>
      <c r="CM16" s="1221"/>
      <c r="CN16" s="1221"/>
      <c r="CO16" s="1221"/>
      <c r="CP16" s="1221"/>
      <c r="CQ16" s="1221"/>
      <c r="CR16" s="1221"/>
      <c r="CS16" s="1221"/>
      <c r="CT16" s="1221"/>
      <c r="CU16" s="1221"/>
      <c r="CV16" s="1221"/>
      <c r="CW16" s="1221"/>
      <c r="CX16" s="1221"/>
      <c r="CY16" s="1221"/>
      <c r="CZ16" s="1221"/>
      <c r="DA16" s="1221"/>
      <c r="DB16" s="1221"/>
      <c r="DC16" s="1221"/>
      <c r="DD16" s="1221"/>
      <c r="DE16" s="1221"/>
    </row>
    <row r="17" spans="1:109" s="259" customFormat="1" x14ac:dyDescent="0.15">
      <c r="A17" s="1220"/>
      <c r="B17" s="1221"/>
      <c r="C17" s="1221"/>
      <c r="D17" s="1221"/>
      <c r="E17" s="1221"/>
      <c r="F17" s="1221"/>
      <c r="G17" s="1221"/>
      <c r="H17" s="1221"/>
      <c r="I17" s="1221"/>
      <c r="J17" s="1221"/>
      <c r="K17" s="1221"/>
      <c r="L17" s="1221"/>
      <c r="M17" s="1221"/>
      <c r="N17" s="1221"/>
      <c r="O17" s="1221"/>
      <c r="P17" s="1221"/>
      <c r="Q17" s="1221"/>
      <c r="R17" s="1221"/>
      <c r="S17" s="1221"/>
      <c r="T17" s="1221"/>
      <c r="U17" s="1221"/>
      <c r="V17" s="1221"/>
      <c r="W17" s="1221"/>
      <c r="X17" s="1221"/>
      <c r="Y17" s="1221"/>
      <c r="Z17" s="1221"/>
      <c r="AA17" s="1221"/>
      <c r="AB17" s="1221"/>
      <c r="AC17" s="1221"/>
      <c r="AD17" s="1221"/>
      <c r="AE17" s="1221"/>
      <c r="AF17" s="1221"/>
      <c r="AG17" s="1221"/>
      <c r="AH17" s="1221"/>
      <c r="AI17" s="1221"/>
      <c r="AJ17" s="1221"/>
      <c r="AK17" s="1221"/>
      <c r="AL17" s="1221"/>
      <c r="AM17" s="1221"/>
      <c r="AN17" s="1221"/>
      <c r="AO17" s="1221"/>
      <c r="AP17" s="1221"/>
      <c r="AQ17" s="1221"/>
      <c r="AR17" s="1221"/>
      <c r="AS17" s="1221"/>
      <c r="AT17" s="1221"/>
      <c r="AU17" s="1221"/>
      <c r="AV17" s="1221"/>
      <c r="AW17" s="1221"/>
      <c r="AX17" s="1221"/>
      <c r="AY17" s="1221"/>
      <c r="AZ17" s="1221"/>
      <c r="BA17" s="1221"/>
      <c r="BB17" s="1221"/>
      <c r="BC17" s="1221"/>
      <c r="BD17" s="1221"/>
      <c r="BE17" s="1221"/>
      <c r="BF17" s="1221"/>
      <c r="BG17" s="1221"/>
      <c r="BH17" s="1221"/>
      <c r="BI17" s="1221"/>
      <c r="BJ17" s="1221"/>
      <c r="BK17" s="1221"/>
      <c r="BL17" s="1221"/>
      <c r="BM17" s="1221"/>
      <c r="BN17" s="1221"/>
      <c r="BO17" s="1221"/>
      <c r="BP17" s="1221"/>
      <c r="BQ17" s="1221"/>
      <c r="BR17" s="1221"/>
      <c r="BS17" s="1221"/>
      <c r="BT17" s="1221"/>
      <c r="BU17" s="1221"/>
      <c r="BV17" s="1221"/>
      <c r="BW17" s="1221"/>
      <c r="BX17" s="1221"/>
      <c r="BY17" s="1221"/>
      <c r="BZ17" s="1221"/>
      <c r="CA17" s="1221"/>
      <c r="CB17" s="1221"/>
      <c r="CC17" s="1221"/>
      <c r="CD17" s="1221"/>
      <c r="CE17" s="1221"/>
      <c r="CF17" s="1221"/>
      <c r="CG17" s="1221"/>
      <c r="CH17" s="1221"/>
      <c r="CI17" s="1221"/>
      <c r="CJ17" s="1221"/>
      <c r="CK17" s="1221"/>
      <c r="CL17" s="1221"/>
      <c r="CM17" s="1221"/>
      <c r="CN17" s="1221"/>
      <c r="CO17" s="1221"/>
      <c r="CP17" s="1221"/>
      <c r="CQ17" s="1221"/>
      <c r="CR17" s="1221"/>
      <c r="CS17" s="1221"/>
      <c r="CT17" s="1221"/>
      <c r="CU17" s="1221"/>
      <c r="CV17" s="1221"/>
      <c r="CW17" s="1221"/>
      <c r="CX17" s="1221"/>
      <c r="CY17" s="1221"/>
      <c r="CZ17" s="1221"/>
      <c r="DA17" s="1221"/>
      <c r="DB17" s="1221"/>
      <c r="DC17" s="1221"/>
      <c r="DD17" s="1221"/>
      <c r="DE17" s="1221"/>
    </row>
    <row r="18" spans="1:109" s="259" customFormat="1" x14ac:dyDescent="0.15">
      <c r="A18" s="1220"/>
      <c r="B18" s="1221"/>
      <c r="C18" s="1221"/>
      <c r="D18" s="1221"/>
      <c r="E18" s="1221"/>
      <c r="F18" s="1221"/>
      <c r="G18" s="1221"/>
      <c r="H18" s="1221"/>
      <c r="I18" s="1221"/>
      <c r="J18" s="1221"/>
      <c r="K18" s="1221"/>
      <c r="L18" s="1221"/>
      <c r="M18" s="1221"/>
      <c r="N18" s="1221"/>
      <c r="O18" s="1221"/>
      <c r="P18" s="1221"/>
      <c r="Q18" s="1221"/>
      <c r="R18" s="1221"/>
      <c r="S18" s="1221"/>
      <c r="T18" s="1221"/>
      <c r="U18" s="1221"/>
      <c r="V18" s="1221"/>
      <c r="W18" s="1221"/>
      <c r="X18" s="1221"/>
      <c r="Y18" s="1221"/>
      <c r="Z18" s="1221"/>
      <c r="AA18" s="1221"/>
      <c r="AB18" s="1221"/>
      <c r="AC18" s="1221"/>
      <c r="AD18" s="1221"/>
      <c r="AE18" s="1221"/>
      <c r="AF18" s="1221"/>
      <c r="AG18" s="1221"/>
      <c r="AH18" s="1221"/>
      <c r="AI18" s="1221"/>
      <c r="AJ18" s="1221"/>
      <c r="AK18" s="1221"/>
      <c r="AL18" s="1221"/>
      <c r="AM18" s="1221"/>
      <c r="AN18" s="1221"/>
      <c r="AO18" s="1221"/>
      <c r="AP18" s="1221"/>
      <c r="AQ18" s="1221"/>
      <c r="AR18" s="1221"/>
      <c r="AS18" s="1221"/>
      <c r="AT18" s="1221"/>
      <c r="AU18" s="1221"/>
      <c r="AV18" s="1221"/>
      <c r="AW18" s="1221"/>
      <c r="AX18" s="1221"/>
      <c r="AY18" s="1221"/>
      <c r="AZ18" s="1221"/>
      <c r="BA18" s="1221"/>
      <c r="BB18" s="1221"/>
      <c r="BC18" s="1221"/>
      <c r="BD18" s="1221"/>
      <c r="BE18" s="1221"/>
      <c r="BF18" s="1221"/>
      <c r="BG18" s="1221"/>
      <c r="BH18" s="1221"/>
      <c r="BI18" s="1221"/>
      <c r="BJ18" s="1221"/>
      <c r="BK18" s="1221"/>
      <c r="BL18" s="1221"/>
      <c r="BM18" s="1221"/>
      <c r="BN18" s="1221"/>
      <c r="BO18" s="1221"/>
      <c r="BP18" s="1221"/>
      <c r="BQ18" s="1221"/>
      <c r="BR18" s="1221"/>
      <c r="BS18" s="1221"/>
      <c r="BT18" s="1221"/>
      <c r="BU18" s="1221"/>
      <c r="BV18" s="1221"/>
      <c r="BW18" s="1221"/>
      <c r="BX18" s="1221"/>
      <c r="BY18" s="1221"/>
      <c r="BZ18" s="1221"/>
      <c r="CA18" s="1221"/>
      <c r="CB18" s="1221"/>
      <c r="CC18" s="1221"/>
      <c r="CD18" s="1221"/>
      <c r="CE18" s="1221"/>
      <c r="CF18" s="1221"/>
      <c r="CG18" s="1221"/>
      <c r="CH18" s="1221"/>
      <c r="CI18" s="1221"/>
      <c r="CJ18" s="1221"/>
      <c r="CK18" s="1221"/>
      <c r="CL18" s="1221"/>
      <c r="CM18" s="1221"/>
      <c r="CN18" s="1221"/>
      <c r="CO18" s="1221"/>
      <c r="CP18" s="1221"/>
      <c r="CQ18" s="1221"/>
      <c r="CR18" s="1221"/>
      <c r="CS18" s="1221"/>
      <c r="CT18" s="1221"/>
      <c r="CU18" s="1221"/>
      <c r="CV18" s="1221"/>
      <c r="CW18" s="1221"/>
      <c r="CX18" s="1221"/>
      <c r="CY18" s="1221"/>
      <c r="CZ18" s="1221"/>
      <c r="DA18" s="1221"/>
      <c r="DB18" s="1221"/>
      <c r="DC18" s="1221"/>
      <c r="DD18" s="1221"/>
      <c r="DE18" s="1221"/>
    </row>
    <row r="19" spans="1:109" x14ac:dyDescent="0.15">
      <c r="DD19" s="1220"/>
      <c r="DE19" s="1220"/>
    </row>
    <row r="20" spans="1:109" x14ac:dyDescent="0.15">
      <c r="DD20" s="1220"/>
      <c r="DE20" s="1220"/>
    </row>
    <row r="21" spans="1:109" ht="17.25" customHeight="1" x14ac:dyDescent="0.15">
      <c r="B21" s="1222"/>
      <c r="C21" s="1223"/>
      <c r="D21" s="1223"/>
      <c r="E21" s="1223"/>
      <c r="F21" s="1223"/>
      <c r="G21" s="1223"/>
      <c r="H21" s="1223"/>
      <c r="I21" s="1223"/>
      <c r="J21" s="1223"/>
      <c r="K21" s="1223"/>
      <c r="L21" s="1223"/>
      <c r="M21" s="1223"/>
      <c r="N21" s="1224"/>
      <c r="O21" s="1223"/>
      <c r="P21" s="1223"/>
      <c r="Q21" s="1223"/>
      <c r="R21" s="1223"/>
      <c r="S21" s="1223"/>
      <c r="T21" s="1223"/>
      <c r="U21" s="1223"/>
      <c r="V21" s="1223"/>
      <c r="W21" s="1223"/>
      <c r="X21" s="1223"/>
      <c r="Y21" s="1223"/>
      <c r="Z21" s="1223"/>
      <c r="AA21" s="1223"/>
      <c r="AB21" s="1223"/>
      <c r="AC21" s="1223"/>
      <c r="AD21" s="1223"/>
      <c r="AE21" s="1223"/>
      <c r="AF21" s="1223"/>
      <c r="AG21" s="1223"/>
      <c r="AH21" s="1223"/>
      <c r="AI21" s="1223"/>
      <c r="AJ21" s="1223"/>
      <c r="AK21" s="1223"/>
      <c r="AL21" s="1223"/>
      <c r="AM21" s="1223"/>
      <c r="AN21" s="1223"/>
      <c r="AO21" s="1223"/>
      <c r="AP21" s="1223"/>
      <c r="AQ21" s="1223"/>
      <c r="AR21" s="1223"/>
      <c r="AS21" s="1223"/>
      <c r="AT21" s="1224"/>
      <c r="AU21" s="1223"/>
      <c r="AV21" s="1223"/>
      <c r="AW21" s="1223"/>
      <c r="AX21" s="1223"/>
      <c r="AY21" s="1223"/>
      <c r="AZ21" s="1223"/>
      <c r="BA21" s="1223"/>
      <c r="BB21" s="1223"/>
      <c r="BC21" s="1223"/>
      <c r="BD21" s="1223"/>
      <c r="BE21" s="1223"/>
      <c r="BF21" s="1224"/>
      <c r="BG21" s="1223"/>
      <c r="BH21" s="1223"/>
      <c r="BI21" s="1223"/>
      <c r="BJ21" s="1223"/>
      <c r="BK21" s="1223"/>
      <c r="BL21" s="1223"/>
      <c r="BM21" s="1223"/>
      <c r="BN21" s="1223"/>
      <c r="BO21" s="1223"/>
      <c r="BP21" s="1223"/>
      <c r="BQ21" s="1223"/>
      <c r="BR21" s="1224"/>
      <c r="BS21" s="1223"/>
      <c r="BT21" s="1223"/>
      <c r="BU21" s="1223"/>
      <c r="BV21" s="1223"/>
      <c r="BW21" s="1223"/>
      <c r="BX21" s="1223"/>
      <c r="BY21" s="1223"/>
      <c r="BZ21" s="1223"/>
      <c r="CA21" s="1223"/>
      <c r="CB21" s="1223"/>
      <c r="CC21" s="1223"/>
      <c r="CD21" s="1224"/>
      <c r="CE21" s="1223"/>
      <c r="CF21" s="1223"/>
      <c r="CG21" s="1223"/>
      <c r="CH21" s="1223"/>
      <c r="CI21" s="1223"/>
      <c r="CJ21" s="1223"/>
      <c r="CK21" s="1223"/>
      <c r="CL21" s="1223"/>
      <c r="CM21" s="1223"/>
      <c r="CN21" s="1223"/>
      <c r="CO21" s="1223"/>
      <c r="CP21" s="1224"/>
      <c r="CQ21" s="1223"/>
      <c r="CR21" s="1223"/>
      <c r="CS21" s="1223"/>
      <c r="CT21" s="1223"/>
      <c r="CU21" s="1223"/>
      <c r="CV21" s="1223"/>
      <c r="CW21" s="1223"/>
      <c r="CX21" s="1223"/>
      <c r="CY21" s="1223"/>
      <c r="CZ21" s="1223"/>
      <c r="DA21" s="1223"/>
      <c r="DB21" s="1224"/>
      <c r="DC21" s="1223"/>
      <c r="DD21" s="1225"/>
      <c r="DE21" s="1220"/>
    </row>
    <row r="22" spans="1:109" ht="17.25" customHeight="1" x14ac:dyDescent="0.15">
      <c r="B22" s="1226"/>
    </row>
    <row r="23" spans="1:109" x14ac:dyDescent="0.15">
      <c r="B23" s="1226"/>
    </row>
    <row r="24" spans="1:109" x14ac:dyDescent="0.15">
      <c r="B24" s="1226"/>
    </row>
    <row r="25" spans="1:109" x14ac:dyDescent="0.15">
      <c r="B25" s="1226"/>
    </row>
    <row r="26" spans="1:109" x14ac:dyDescent="0.15">
      <c r="B26" s="1226"/>
    </row>
    <row r="27" spans="1:109" x14ac:dyDescent="0.15">
      <c r="B27" s="1226"/>
    </row>
    <row r="28" spans="1:109" x14ac:dyDescent="0.15">
      <c r="B28" s="1226"/>
    </row>
    <row r="29" spans="1:109" x14ac:dyDescent="0.15">
      <c r="B29" s="1226"/>
    </row>
    <row r="30" spans="1:109" x14ac:dyDescent="0.15">
      <c r="B30" s="1226"/>
    </row>
    <row r="31" spans="1:109" x14ac:dyDescent="0.15">
      <c r="B31" s="1226"/>
    </row>
    <row r="32" spans="1:109" x14ac:dyDescent="0.15">
      <c r="B32" s="1226"/>
    </row>
    <row r="33" spans="2:109" x14ac:dyDescent="0.15">
      <c r="B33" s="1226"/>
    </row>
    <row r="34" spans="2:109" x14ac:dyDescent="0.15">
      <c r="B34" s="1226"/>
    </row>
    <row r="35" spans="2:109" x14ac:dyDescent="0.15">
      <c r="B35" s="1226"/>
    </row>
    <row r="36" spans="2:109" x14ac:dyDescent="0.15">
      <c r="B36" s="1226"/>
    </row>
    <row r="37" spans="2:109" x14ac:dyDescent="0.15">
      <c r="B37" s="1226"/>
    </row>
    <row r="38" spans="2:109" x14ac:dyDescent="0.15">
      <c r="B38" s="1226"/>
    </row>
    <row r="39" spans="2:109" x14ac:dyDescent="0.15">
      <c r="B39" s="1228"/>
      <c r="C39" s="1229"/>
      <c r="D39" s="1229"/>
      <c r="E39" s="1229"/>
      <c r="F39" s="1229"/>
      <c r="G39" s="1229"/>
      <c r="H39" s="1229"/>
      <c r="I39" s="1229"/>
      <c r="J39" s="1229"/>
      <c r="K39" s="1229"/>
      <c r="L39" s="1229"/>
      <c r="M39" s="1229"/>
      <c r="N39" s="1229"/>
      <c r="O39" s="1229"/>
      <c r="P39" s="1229"/>
      <c r="Q39" s="1229"/>
      <c r="R39" s="1229"/>
      <c r="S39" s="1229"/>
      <c r="T39" s="1229"/>
      <c r="U39" s="1229"/>
      <c r="V39" s="1229"/>
      <c r="W39" s="1229"/>
      <c r="X39" s="1229"/>
      <c r="Y39" s="1229"/>
      <c r="Z39" s="1229"/>
      <c r="AA39" s="1229"/>
      <c r="AB39" s="1229"/>
      <c r="AC39" s="1229"/>
      <c r="AD39" s="1229"/>
      <c r="AE39" s="1229"/>
      <c r="AF39" s="1229"/>
      <c r="AG39" s="1229"/>
      <c r="AH39" s="1229"/>
      <c r="AI39" s="1229"/>
      <c r="AJ39" s="1229"/>
      <c r="AK39" s="1229"/>
      <c r="AL39" s="1229"/>
      <c r="AM39" s="1229"/>
      <c r="AN39" s="1229"/>
      <c r="AO39" s="1229"/>
      <c r="AP39" s="1229"/>
      <c r="AQ39" s="1229"/>
      <c r="AR39" s="1229"/>
      <c r="AS39" s="1229"/>
      <c r="AT39" s="1229"/>
      <c r="AU39" s="1229"/>
      <c r="AV39" s="1229"/>
      <c r="AW39" s="1229"/>
      <c r="AX39" s="1229"/>
      <c r="AY39" s="1229"/>
      <c r="AZ39" s="1229"/>
      <c r="BA39" s="1229"/>
      <c r="BB39" s="1229"/>
      <c r="BC39" s="1229"/>
      <c r="BD39" s="1229"/>
      <c r="BE39" s="1229"/>
      <c r="BF39" s="1229"/>
      <c r="BG39" s="1229"/>
      <c r="BH39" s="1229"/>
      <c r="BI39" s="1229"/>
      <c r="BJ39" s="1229"/>
      <c r="BK39" s="1229"/>
      <c r="BL39" s="1229"/>
      <c r="BM39" s="1229"/>
      <c r="BN39" s="1229"/>
      <c r="BO39" s="1229"/>
      <c r="BP39" s="1229"/>
      <c r="BQ39" s="1229"/>
      <c r="BR39" s="1229"/>
      <c r="BS39" s="1229"/>
      <c r="BT39" s="1229"/>
      <c r="BU39" s="1229"/>
      <c r="BV39" s="1229"/>
      <c r="BW39" s="1229"/>
      <c r="BX39" s="1229"/>
      <c r="BY39" s="1229"/>
      <c r="BZ39" s="1229"/>
      <c r="CA39" s="1229"/>
      <c r="CB39" s="1229"/>
      <c r="CC39" s="1229"/>
      <c r="CD39" s="1229"/>
      <c r="CE39" s="1229"/>
      <c r="CF39" s="1229"/>
      <c r="CG39" s="1229"/>
      <c r="CH39" s="1229"/>
      <c r="CI39" s="1229"/>
      <c r="CJ39" s="1229"/>
      <c r="CK39" s="1229"/>
      <c r="CL39" s="1229"/>
      <c r="CM39" s="1229"/>
      <c r="CN39" s="1229"/>
      <c r="CO39" s="1229"/>
      <c r="CP39" s="1229"/>
      <c r="CQ39" s="1229"/>
      <c r="CR39" s="1229"/>
      <c r="CS39" s="1229"/>
      <c r="CT39" s="1229"/>
      <c r="CU39" s="1229"/>
      <c r="CV39" s="1229"/>
      <c r="CW39" s="1229"/>
      <c r="CX39" s="1229"/>
      <c r="CY39" s="1229"/>
      <c r="CZ39" s="1229"/>
      <c r="DA39" s="1229"/>
      <c r="DB39" s="1229"/>
      <c r="DC39" s="1229"/>
      <c r="DD39" s="1230"/>
    </row>
    <row r="40" spans="2:109" x14ac:dyDescent="0.15">
      <c r="B40" s="1231"/>
      <c r="DD40" s="1231"/>
      <c r="DE40" s="1220"/>
    </row>
    <row r="41" spans="2:109" ht="17.25" x14ac:dyDescent="0.15">
      <c r="B41" s="1232" t="s">
        <v>562</v>
      </c>
      <c r="C41" s="1223"/>
      <c r="D41" s="1223"/>
      <c r="E41" s="1223"/>
      <c r="F41" s="1223"/>
      <c r="G41" s="1223"/>
      <c r="H41" s="1223"/>
      <c r="I41" s="1223"/>
      <c r="J41" s="1223"/>
      <c r="K41" s="1223"/>
      <c r="L41" s="1223"/>
      <c r="M41" s="1223"/>
      <c r="N41" s="1223"/>
      <c r="O41" s="1223"/>
      <c r="P41" s="1223"/>
      <c r="Q41" s="1223"/>
      <c r="R41" s="1223"/>
      <c r="S41" s="1223"/>
      <c r="T41" s="1223"/>
      <c r="U41" s="1223"/>
      <c r="V41" s="1223"/>
      <c r="W41" s="1223"/>
      <c r="X41" s="1223"/>
      <c r="Y41" s="1223"/>
      <c r="Z41" s="1223"/>
      <c r="AA41" s="1223"/>
      <c r="AB41" s="1223"/>
      <c r="AC41" s="1223"/>
      <c r="AD41" s="1223"/>
      <c r="AE41" s="1223"/>
      <c r="AF41" s="1223"/>
      <c r="AG41" s="1223"/>
      <c r="AH41" s="1223"/>
      <c r="AI41" s="1223"/>
      <c r="AJ41" s="1223"/>
      <c r="AK41" s="1223"/>
      <c r="AL41" s="1223"/>
      <c r="AM41" s="1223"/>
      <c r="AN41" s="1223"/>
      <c r="AO41" s="1223"/>
      <c r="AP41" s="1223"/>
      <c r="AQ41" s="1223"/>
      <c r="AR41" s="1223"/>
      <c r="AS41" s="1223"/>
      <c r="AT41" s="1223"/>
      <c r="AU41" s="1223"/>
      <c r="AV41" s="1223"/>
      <c r="AW41" s="1223"/>
      <c r="AX41" s="1223"/>
      <c r="AY41" s="1223"/>
      <c r="AZ41" s="1223"/>
      <c r="BA41" s="1223"/>
      <c r="BB41" s="1223"/>
      <c r="BC41" s="1223"/>
      <c r="BD41" s="1223"/>
      <c r="BE41" s="1223"/>
      <c r="BF41" s="1223"/>
      <c r="BG41" s="1223"/>
      <c r="BH41" s="1223"/>
      <c r="BI41" s="1223"/>
      <c r="BJ41" s="1223"/>
      <c r="BK41" s="1223"/>
      <c r="BL41" s="1223"/>
      <c r="BM41" s="1223"/>
      <c r="BN41" s="1223"/>
      <c r="BO41" s="1223"/>
      <c r="BP41" s="1223"/>
      <c r="BQ41" s="1223"/>
      <c r="BR41" s="1223"/>
      <c r="BS41" s="1223"/>
      <c r="BT41" s="1223"/>
      <c r="BU41" s="1223"/>
      <c r="BV41" s="1223"/>
      <c r="BW41" s="1223"/>
      <c r="BX41" s="1223"/>
      <c r="BY41" s="1223"/>
      <c r="BZ41" s="1223"/>
      <c r="CA41" s="1223"/>
      <c r="CB41" s="1223"/>
      <c r="CC41" s="1223"/>
      <c r="CD41" s="1223"/>
      <c r="CE41" s="1223"/>
      <c r="CF41" s="1223"/>
      <c r="CG41" s="1223"/>
      <c r="CH41" s="1223"/>
      <c r="CI41" s="1223"/>
      <c r="CJ41" s="1223"/>
      <c r="CK41" s="1223"/>
      <c r="CL41" s="1223"/>
      <c r="CM41" s="1223"/>
      <c r="CN41" s="1223"/>
      <c r="CO41" s="1223"/>
      <c r="CP41" s="1223"/>
      <c r="CQ41" s="1223"/>
      <c r="CR41" s="1223"/>
      <c r="CS41" s="1223"/>
      <c r="CT41" s="1223"/>
      <c r="CU41" s="1223"/>
      <c r="CV41" s="1223"/>
      <c r="CW41" s="1223"/>
      <c r="CX41" s="1223"/>
      <c r="CY41" s="1223"/>
      <c r="CZ41" s="1223"/>
      <c r="DA41" s="1223"/>
      <c r="DB41" s="1223"/>
      <c r="DC41" s="1223"/>
      <c r="DD41" s="1225"/>
    </row>
    <row r="42" spans="2:109" x14ac:dyDescent="0.15">
      <c r="B42" s="1226"/>
      <c r="G42" s="1233"/>
      <c r="I42" s="1234"/>
      <c r="J42" s="1234"/>
      <c r="K42" s="1234"/>
      <c r="AM42" s="1233"/>
      <c r="AN42" s="1233" t="s">
        <v>563</v>
      </c>
      <c r="AP42" s="1234"/>
      <c r="AQ42" s="1234"/>
      <c r="AR42" s="1234"/>
      <c r="AY42" s="1233"/>
      <c r="BA42" s="1234"/>
      <c r="BB42" s="1234"/>
      <c r="BC42" s="1234"/>
      <c r="BK42" s="1233"/>
      <c r="BM42" s="1234"/>
      <c r="BN42" s="1234"/>
      <c r="BO42" s="1234"/>
      <c r="BW42" s="1233"/>
      <c r="BY42" s="1234"/>
      <c r="BZ42" s="1234"/>
      <c r="CA42" s="1234"/>
      <c r="CI42" s="1233"/>
      <c r="CK42" s="1234"/>
      <c r="CL42" s="1234"/>
      <c r="CM42" s="1234"/>
      <c r="CU42" s="1233"/>
      <c r="CW42" s="1234"/>
      <c r="CX42" s="1234"/>
      <c r="CY42" s="1234"/>
    </row>
    <row r="43" spans="2:109" ht="13.5" customHeight="1" x14ac:dyDescent="0.15">
      <c r="B43" s="1226"/>
      <c r="AN43" s="1235" t="s">
        <v>564</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x14ac:dyDescent="0.15">
      <c r="B44" s="1226"/>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x14ac:dyDescent="0.15">
      <c r="B45" s="1226"/>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x14ac:dyDescent="0.15">
      <c r="B46" s="1226"/>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x14ac:dyDescent="0.15">
      <c r="B47" s="1226"/>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x14ac:dyDescent="0.15">
      <c r="B48" s="1226"/>
      <c r="H48" s="1244"/>
      <c r="I48" s="1244"/>
      <c r="J48" s="1244"/>
      <c r="AN48" s="1244"/>
      <c r="AO48" s="1244"/>
      <c r="AP48" s="1244"/>
      <c r="AZ48" s="1244"/>
      <c r="BA48" s="1244"/>
      <c r="BB48" s="1244"/>
      <c r="BL48" s="1244"/>
      <c r="BM48" s="1244"/>
      <c r="BN48" s="1244"/>
      <c r="BX48" s="1244"/>
      <c r="BY48" s="1244"/>
      <c r="BZ48" s="1244"/>
      <c r="CJ48" s="1244"/>
      <c r="CK48" s="1244"/>
      <c r="CL48" s="1244"/>
      <c r="CV48" s="1244"/>
      <c r="CW48" s="1244"/>
      <c r="CX48" s="1244"/>
    </row>
    <row r="49" spans="1:109" x14ac:dyDescent="0.15">
      <c r="B49" s="1226"/>
      <c r="AN49" s="1220" t="s">
        <v>565</v>
      </c>
    </row>
    <row r="50" spans="1:109" x14ac:dyDescent="0.15">
      <c r="B50" s="1226"/>
      <c r="G50" s="1245"/>
      <c r="H50" s="1245"/>
      <c r="I50" s="1245"/>
      <c r="J50" s="1245"/>
      <c r="K50" s="1246"/>
      <c r="L50" s="1246"/>
      <c r="M50" s="1247"/>
      <c r="N50" s="1247"/>
      <c r="AN50" s="1248"/>
      <c r="AO50" s="1249"/>
      <c r="AP50" s="1249"/>
      <c r="AQ50" s="1249"/>
      <c r="AR50" s="1249"/>
      <c r="AS50" s="1249"/>
      <c r="AT50" s="1249"/>
      <c r="AU50" s="1249"/>
      <c r="AV50" s="1249"/>
      <c r="AW50" s="1249"/>
      <c r="AX50" s="1249"/>
      <c r="AY50" s="1249"/>
      <c r="AZ50" s="1249"/>
      <c r="BA50" s="1249"/>
      <c r="BB50" s="1249"/>
      <c r="BC50" s="1249"/>
      <c r="BD50" s="1249"/>
      <c r="BE50" s="1249"/>
      <c r="BF50" s="1249"/>
      <c r="BG50" s="1249"/>
      <c r="BH50" s="1249"/>
      <c r="BI50" s="1249"/>
      <c r="BJ50" s="1249"/>
      <c r="BK50" s="1249"/>
      <c r="BL50" s="1249"/>
      <c r="BM50" s="1249"/>
      <c r="BN50" s="1249"/>
      <c r="BO50" s="1250"/>
      <c r="BP50" s="1251" t="s">
        <v>524</v>
      </c>
      <c r="BQ50" s="1251"/>
      <c r="BR50" s="1251"/>
      <c r="BS50" s="1251"/>
      <c r="BT50" s="1251"/>
      <c r="BU50" s="1251"/>
      <c r="BV50" s="1251"/>
      <c r="BW50" s="1251"/>
      <c r="BX50" s="1251" t="s">
        <v>525</v>
      </c>
      <c r="BY50" s="1251"/>
      <c r="BZ50" s="1251"/>
      <c r="CA50" s="1251"/>
      <c r="CB50" s="1251"/>
      <c r="CC50" s="1251"/>
      <c r="CD50" s="1251"/>
      <c r="CE50" s="1251"/>
      <c r="CF50" s="1251" t="s">
        <v>526</v>
      </c>
      <c r="CG50" s="1251"/>
      <c r="CH50" s="1251"/>
      <c r="CI50" s="1251"/>
      <c r="CJ50" s="1251"/>
      <c r="CK50" s="1251"/>
      <c r="CL50" s="1251"/>
      <c r="CM50" s="1251"/>
      <c r="CN50" s="1251" t="s">
        <v>527</v>
      </c>
      <c r="CO50" s="1251"/>
      <c r="CP50" s="1251"/>
      <c r="CQ50" s="1251"/>
      <c r="CR50" s="1251"/>
      <c r="CS50" s="1251"/>
      <c r="CT50" s="1251"/>
      <c r="CU50" s="1251"/>
      <c r="CV50" s="1251" t="s">
        <v>528</v>
      </c>
      <c r="CW50" s="1251"/>
      <c r="CX50" s="1251"/>
      <c r="CY50" s="1251"/>
      <c r="CZ50" s="1251"/>
      <c r="DA50" s="1251"/>
      <c r="DB50" s="1251"/>
      <c r="DC50" s="1251"/>
    </row>
    <row r="51" spans="1:109" ht="13.5" customHeight="1" x14ac:dyDescent="0.15">
      <c r="B51" s="1226"/>
      <c r="G51" s="1252"/>
      <c r="H51" s="1252"/>
      <c r="I51" s="1253"/>
      <c r="J51" s="1253"/>
      <c r="K51" s="1254"/>
      <c r="L51" s="1254"/>
      <c r="M51" s="1254"/>
      <c r="N51" s="1254"/>
      <c r="AM51" s="1244"/>
      <c r="AN51" s="1255" t="s">
        <v>566</v>
      </c>
      <c r="AO51" s="1255"/>
      <c r="AP51" s="1255"/>
      <c r="AQ51" s="1255"/>
      <c r="AR51" s="1255"/>
      <c r="AS51" s="1255"/>
      <c r="AT51" s="1255"/>
      <c r="AU51" s="1255"/>
      <c r="AV51" s="1255"/>
      <c r="AW51" s="1255"/>
      <c r="AX51" s="1255"/>
      <c r="AY51" s="1255"/>
      <c r="AZ51" s="1255"/>
      <c r="BA51" s="1255"/>
      <c r="BB51" s="1255" t="s">
        <v>567</v>
      </c>
      <c r="BC51" s="1255"/>
      <c r="BD51" s="1255"/>
      <c r="BE51" s="1255"/>
      <c r="BF51" s="1255"/>
      <c r="BG51" s="1255"/>
      <c r="BH51" s="1255"/>
      <c r="BI51" s="1255"/>
      <c r="BJ51" s="1255"/>
      <c r="BK51" s="1255"/>
      <c r="BL51" s="1255"/>
      <c r="BM51" s="1255"/>
      <c r="BN51" s="1255"/>
      <c r="BO51" s="1255"/>
      <c r="BP51" s="1256"/>
      <c r="BQ51" s="1256"/>
      <c r="BR51" s="1256"/>
      <c r="BS51" s="1256"/>
      <c r="BT51" s="1256"/>
      <c r="BU51" s="1256"/>
      <c r="BV51" s="1256"/>
      <c r="BW51" s="1256"/>
      <c r="BX51" s="1256"/>
      <c r="BY51" s="1256"/>
      <c r="BZ51" s="1256"/>
      <c r="CA51" s="1256"/>
      <c r="CB51" s="1256"/>
      <c r="CC51" s="1256"/>
      <c r="CD51" s="1256"/>
      <c r="CE51" s="1256"/>
      <c r="CF51" s="1256"/>
      <c r="CG51" s="1256"/>
      <c r="CH51" s="1256"/>
      <c r="CI51" s="1256"/>
      <c r="CJ51" s="1256"/>
      <c r="CK51" s="1256"/>
      <c r="CL51" s="1256"/>
      <c r="CM51" s="1256"/>
      <c r="CN51" s="1256"/>
      <c r="CO51" s="1256"/>
      <c r="CP51" s="1256"/>
      <c r="CQ51" s="1256"/>
      <c r="CR51" s="1256"/>
      <c r="CS51" s="1256"/>
      <c r="CT51" s="1256"/>
      <c r="CU51" s="1256"/>
      <c r="CV51" s="1256"/>
      <c r="CW51" s="1256"/>
      <c r="CX51" s="1256"/>
      <c r="CY51" s="1256"/>
      <c r="CZ51" s="1256"/>
      <c r="DA51" s="1256"/>
      <c r="DB51" s="1256"/>
      <c r="DC51" s="1256"/>
    </row>
    <row r="52" spans="1:109" x14ac:dyDescent="0.15">
      <c r="B52" s="1226"/>
      <c r="G52" s="1252"/>
      <c r="H52" s="1252"/>
      <c r="I52" s="1253"/>
      <c r="J52" s="1253"/>
      <c r="K52" s="1254"/>
      <c r="L52" s="1254"/>
      <c r="M52" s="1254"/>
      <c r="N52" s="1254"/>
      <c r="AM52" s="1244"/>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x14ac:dyDescent="0.15">
      <c r="A53" s="1234"/>
      <c r="B53" s="1226"/>
      <c r="G53" s="1252"/>
      <c r="H53" s="1252"/>
      <c r="I53" s="1245"/>
      <c r="J53" s="1245"/>
      <c r="K53" s="1254"/>
      <c r="L53" s="1254"/>
      <c r="M53" s="1254"/>
      <c r="N53" s="1254"/>
      <c r="AM53" s="1244"/>
      <c r="AN53" s="1255"/>
      <c r="AO53" s="1255"/>
      <c r="AP53" s="1255"/>
      <c r="AQ53" s="1255"/>
      <c r="AR53" s="1255"/>
      <c r="AS53" s="1255"/>
      <c r="AT53" s="1255"/>
      <c r="AU53" s="1255"/>
      <c r="AV53" s="1255"/>
      <c r="AW53" s="1255"/>
      <c r="AX53" s="1255"/>
      <c r="AY53" s="1255"/>
      <c r="AZ53" s="1255"/>
      <c r="BA53" s="1255"/>
      <c r="BB53" s="1255" t="s">
        <v>568</v>
      </c>
      <c r="BC53" s="1255"/>
      <c r="BD53" s="1255"/>
      <c r="BE53" s="1255"/>
      <c r="BF53" s="1255"/>
      <c r="BG53" s="1255"/>
      <c r="BH53" s="1255"/>
      <c r="BI53" s="1255"/>
      <c r="BJ53" s="1255"/>
      <c r="BK53" s="1255"/>
      <c r="BL53" s="1255"/>
      <c r="BM53" s="1255"/>
      <c r="BN53" s="1255"/>
      <c r="BO53" s="1255"/>
      <c r="BP53" s="1256">
        <v>70.8</v>
      </c>
      <c r="BQ53" s="1256"/>
      <c r="BR53" s="1256"/>
      <c r="BS53" s="1256"/>
      <c r="BT53" s="1256"/>
      <c r="BU53" s="1256"/>
      <c r="BV53" s="1256"/>
      <c r="BW53" s="1256"/>
      <c r="BX53" s="1256">
        <v>71.099999999999994</v>
      </c>
      <c r="BY53" s="1256"/>
      <c r="BZ53" s="1256"/>
      <c r="CA53" s="1256"/>
      <c r="CB53" s="1256"/>
      <c r="CC53" s="1256"/>
      <c r="CD53" s="1256"/>
      <c r="CE53" s="1256"/>
      <c r="CF53" s="1256">
        <v>71.8</v>
      </c>
      <c r="CG53" s="1256"/>
      <c r="CH53" s="1256"/>
      <c r="CI53" s="1256"/>
      <c r="CJ53" s="1256"/>
      <c r="CK53" s="1256"/>
      <c r="CL53" s="1256"/>
      <c r="CM53" s="1256"/>
      <c r="CN53" s="1256">
        <v>72.400000000000006</v>
      </c>
      <c r="CO53" s="1256"/>
      <c r="CP53" s="1256"/>
      <c r="CQ53" s="1256"/>
      <c r="CR53" s="1256"/>
      <c r="CS53" s="1256"/>
      <c r="CT53" s="1256"/>
      <c r="CU53" s="1256"/>
      <c r="CV53" s="1256">
        <v>72.599999999999994</v>
      </c>
      <c r="CW53" s="1256"/>
      <c r="CX53" s="1256"/>
      <c r="CY53" s="1256"/>
      <c r="CZ53" s="1256"/>
      <c r="DA53" s="1256"/>
      <c r="DB53" s="1256"/>
      <c r="DC53" s="1256"/>
    </row>
    <row r="54" spans="1:109" x14ac:dyDescent="0.15">
      <c r="A54" s="1234"/>
      <c r="B54" s="1226"/>
      <c r="G54" s="1252"/>
      <c r="H54" s="1252"/>
      <c r="I54" s="1245"/>
      <c r="J54" s="1245"/>
      <c r="K54" s="1254"/>
      <c r="L54" s="1254"/>
      <c r="M54" s="1254"/>
      <c r="N54" s="1254"/>
      <c r="AM54" s="1244"/>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x14ac:dyDescent="0.15">
      <c r="A55" s="1234"/>
      <c r="B55" s="1226"/>
      <c r="G55" s="1245"/>
      <c r="H55" s="1245"/>
      <c r="I55" s="1245"/>
      <c r="J55" s="1245"/>
      <c r="K55" s="1254"/>
      <c r="L55" s="1254"/>
      <c r="M55" s="1254"/>
      <c r="N55" s="1254"/>
      <c r="AN55" s="1251" t="s">
        <v>569</v>
      </c>
      <c r="AO55" s="1251"/>
      <c r="AP55" s="1251"/>
      <c r="AQ55" s="1251"/>
      <c r="AR55" s="1251"/>
      <c r="AS55" s="1251"/>
      <c r="AT55" s="1251"/>
      <c r="AU55" s="1251"/>
      <c r="AV55" s="1251"/>
      <c r="AW55" s="1251"/>
      <c r="AX55" s="1251"/>
      <c r="AY55" s="1251"/>
      <c r="AZ55" s="1251"/>
      <c r="BA55" s="1251"/>
      <c r="BB55" s="1255" t="s">
        <v>567</v>
      </c>
      <c r="BC55" s="1255"/>
      <c r="BD55" s="1255"/>
      <c r="BE55" s="1255"/>
      <c r="BF55" s="1255"/>
      <c r="BG55" s="1255"/>
      <c r="BH55" s="1255"/>
      <c r="BI55" s="1255"/>
      <c r="BJ55" s="1255"/>
      <c r="BK55" s="1255"/>
      <c r="BL55" s="1255"/>
      <c r="BM55" s="1255"/>
      <c r="BN55" s="1255"/>
      <c r="BO55" s="1255"/>
      <c r="BP55" s="1256">
        <v>0</v>
      </c>
      <c r="BQ55" s="1256"/>
      <c r="BR55" s="1256"/>
      <c r="BS55" s="1256"/>
      <c r="BT55" s="1256"/>
      <c r="BU55" s="1256"/>
      <c r="BV55" s="1256"/>
      <c r="BW55" s="1256"/>
      <c r="BX55" s="1256">
        <v>0</v>
      </c>
      <c r="BY55" s="1256"/>
      <c r="BZ55" s="1256"/>
      <c r="CA55" s="1256"/>
      <c r="CB55" s="1256"/>
      <c r="CC55" s="1256"/>
      <c r="CD55" s="1256"/>
      <c r="CE55" s="1256"/>
      <c r="CF55" s="1256">
        <v>0</v>
      </c>
      <c r="CG55" s="1256"/>
      <c r="CH55" s="1256"/>
      <c r="CI55" s="1256"/>
      <c r="CJ55" s="1256"/>
      <c r="CK55" s="1256"/>
      <c r="CL55" s="1256"/>
      <c r="CM55" s="1256"/>
      <c r="CN55" s="1256">
        <v>0</v>
      </c>
      <c r="CO55" s="1256"/>
      <c r="CP55" s="1256"/>
      <c r="CQ55" s="1256"/>
      <c r="CR55" s="1256"/>
      <c r="CS55" s="1256"/>
      <c r="CT55" s="1256"/>
      <c r="CU55" s="1256"/>
      <c r="CV55" s="1256">
        <v>0</v>
      </c>
      <c r="CW55" s="1256"/>
      <c r="CX55" s="1256"/>
      <c r="CY55" s="1256"/>
      <c r="CZ55" s="1256"/>
      <c r="DA55" s="1256"/>
      <c r="DB55" s="1256"/>
      <c r="DC55" s="1256"/>
    </row>
    <row r="56" spans="1:109" x14ac:dyDescent="0.15">
      <c r="A56" s="1234"/>
      <c r="B56" s="1226"/>
      <c r="G56" s="1245"/>
      <c r="H56" s="1245"/>
      <c r="I56" s="1245"/>
      <c r="J56" s="1245"/>
      <c r="K56" s="1254"/>
      <c r="L56" s="1254"/>
      <c r="M56" s="1254"/>
      <c r="N56" s="1254"/>
      <c r="AN56" s="1251"/>
      <c r="AO56" s="1251"/>
      <c r="AP56" s="1251"/>
      <c r="AQ56" s="1251"/>
      <c r="AR56" s="1251"/>
      <c r="AS56" s="1251"/>
      <c r="AT56" s="1251"/>
      <c r="AU56" s="1251"/>
      <c r="AV56" s="1251"/>
      <c r="AW56" s="1251"/>
      <c r="AX56" s="1251"/>
      <c r="AY56" s="1251"/>
      <c r="AZ56" s="1251"/>
      <c r="BA56" s="1251"/>
      <c r="BB56" s="1255"/>
      <c r="BC56" s="1255"/>
      <c r="BD56" s="1255"/>
      <c r="BE56" s="1255"/>
      <c r="BF56" s="1255"/>
      <c r="BG56" s="1255"/>
      <c r="BH56" s="1255"/>
      <c r="BI56" s="1255"/>
      <c r="BJ56" s="1255"/>
      <c r="BK56" s="1255"/>
      <c r="BL56" s="1255"/>
      <c r="BM56" s="1255"/>
      <c r="BN56" s="1255"/>
      <c r="BO56" s="1255"/>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4" customFormat="1" x14ac:dyDescent="0.15">
      <c r="B57" s="1257"/>
      <c r="G57" s="1245"/>
      <c r="H57" s="1245"/>
      <c r="I57" s="1258"/>
      <c r="J57" s="1258"/>
      <c r="K57" s="1254"/>
      <c r="L57" s="1254"/>
      <c r="M57" s="1254"/>
      <c r="N57" s="1254"/>
      <c r="AM57" s="1220"/>
      <c r="AN57" s="1251"/>
      <c r="AO57" s="1251"/>
      <c r="AP57" s="1251"/>
      <c r="AQ57" s="1251"/>
      <c r="AR57" s="1251"/>
      <c r="AS57" s="1251"/>
      <c r="AT57" s="1251"/>
      <c r="AU57" s="1251"/>
      <c r="AV57" s="1251"/>
      <c r="AW57" s="1251"/>
      <c r="AX57" s="1251"/>
      <c r="AY57" s="1251"/>
      <c r="AZ57" s="1251"/>
      <c r="BA57" s="1251"/>
      <c r="BB57" s="1255" t="s">
        <v>568</v>
      </c>
      <c r="BC57" s="1255"/>
      <c r="BD57" s="1255"/>
      <c r="BE57" s="1255"/>
      <c r="BF57" s="1255"/>
      <c r="BG57" s="1255"/>
      <c r="BH57" s="1255"/>
      <c r="BI57" s="1255"/>
      <c r="BJ57" s="1255"/>
      <c r="BK57" s="1255"/>
      <c r="BL57" s="1255"/>
      <c r="BM57" s="1255"/>
      <c r="BN57" s="1255"/>
      <c r="BO57" s="1255"/>
      <c r="BP57" s="1256">
        <v>60.2</v>
      </c>
      <c r="BQ57" s="1256"/>
      <c r="BR57" s="1256"/>
      <c r="BS57" s="1256"/>
      <c r="BT57" s="1256"/>
      <c r="BU57" s="1256"/>
      <c r="BV57" s="1256"/>
      <c r="BW57" s="1256"/>
      <c r="BX57" s="1256">
        <v>61</v>
      </c>
      <c r="BY57" s="1256"/>
      <c r="BZ57" s="1256"/>
      <c r="CA57" s="1256"/>
      <c r="CB57" s="1256"/>
      <c r="CC57" s="1256"/>
      <c r="CD57" s="1256"/>
      <c r="CE57" s="1256"/>
      <c r="CF57" s="1256">
        <v>62.2</v>
      </c>
      <c r="CG57" s="1256"/>
      <c r="CH57" s="1256"/>
      <c r="CI57" s="1256"/>
      <c r="CJ57" s="1256"/>
      <c r="CK57" s="1256"/>
      <c r="CL57" s="1256"/>
      <c r="CM57" s="1256"/>
      <c r="CN57" s="1256">
        <v>63.6</v>
      </c>
      <c r="CO57" s="1256"/>
      <c r="CP57" s="1256"/>
      <c r="CQ57" s="1256"/>
      <c r="CR57" s="1256"/>
      <c r="CS57" s="1256"/>
      <c r="CT57" s="1256"/>
      <c r="CU57" s="1256"/>
      <c r="CV57" s="1256">
        <v>65.900000000000006</v>
      </c>
      <c r="CW57" s="1256"/>
      <c r="CX57" s="1256"/>
      <c r="CY57" s="1256"/>
      <c r="CZ57" s="1256"/>
      <c r="DA57" s="1256"/>
      <c r="DB57" s="1256"/>
      <c r="DC57" s="1256"/>
      <c r="DD57" s="1259"/>
      <c r="DE57" s="1257"/>
    </row>
    <row r="58" spans="1:109" s="1234" customFormat="1" x14ac:dyDescent="0.15">
      <c r="A58" s="1220"/>
      <c r="B58" s="1257"/>
      <c r="G58" s="1245"/>
      <c r="H58" s="1245"/>
      <c r="I58" s="1258"/>
      <c r="J58" s="1258"/>
      <c r="K58" s="1254"/>
      <c r="L58" s="1254"/>
      <c r="M58" s="1254"/>
      <c r="N58" s="1254"/>
      <c r="AM58" s="1220"/>
      <c r="AN58" s="1251"/>
      <c r="AO58" s="1251"/>
      <c r="AP58" s="1251"/>
      <c r="AQ58" s="1251"/>
      <c r="AR58" s="1251"/>
      <c r="AS58" s="1251"/>
      <c r="AT58" s="1251"/>
      <c r="AU58" s="1251"/>
      <c r="AV58" s="1251"/>
      <c r="AW58" s="1251"/>
      <c r="AX58" s="1251"/>
      <c r="AY58" s="1251"/>
      <c r="AZ58" s="1251"/>
      <c r="BA58" s="1251"/>
      <c r="BB58" s="1255"/>
      <c r="BC58" s="1255"/>
      <c r="BD58" s="1255"/>
      <c r="BE58" s="1255"/>
      <c r="BF58" s="1255"/>
      <c r="BG58" s="1255"/>
      <c r="BH58" s="1255"/>
      <c r="BI58" s="1255"/>
      <c r="BJ58" s="1255"/>
      <c r="BK58" s="1255"/>
      <c r="BL58" s="1255"/>
      <c r="BM58" s="1255"/>
      <c r="BN58" s="1255"/>
      <c r="BO58" s="1255"/>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4" customFormat="1" x14ac:dyDescent="0.15">
      <c r="A59" s="1220"/>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4" customFormat="1" x14ac:dyDescent="0.15">
      <c r="A60" s="1220"/>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4" customFormat="1" x14ac:dyDescent="0.15">
      <c r="A61" s="1220"/>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x14ac:dyDescent="0.15">
      <c r="B62" s="1231"/>
      <c r="C62" s="1231"/>
      <c r="D62" s="1231"/>
      <c r="E62" s="1231"/>
      <c r="F62" s="1231"/>
      <c r="G62" s="1231"/>
      <c r="H62" s="1231"/>
      <c r="I62" s="1231"/>
      <c r="J62" s="1231"/>
      <c r="K62" s="1231"/>
      <c r="L62" s="1231"/>
      <c r="M62" s="1231"/>
      <c r="N62" s="1231"/>
      <c r="O62" s="1231"/>
      <c r="P62" s="1231"/>
      <c r="Q62" s="1231"/>
      <c r="R62" s="1231"/>
      <c r="S62" s="1231"/>
      <c r="T62" s="1231"/>
      <c r="U62" s="1231"/>
      <c r="V62" s="1231"/>
      <c r="W62" s="1231"/>
      <c r="X62" s="1231"/>
      <c r="Y62" s="1231"/>
      <c r="Z62" s="1231"/>
      <c r="AA62" s="1231"/>
      <c r="AB62" s="1231"/>
      <c r="AC62" s="1231"/>
      <c r="AD62" s="1231"/>
      <c r="AE62" s="1231"/>
      <c r="AF62" s="1231"/>
      <c r="AG62" s="1231"/>
      <c r="AH62" s="1231"/>
      <c r="AI62" s="1231"/>
      <c r="AJ62" s="1231"/>
      <c r="AK62" s="1231"/>
      <c r="AL62" s="1231"/>
      <c r="AM62" s="1231"/>
      <c r="AN62" s="1231"/>
      <c r="AO62" s="1231"/>
      <c r="AP62" s="1231"/>
      <c r="AQ62" s="1231"/>
      <c r="AR62" s="1231"/>
      <c r="AS62" s="1231"/>
      <c r="AT62" s="1231"/>
      <c r="AU62" s="1231"/>
      <c r="AV62" s="1231"/>
      <c r="AW62" s="1231"/>
      <c r="AX62" s="1231"/>
      <c r="AY62" s="1231"/>
      <c r="AZ62" s="1231"/>
      <c r="BA62" s="1231"/>
      <c r="BB62" s="1231"/>
      <c r="BC62" s="1231"/>
      <c r="BD62" s="1231"/>
      <c r="BE62" s="1231"/>
      <c r="BF62" s="1231"/>
      <c r="BG62" s="1231"/>
      <c r="BH62" s="1231"/>
      <c r="BI62" s="1231"/>
      <c r="BJ62" s="1231"/>
      <c r="BK62" s="1231"/>
      <c r="BL62" s="1231"/>
      <c r="BM62" s="1231"/>
      <c r="BN62" s="1231"/>
      <c r="BO62" s="1231"/>
      <c r="BP62" s="1231"/>
      <c r="BQ62" s="1231"/>
      <c r="BR62" s="1231"/>
      <c r="BS62" s="1231"/>
      <c r="BT62" s="1231"/>
      <c r="BU62" s="1231"/>
      <c r="BV62" s="1231"/>
      <c r="BW62" s="1231"/>
      <c r="BX62" s="1231"/>
      <c r="BY62" s="1231"/>
      <c r="BZ62" s="1231"/>
      <c r="CA62" s="1231"/>
      <c r="CB62" s="1231"/>
      <c r="CC62" s="1231"/>
      <c r="CD62" s="1231"/>
      <c r="CE62" s="1231"/>
      <c r="CF62" s="1231"/>
      <c r="CG62" s="1231"/>
      <c r="CH62" s="1231"/>
      <c r="CI62" s="1231"/>
      <c r="CJ62" s="1231"/>
      <c r="CK62" s="1231"/>
      <c r="CL62" s="1231"/>
      <c r="CM62" s="1231"/>
      <c r="CN62" s="1231"/>
      <c r="CO62" s="1231"/>
      <c r="CP62" s="1231"/>
      <c r="CQ62" s="1231"/>
      <c r="CR62" s="1231"/>
      <c r="CS62" s="1231"/>
      <c r="CT62" s="1231"/>
      <c r="CU62" s="1231"/>
      <c r="CV62" s="1231"/>
      <c r="CW62" s="1231"/>
      <c r="CX62" s="1231"/>
      <c r="CY62" s="1231"/>
      <c r="CZ62" s="1231"/>
      <c r="DA62" s="1231"/>
      <c r="DB62" s="1231"/>
      <c r="DC62" s="1231"/>
      <c r="DD62" s="1231"/>
      <c r="DE62" s="1220"/>
    </row>
    <row r="63" spans="1:109" ht="17.25" x14ac:dyDescent="0.15">
      <c r="B63" s="1265" t="s">
        <v>570</v>
      </c>
    </row>
    <row r="64" spans="1:109" x14ac:dyDescent="0.15">
      <c r="B64" s="1226"/>
      <c r="G64" s="1233"/>
      <c r="I64" s="1266"/>
      <c r="J64" s="1266"/>
      <c r="K64" s="1266"/>
      <c r="L64" s="1266"/>
      <c r="M64" s="1266"/>
      <c r="N64" s="1267"/>
      <c r="AM64" s="1233"/>
      <c r="AN64" s="1233" t="s">
        <v>563</v>
      </c>
      <c r="AP64" s="1234"/>
      <c r="AQ64" s="1234"/>
      <c r="AR64" s="1234"/>
      <c r="AY64" s="1233"/>
      <c r="BA64" s="1234"/>
      <c r="BB64" s="1234"/>
      <c r="BC64" s="1234"/>
      <c r="BK64" s="1233"/>
      <c r="BM64" s="1234"/>
      <c r="BN64" s="1234"/>
      <c r="BO64" s="1234"/>
      <c r="BW64" s="1233"/>
      <c r="BY64" s="1234"/>
      <c r="BZ64" s="1234"/>
      <c r="CA64" s="1234"/>
      <c r="CI64" s="1233"/>
      <c r="CK64" s="1234"/>
      <c r="CL64" s="1234"/>
      <c r="CM64" s="1234"/>
      <c r="CU64" s="1233"/>
      <c r="CW64" s="1234"/>
      <c r="CX64" s="1234"/>
      <c r="CY64" s="1234"/>
    </row>
    <row r="65" spans="2:107" x14ac:dyDescent="0.15">
      <c r="B65" s="1226"/>
      <c r="AN65" s="1235" t="s">
        <v>571</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x14ac:dyDescent="0.15">
      <c r="B66" s="1226"/>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x14ac:dyDescent="0.15">
      <c r="B67" s="1226"/>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x14ac:dyDescent="0.15">
      <c r="B68" s="1226"/>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x14ac:dyDescent="0.15">
      <c r="B69" s="1226"/>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x14ac:dyDescent="0.15">
      <c r="B70" s="1226"/>
      <c r="H70" s="1268"/>
      <c r="I70" s="1268"/>
      <c r="J70" s="1269"/>
      <c r="K70" s="1269"/>
      <c r="L70" s="1270"/>
      <c r="M70" s="1269"/>
      <c r="N70" s="1270"/>
      <c r="AN70" s="1244"/>
      <c r="AO70" s="1244"/>
      <c r="AP70" s="1244"/>
      <c r="AZ70" s="1244"/>
      <c r="BA70" s="1244"/>
      <c r="BB70" s="1244"/>
      <c r="BL70" s="1244"/>
      <c r="BM70" s="1244"/>
      <c r="BN70" s="1244"/>
      <c r="BX70" s="1244"/>
      <c r="BY70" s="1244"/>
      <c r="BZ70" s="1244"/>
      <c r="CJ70" s="1244"/>
      <c r="CK70" s="1244"/>
      <c r="CL70" s="1244"/>
      <c r="CV70" s="1244"/>
      <c r="CW70" s="1244"/>
      <c r="CX70" s="1244"/>
    </row>
    <row r="71" spans="2:107" x14ac:dyDescent="0.15">
      <c r="B71" s="1226"/>
      <c r="G71" s="1271"/>
      <c r="I71" s="1272"/>
      <c r="J71" s="1269"/>
      <c r="K71" s="1269"/>
      <c r="L71" s="1270"/>
      <c r="M71" s="1269"/>
      <c r="N71" s="1270"/>
      <c r="AM71" s="1271"/>
      <c r="AN71" s="1220" t="s">
        <v>565</v>
      </c>
    </row>
    <row r="72" spans="2:107" x14ac:dyDescent="0.15">
      <c r="B72" s="1226"/>
      <c r="G72" s="1245"/>
      <c r="H72" s="1245"/>
      <c r="I72" s="1245"/>
      <c r="J72" s="1245"/>
      <c r="K72" s="1246"/>
      <c r="L72" s="1246"/>
      <c r="M72" s="1247"/>
      <c r="N72" s="1247"/>
      <c r="AN72" s="1248"/>
      <c r="AO72" s="1249"/>
      <c r="AP72" s="1249"/>
      <c r="AQ72" s="1249"/>
      <c r="AR72" s="1249"/>
      <c r="AS72" s="1249"/>
      <c r="AT72" s="1249"/>
      <c r="AU72" s="1249"/>
      <c r="AV72" s="1249"/>
      <c r="AW72" s="1249"/>
      <c r="AX72" s="1249"/>
      <c r="AY72" s="1249"/>
      <c r="AZ72" s="1249"/>
      <c r="BA72" s="1249"/>
      <c r="BB72" s="1249"/>
      <c r="BC72" s="1249"/>
      <c r="BD72" s="1249"/>
      <c r="BE72" s="1249"/>
      <c r="BF72" s="1249"/>
      <c r="BG72" s="1249"/>
      <c r="BH72" s="1249"/>
      <c r="BI72" s="1249"/>
      <c r="BJ72" s="1249"/>
      <c r="BK72" s="1249"/>
      <c r="BL72" s="1249"/>
      <c r="BM72" s="1249"/>
      <c r="BN72" s="1249"/>
      <c r="BO72" s="1250"/>
      <c r="BP72" s="1251" t="s">
        <v>524</v>
      </c>
      <c r="BQ72" s="1251"/>
      <c r="BR72" s="1251"/>
      <c r="BS72" s="1251"/>
      <c r="BT72" s="1251"/>
      <c r="BU72" s="1251"/>
      <c r="BV72" s="1251"/>
      <c r="BW72" s="1251"/>
      <c r="BX72" s="1251" t="s">
        <v>525</v>
      </c>
      <c r="BY72" s="1251"/>
      <c r="BZ72" s="1251"/>
      <c r="CA72" s="1251"/>
      <c r="CB72" s="1251"/>
      <c r="CC72" s="1251"/>
      <c r="CD72" s="1251"/>
      <c r="CE72" s="1251"/>
      <c r="CF72" s="1251" t="s">
        <v>526</v>
      </c>
      <c r="CG72" s="1251"/>
      <c r="CH72" s="1251"/>
      <c r="CI72" s="1251"/>
      <c r="CJ72" s="1251"/>
      <c r="CK72" s="1251"/>
      <c r="CL72" s="1251"/>
      <c r="CM72" s="1251"/>
      <c r="CN72" s="1251" t="s">
        <v>527</v>
      </c>
      <c r="CO72" s="1251"/>
      <c r="CP72" s="1251"/>
      <c r="CQ72" s="1251"/>
      <c r="CR72" s="1251"/>
      <c r="CS72" s="1251"/>
      <c r="CT72" s="1251"/>
      <c r="CU72" s="1251"/>
      <c r="CV72" s="1251" t="s">
        <v>528</v>
      </c>
      <c r="CW72" s="1251"/>
      <c r="CX72" s="1251"/>
      <c r="CY72" s="1251"/>
      <c r="CZ72" s="1251"/>
      <c r="DA72" s="1251"/>
      <c r="DB72" s="1251"/>
      <c r="DC72" s="1251"/>
    </row>
    <row r="73" spans="2:107" x14ac:dyDescent="0.15">
      <c r="B73" s="1226"/>
      <c r="G73" s="1252"/>
      <c r="H73" s="1252"/>
      <c r="I73" s="1252"/>
      <c r="J73" s="1252"/>
      <c r="K73" s="1273"/>
      <c r="L73" s="1273"/>
      <c r="M73" s="1273"/>
      <c r="N73" s="1273"/>
      <c r="AM73" s="1244"/>
      <c r="AN73" s="1255" t="s">
        <v>566</v>
      </c>
      <c r="AO73" s="1255"/>
      <c r="AP73" s="1255"/>
      <c r="AQ73" s="1255"/>
      <c r="AR73" s="1255"/>
      <c r="AS73" s="1255"/>
      <c r="AT73" s="1255"/>
      <c r="AU73" s="1255"/>
      <c r="AV73" s="1255"/>
      <c r="AW73" s="1255"/>
      <c r="AX73" s="1255"/>
      <c r="AY73" s="1255"/>
      <c r="AZ73" s="1255"/>
      <c r="BA73" s="1255"/>
      <c r="BB73" s="1255" t="s">
        <v>567</v>
      </c>
      <c r="BC73" s="1255"/>
      <c r="BD73" s="1255"/>
      <c r="BE73" s="1255"/>
      <c r="BF73" s="1255"/>
      <c r="BG73" s="1255"/>
      <c r="BH73" s="1255"/>
      <c r="BI73" s="1255"/>
      <c r="BJ73" s="1255"/>
      <c r="BK73" s="1255"/>
      <c r="BL73" s="1255"/>
      <c r="BM73" s="1255"/>
      <c r="BN73" s="1255"/>
      <c r="BO73" s="1255"/>
      <c r="BP73" s="1256"/>
      <c r="BQ73" s="1256"/>
      <c r="BR73" s="1256"/>
      <c r="BS73" s="1256"/>
      <c r="BT73" s="1256"/>
      <c r="BU73" s="1256"/>
      <c r="BV73" s="1256"/>
      <c r="BW73" s="1256"/>
      <c r="BX73" s="1256"/>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x14ac:dyDescent="0.15">
      <c r="B74" s="1226"/>
      <c r="G74" s="1252"/>
      <c r="H74" s="1252"/>
      <c r="I74" s="1252"/>
      <c r="J74" s="1252"/>
      <c r="K74" s="1273"/>
      <c r="L74" s="1273"/>
      <c r="M74" s="1273"/>
      <c r="N74" s="1273"/>
      <c r="AM74" s="1244"/>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x14ac:dyDescent="0.15">
      <c r="B75" s="1226"/>
      <c r="G75" s="1252"/>
      <c r="H75" s="1252"/>
      <c r="I75" s="1245"/>
      <c r="J75" s="1245"/>
      <c r="K75" s="1254"/>
      <c r="L75" s="1254"/>
      <c r="M75" s="1254"/>
      <c r="N75" s="1254"/>
      <c r="AM75" s="1244"/>
      <c r="AN75" s="1255"/>
      <c r="AO75" s="1255"/>
      <c r="AP75" s="1255"/>
      <c r="AQ75" s="1255"/>
      <c r="AR75" s="1255"/>
      <c r="AS75" s="1255"/>
      <c r="AT75" s="1255"/>
      <c r="AU75" s="1255"/>
      <c r="AV75" s="1255"/>
      <c r="AW75" s="1255"/>
      <c r="AX75" s="1255"/>
      <c r="AY75" s="1255"/>
      <c r="AZ75" s="1255"/>
      <c r="BA75" s="1255"/>
      <c r="BB75" s="1255" t="s">
        <v>572</v>
      </c>
      <c r="BC75" s="1255"/>
      <c r="BD75" s="1255"/>
      <c r="BE75" s="1255"/>
      <c r="BF75" s="1255"/>
      <c r="BG75" s="1255"/>
      <c r="BH75" s="1255"/>
      <c r="BI75" s="1255"/>
      <c r="BJ75" s="1255"/>
      <c r="BK75" s="1255"/>
      <c r="BL75" s="1255"/>
      <c r="BM75" s="1255"/>
      <c r="BN75" s="1255"/>
      <c r="BO75" s="1255"/>
      <c r="BP75" s="1256">
        <v>4.2</v>
      </c>
      <c r="BQ75" s="1256"/>
      <c r="BR75" s="1256"/>
      <c r="BS75" s="1256"/>
      <c r="BT75" s="1256"/>
      <c r="BU75" s="1256"/>
      <c r="BV75" s="1256"/>
      <c r="BW75" s="1256"/>
      <c r="BX75" s="1256">
        <v>4.5999999999999996</v>
      </c>
      <c r="BY75" s="1256"/>
      <c r="BZ75" s="1256"/>
      <c r="CA75" s="1256"/>
      <c r="CB75" s="1256"/>
      <c r="CC75" s="1256"/>
      <c r="CD75" s="1256"/>
      <c r="CE75" s="1256"/>
      <c r="CF75" s="1256">
        <v>5.0999999999999996</v>
      </c>
      <c r="CG75" s="1256"/>
      <c r="CH75" s="1256"/>
      <c r="CI75" s="1256"/>
      <c r="CJ75" s="1256"/>
      <c r="CK75" s="1256"/>
      <c r="CL75" s="1256"/>
      <c r="CM75" s="1256"/>
      <c r="CN75" s="1256">
        <v>5.6</v>
      </c>
      <c r="CO75" s="1256"/>
      <c r="CP75" s="1256"/>
      <c r="CQ75" s="1256"/>
      <c r="CR75" s="1256"/>
      <c r="CS75" s="1256"/>
      <c r="CT75" s="1256"/>
      <c r="CU75" s="1256"/>
      <c r="CV75" s="1256">
        <v>5.7</v>
      </c>
      <c r="CW75" s="1256"/>
      <c r="CX75" s="1256"/>
      <c r="CY75" s="1256"/>
      <c r="CZ75" s="1256"/>
      <c r="DA75" s="1256"/>
      <c r="DB75" s="1256"/>
      <c r="DC75" s="1256"/>
    </row>
    <row r="76" spans="2:107" x14ac:dyDescent="0.15">
      <c r="B76" s="1226"/>
      <c r="G76" s="1252"/>
      <c r="H76" s="1252"/>
      <c r="I76" s="1245"/>
      <c r="J76" s="1245"/>
      <c r="K76" s="1254"/>
      <c r="L76" s="1254"/>
      <c r="M76" s="1254"/>
      <c r="N76" s="1254"/>
      <c r="AM76" s="1244"/>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x14ac:dyDescent="0.15">
      <c r="B77" s="1226"/>
      <c r="G77" s="1245"/>
      <c r="H77" s="1245"/>
      <c r="I77" s="1245"/>
      <c r="J77" s="1245"/>
      <c r="K77" s="1273"/>
      <c r="L77" s="1273"/>
      <c r="M77" s="1273"/>
      <c r="N77" s="1273"/>
      <c r="AN77" s="1251" t="s">
        <v>569</v>
      </c>
      <c r="AO77" s="1251"/>
      <c r="AP77" s="1251"/>
      <c r="AQ77" s="1251"/>
      <c r="AR77" s="1251"/>
      <c r="AS77" s="1251"/>
      <c r="AT77" s="1251"/>
      <c r="AU77" s="1251"/>
      <c r="AV77" s="1251"/>
      <c r="AW77" s="1251"/>
      <c r="AX77" s="1251"/>
      <c r="AY77" s="1251"/>
      <c r="AZ77" s="1251"/>
      <c r="BA77" s="1251"/>
      <c r="BB77" s="1255" t="s">
        <v>567</v>
      </c>
      <c r="BC77" s="1255"/>
      <c r="BD77" s="1255"/>
      <c r="BE77" s="1255"/>
      <c r="BF77" s="1255"/>
      <c r="BG77" s="1255"/>
      <c r="BH77" s="1255"/>
      <c r="BI77" s="1255"/>
      <c r="BJ77" s="1255"/>
      <c r="BK77" s="1255"/>
      <c r="BL77" s="1255"/>
      <c r="BM77" s="1255"/>
      <c r="BN77" s="1255"/>
      <c r="BO77" s="1255"/>
      <c r="BP77" s="1256">
        <v>0</v>
      </c>
      <c r="BQ77" s="1256"/>
      <c r="BR77" s="1256"/>
      <c r="BS77" s="1256"/>
      <c r="BT77" s="1256"/>
      <c r="BU77" s="1256"/>
      <c r="BV77" s="1256"/>
      <c r="BW77" s="1256"/>
      <c r="BX77" s="1256">
        <v>0</v>
      </c>
      <c r="BY77" s="1256"/>
      <c r="BZ77" s="1256"/>
      <c r="CA77" s="1256"/>
      <c r="CB77" s="1256"/>
      <c r="CC77" s="1256"/>
      <c r="CD77" s="1256"/>
      <c r="CE77" s="1256"/>
      <c r="CF77" s="1256">
        <v>0</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x14ac:dyDescent="0.15">
      <c r="B78" s="1226"/>
      <c r="G78" s="1245"/>
      <c r="H78" s="1245"/>
      <c r="I78" s="1245"/>
      <c r="J78" s="1245"/>
      <c r="K78" s="1273"/>
      <c r="L78" s="1273"/>
      <c r="M78" s="1273"/>
      <c r="N78" s="1273"/>
      <c r="AN78" s="1251"/>
      <c r="AO78" s="1251"/>
      <c r="AP78" s="1251"/>
      <c r="AQ78" s="1251"/>
      <c r="AR78" s="1251"/>
      <c r="AS78" s="1251"/>
      <c r="AT78" s="1251"/>
      <c r="AU78" s="1251"/>
      <c r="AV78" s="1251"/>
      <c r="AW78" s="1251"/>
      <c r="AX78" s="1251"/>
      <c r="AY78" s="1251"/>
      <c r="AZ78" s="1251"/>
      <c r="BA78" s="1251"/>
      <c r="BB78" s="1255"/>
      <c r="BC78" s="1255"/>
      <c r="BD78" s="1255"/>
      <c r="BE78" s="1255"/>
      <c r="BF78" s="1255"/>
      <c r="BG78" s="1255"/>
      <c r="BH78" s="1255"/>
      <c r="BI78" s="1255"/>
      <c r="BJ78" s="1255"/>
      <c r="BK78" s="1255"/>
      <c r="BL78" s="1255"/>
      <c r="BM78" s="1255"/>
      <c r="BN78" s="1255"/>
      <c r="BO78" s="1255"/>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x14ac:dyDescent="0.15">
      <c r="B79" s="1226"/>
      <c r="G79" s="1245"/>
      <c r="H79" s="1245"/>
      <c r="I79" s="1258"/>
      <c r="J79" s="1258"/>
      <c r="K79" s="1274"/>
      <c r="L79" s="1274"/>
      <c r="M79" s="1274"/>
      <c r="N79" s="1274"/>
      <c r="AN79" s="1251"/>
      <c r="AO79" s="1251"/>
      <c r="AP79" s="1251"/>
      <c r="AQ79" s="1251"/>
      <c r="AR79" s="1251"/>
      <c r="AS79" s="1251"/>
      <c r="AT79" s="1251"/>
      <c r="AU79" s="1251"/>
      <c r="AV79" s="1251"/>
      <c r="AW79" s="1251"/>
      <c r="AX79" s="1251"/>
      <c r="AY79" s="1251"/>
      <c r="AZ79" s="1251"/>
      <c r="BA79" s="1251"/>
      <c r="BB79" s="1255" t="s">
        <v>572</v>
      </c>
      <c r="BC79" s="1255"/>
      <c r="BD79" s="1255"/>
      <c r="BE79" s="1255"/>
      <c r="BF79" s="1255"/>
      <c r="BG79" s="1255"/>
      <c r="BH79" s="1255"/>
      <c r="BI79" s="1255"/>
      <c r="BJ79" s="1255"/>
      <c r="BK79" s="1255"/>
      <c r="BL79" s="1255"/>
      <c r="BM79" s="1255"/>
      <c r="BN79" s="1255"/>
      <c r="BO79" s="1255"/>
      <c r="BP79" s="1256">
        <v>7.3</v>
      </c>
      <c r="BQ79" s="1256"/>
      <c r="BR79" s="1256"/>
      <c r="BS79" s="1256"/>
      <c r="BT79" s="1256"/>
      <c r="BU79" s="1256"/>
      <c r="BV79" s="1256"/>
      <c r="BW79" s="1256"/>
      <c r="BX79" s="1256">
        <v>7.4</v>
      </c>
      <c r="BY79" s="1256"/>
      <c r="BZ79" s="1256"/>
      <c r="CA79" s="1256"/>
      <c r="CB79" s="1256"/>
      <c r="CC79" s="1256"/>
      <c r="CD79" s="1256"/>
      <c r="CE79" s="1256"/>
      <c r="CF79" s="1256">
        <v>7.5</v>
      </c>
      <c r="CG79" s="1256"/>
      <c r="CH79" s="1256"/>
      <c r="CI79" s="1256"/>
      <c r="CJ79" s="1256"/>
      <c r="CK79" s="1256"/>
      <c r="CL79" s="1256"/>
      <c r="CM79" s="1256"/>
      <c r="CN79" s="1256">
        <v>7.5</v>
      </c>
      <c r="CO79" s="1256"/>
      <c r="CP79" s="1256"/>
      <c r="CQ79" s="1256"/>
      <c r="CR79" s="1256"/>
      <c r="CS79" s="1256"/>
      <c r="CT79" s="1256"/>
      <c r="CU79" s="1256"/>
      <c r="CV79" s="1256">
        <v>7.7</v>
      </c>
      <c r="CW79" s="1256"/>
      <c r="CX79" s="1256"/>
      <c r="CY79" s="1256"/>
      <c r="CZ79" s="1256"/>
      <c r="DA79" s="1256"/>
      <c r="DB79" s="1256"/>
      <c r="DC79" s="1256"/>
    </row>
    <row r="80" spans="2:107" x14ac:dyDescent="0.15">
      <c r="B80" s="1226"/>
      <c r="G80" s="1245"/>
      <c r="H80" s="1245"/>
      <c r="I80" s="1258"/>
      <c r="J80" s="1258"/>
      <c r="K80" s="1274"/>
      <c r="L80" s="1274"/>
      <c r="M80" s="1274"/>
      <c r="N80" s="1274"/>
      <c r="AN80" s="1251"/>
      <c r="AO80" s="1251"/>
      <c r="AP80" s="1251"/>
      <c r="AQ80" s="1251"/>
      <c r="AR80" s="1251"/>
      <c r="AS80" s="1251"/>
      <c r="AT80" s="1251"/>
      <c r="AU80" s="1251"/>
      <c r="AV80" s="1251"/>
      <c r="AW80" s="1251"/>
      <c r="AX80" s="1251"/>
      <c r="AY80" s="1251"/>
      <c r="AZ80" s="1251"/>
      <c r="BA80" s="1251"/>
      <c r="BB80" s="1255"/>
      <c r="BC80" s="1255"/>
      <c r="BD80" s="1255"/>
      <c r="BE80" s="1255"/>
      <c r="BF80" s="1255"/>
      <c r="BG80" s="1255"/>
      <c r="BH80" s="1255"/>
      <c r="BI80" s="1255"/>
      <c r="BJ80" s="1255"/>
      <c r="BK80" s="1255"/>
      <c r="BL80" s="1255"/>
      <c r="BM80" s="1255"/>
      <c r="BN80" s="1255"/>
      <c r="BO80" s="1255"/>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x14ac:dyDescent="0.15">
      <c r="B81" s="1226"/>
    </row>
    <row r="82" spans="2:109" ht="17.25" x14ac:dyDescent="0.15">
      <c r="B82" s="1226"/>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x14ac:dyDescent="0.15">
      <c r="B83" s="1228"/>
      <c r="C83" s="1229"/>
      <c r="D83" s="1229"/>
      <c r="E83" s="1229"/>
      <c r="F83" s="1229"/>
      <c r="G83" s="1229"/>
      <c r="H83" s="1229"/>
      <c r="I83" s="1229"/>
      <c r="J83" s="1229"/>
      <c r="K83" s="1229"/>
      <c r="L83" s="1229"/>
      <c r="M83" s="1229"/>
      <c r="N83" s="1229"/>
      <c r="O83" s="1229"/>
      <c r="P83" s="1229"/>
      <c r="Q83" s="1229"/>
      <c r="R83" s="1229"/>
      <c r="S83" s="1229"/>
      <c r="T83" s="1229"/>
      <c r="U83" s="1229"/>
      <c r="V83" s="1229"/>
      <c r="W83" s="1229"/>
      <c r="X83" s="1229"/>
      <c r="Y83" s="1229"/>
      <c r="Z83" s="1229"/>
      <c r="AA83" s="1229"/>
      <c r="AB83" s="1229"/>
      <c r="AC83" s="1229"/>
      <c r="AD83" s="1229"/>
      <c r="AE83" s="1229"/>
      <c r="AF83" s="1229"/>
      <c r="AG83" s="1229"/>
      <c r="AH83" s="1229"/>
      <c r="AI83" s="1229"/>
      <c r="AJ83" s="1229"/>
      <c r="AK83" s="1229"/>
      <c r="AL83" s="1229"/>
      <c r="AM83" s="1229"/>
      <c r="AN83" s="1229"/>
      <c r="AO83" s="1229"/>
      <c r="AP83" s="1229"/>
      <c r="AQ83" s="1229"/>
      <c r="AR83" s="1229"/>
      <c r="AS83" s="1229"/>
      <c r="AT83" s="1229"/>
      <c r="AU83" s="1229"/>
      <c r="AV83" s="1229"/>
      <c r="AW83" s="1229"/>
      <c r="AX83" s="1229"/>
      <c r="AY83" s="1229"/>
      <c r="AZ83" s="1229"/>
      <c r="BA83" s="1229"/>
      <c r="BB83" s="1229"/>
      <c r="BC83" s="1229"/>
      <c r="BD83" s="1229"/>
      <c r="BE83" s="1229"/>
      <c r="BF83" s="1229"/>
      <c r="BG83" s="1229"/>
      <c r="BH83" s="1229"/>
      <c r="BI83" s="1229"/>
      <c r="BJ83" s="1229"/>
      <c r="BK83" s="1229"/>
      <c r="BL83" s="1229"/>
      <c r="BM83" s="1229"/>
      <c r="BN83" s="1229"/>
      <c r="BO83" s="1229"/>
      <c r="BP83" s="1229"/>
      <c r="BQ83" s="1229"/>
      <c r="BR83" s="1229"/>
      <c r="BS83" s="1229"/>
      <c r="BT83" s="1229"/>
      <c r="BU83" s="1229"/>
      <c r="BV83" s="1229"/>
      <c r="BW83" s="1229"/>
      <c r="BX83" s="1229"/>
      <c r="BY83" s="1229"/>
      <c r="BZ83" s="1229"/>
      <c r="CA83" s="1229"/>
      <c r="CB83" s="1229"/>
      <c r="CC83" s="1229"/>
      <c r="CD83" s="1229"/>
      <c r="CE83" s="1229"/>
      <c r="CF83" s="1229"/>
      <c r="CG83" s="1229"/>
      <c r="CH83" s="1229"/>
      <c r="CI83" s="1229"/>
      <c r="CJ83" s="1229"/>
      <c r="CK83" s="1229"/>
      <c r="CL83" s="1229"/>
      <c r="CM83" s="1229"/>
      <c r="CN83" s="1229"/>
      <c r="CO83" s="1229"/>
      <c r="CP83" s="1229"/>
      <c r="CQ83" s="1229"/>
      <c r="CR83" s="1229"/>
      <c r="CS83" s="1229"/>
      <c r="CT83" s="1229"/>
      <c r="CU83" s="1229"/>
      <c r="CV83" s="1229"/>
      <c r="CW83" s="1229"/>
      <c r="CX83" s="1229"/>
      <c r="CY83" s="1229"/>
      <c r="CZ83" s="1229"/>
      <c r="DA83" s="1229"/>
      <c r="DB83" s="1229"/>
      <c r="DC83" s="1229"/>
      <c r="DD83" s="1230"/>
    </row>
    <row r="84" spans="2:109" x14ac:dyDescent="0.15">
      <c r="DD84" s="1220"/>
      <c r="DE84" s="1220"/>
    </row>
    <row r="85" spans="2:109" x14ac:dyDescent="0.15">
      <c r="DD85" s="1220"/>
      <c r="DE85" s="1220"/>
    </row>
  </sheetData>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election activeCell="BF21" sqref="BF2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tabSelected="1" workbookViewId="0">
      <selection activeCell="BX11" sqref="BX1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202978</v>
      </c>
      <c r="E3" s="156"/>
      <c r="F3" s="157">
        <v>268375</v>
      </c>
      <c r="G3" s="158"/>
      <c r="H3" s="159"/>
    </row>
    <row r="4" spans="1:8" x14ac:dyDescent="0.15">
      <c r="A4" s="160"/>
      <c r="B4" s="161"/>
      <c r="C4" s="162"/>
      <c r="D4" s="163">
        <v>132502</v>
      </c>
      <c r="E4" s="164"/>
      <c r="F4" s="165">
        <v>119602</v>
      </c>
      <c r="G4" s="166"/>
      <c r="H4" s="167"/>
    </row>
    <row r="5" spans="1:8" x14ac:dyDescent="0.15">
      <c r="A5" s="148" t="s">
        <v>518</v>
      </c>
      <c r="B5" s="153"/>
      <c r="C5" s="154"/>
      <c r="D5" s="155">
        <v>153525</v>
      </c>
      <c r="E5" s="156"/>
      <c r="F5" s="157">
        <v>301035</v>
      </c>
      <c r="G5" s="158"/>
      <c r="H5" s="159"/>
    </row>
    <row r="6" spans="1:8" x14ac:dyDescent="0.15">
      <c r="A6" s="160"/>
      <c r="B6" s="161"/>
      <c r="C6" s="162"/>
      <c r="D6" s="163">
        <v>78181</v>
      </c>
      <c r="E6" s="164"/>
      <c r="F6" s="165">
        <v>154376</v>
      </c>
      <c r="G6" s="166"/>
      <c r="H6" s="167"/>
    </row>
    <row r="7" spans="1:8" x14ac:dyDescent="0.15">
      <c r="A7" s="148" t="s">
        <v>519</v>
      </c>
      <c r="B7" s="153"/>
      <c r="C7" s="154"/>
      <c r="D7" s="155">
        <v>147199</v>
      </c>
      <c r="E7" s="156"/>
      <c r="F7" s="157">
        <v>277467</v>
      </c>
      <c r="G7" s="158"/>
      <c r="H7" s="159"/>
    </row>
    <row r="8" spans="1:8" x14ac:dyDescent="0.15">
      <c r="A8" s="160"/>
      <c r="B8" s="161"/>
      <c r="C8" s="162"/>
      <c r="D8" s="163">
        <v>15326</v>
      </c>
      <c r="E8" s="164"/>
      <c r="F8" s="165">
        <v>128378</v>
      </c>
      <c r="G8" s="166"/>
      <c r="H8" s="167"/>
    </row>
    <row r="9" spans="1:8" x14ac:dyDescent="0.15">
      <c r="A9" s="148" t="s">
        <v>520</v>
      </c>
      <c r="B9" s="153"/>
      <c r="C9" s="154"/>
      <c r="D9" s="155">
        <v>237733</v>
      </c>
      <c r="E9" s="156"/>
      <c r="F9" s="157">
        <v>282256</v>
      </c>
      <c r="G9" s="158"/>
      <c r="H9" s="159"/>
    </row>
    <row r="10" spans="1:8" x14ac:dyDescent="0.15">
      <c r="A10" s="160"/>
      <c r="B10" s="161"/>
      <c r="C10" s="162"/>
      <c r="D10" s="163">
        <v>121125</v>
      </c>
      <c r="E10" s="164"/>
      <c r="F10" s="165">
        <v>145453</v>
      </c>
      <c r="G10" s="166"/>
      <c r="H10" s="167"/>
    </row>
    <row r="11" spans="1:8" x14ac:dyDescent="0.15">
      <c r="A11" s="148" t="s">
        <v>521</v>
      </c>
      <c r="B11" s="153"/>
      <c r="C11" s="154"/>
      <c r="D11" s="155">
        <v>162962</v>
      </c>
      <c r="E11" s="156"/>
      <c r="F11" s="157">
        <v>295341</v>
      </c>
      <c r="G11" s="158"/>
      <c r="H11" s="159"/>
    </row>
    <row r="12" spans="1:8" x14ac:dyDescent="0.15">
      <c r="A12" s="160"/>
      <c r="B12" s="161"/>
      <c r="C12" s="168"/>
      <c r="D12" s="163">
        <v>52181</v>
      </c>
      <c r="E12" s="164"/>
      <c r="F12" s="165">
        <v>137402</v>
      </c>
      <c r="G12" s="166"/>
      <c r="H12" s="167"/>
    </row>
    <row r="13" spans="1:8" x14ac:dyDescent="0.15">
      <c r="A13" s="148"/>
      <c r="B13" s="153"/>
      <c r="C13" s="169"/>
      <c r="D13" s="170">
        <v>180879</v>
      </c>
      <c r="E13" s="171"/>
      <c r="F13" s="172">
        <v>284895</v>
      </c>
      <c r="G13" s="173"/>
      <c r="H13" s="159"/>
    </row>
    <row r="14" spans="1:8" x14ac:dyDescent="0.15">
      <c r="A14" s="160"/>
      <c r="B14" s="161"/>
      <c r="C14" s="162"/>
      <c r="D14" s="163">
        <v>79863</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8.4600000000000009</v>
      </c>
      <c r="C19" s="174">
        <f>ROUND(VALUE(SUBSTITUTE(実質収支比率等に係る経年分析!G$48,"▲","-")),2)</f>
        <v>17.899999999999999</v>
      </c>
      <c r="D19" s="174">
        <f>ROUND(VALUE(SUBSTITUTE(実質収支比率等に係る経年分析!H$48,"▲","-")),2)</f>
        <v>16.3</v>
      </c>
      <c r="E19" s="174">
        <f>ROUND(VALUE(SUBSTITUTE(実質収支比率等に係る経年分析!I$48,"▲","-")),2)</f>
        <v>14.13</v>
      </c>
      <c r="F19" s="174">
        <f>ROUND(VALUE(SUBSTITUTE(実質収支比率等に係る経年分析!J$48,"▲","-")),2)</f>
        <v>22.8</v>
      </c>
    </row>
    <row r="20" spans="1:11" x14ac:dyDescent="0.15">
      <c r="A20" s="174" t="s">
        <v>53</v>
      </c>
      <c r="B20" s="174">
        <f>ROUND(VALUE(SUBSTITUTE(実質収支比率等に係る経年分析!F$47,"▲","-")),2)</f>
        <v>44.33</v>
      </c>
      <c r="C20" s="174">
        <f>ROUND(VALUE(SUBSTITUTE(実質収支比率等に係る経年分析!G$47,"▲","-")),2)</f>
        <v>43.31</v>
      </c>
      <c r="D20" s="174">
        <f>ROUND(VALUE(SUBSTITUTE(実質収支比率等に係る経年分析!H$47,"▲","-")),2)</f>
        <v>43.93</v>
      </c>
      <c r="E20" s="174">
        <f>ROUND(VALUE(SUBSTITUTE(実質収支比率等に係る経年分析!I$47,"▲","-")),2)</f>
        <v>49.35</v>
      </c>
      <c r="F20" s="174">
        <f>ROUND(VALUE(SUBSTITUTE(実質収支比率等に係る経年分析!J$47,"▲","-")),2)</f>
        <v>40.130000000000003</v>
      </c>
    </row>
    <row r="21" spans="1:11" x14ac:dyDescent="0.15">
      <c r="A21" s="174" t="s">
        <v>54</v>
      </c>
      <c r="B21" s="174">
        <f>IF(ISNUMBER(VALUE(SUBSTITUTE(実質収支比率等に係る経年分析!F$49,"▲","-"))),ROUND(VALUE(SUBSTITUTE(実質収支比率等に係る経年分析!F$49,"▲","-")),2),NA())</f>
        <v>-3.02</v>
      </c>
      <c r="C21" s="174">
        <f>IF(ISNUMBER(VALUE(SUBSTITUTE(実質収支比率等に係る経年分析!G$49,"▲","-"))),ROUND(VALUE(SUBSTITUTE(実質収支比率等に係る経年分析!G$49,"▲","-")),2),NA())</f>
        <v>10.49</v>
      </c>
      <c r="D21" s="174">
        <f>IF(ISNUMBER(VALUE(SUBSTITUTE(実質収支比率等に係る経年分析!H$49,"▲","-"))),ROUND(VALUE(SUBSTITUTE(実質収支比率等に係る経年分析!H$49,"▲","-")),2),NA())</f>
        <v>0.13</v>
      </c>
      <c r="E21" s="174">
        <f>IF(ISNUMBER(VALUE(SUBSTITUTE(実質収支比率等に係る経年分析!I$49,"▲","-"))),ROUND(VALUE(SUBSTITUTE(実質収支比率等に係る経年分析!I$49,"▲","-")),2),NA())</f>
        <v>-2.34</v>
      </c>
      <c r="F21" s="174">
        <f>IF(ISNUMBER(VALUE(SUBSTITUTE(実質収支比率等に係る経年分析!J$49,"▲","-"))),ROUND(VALUE(SUBSTITUTE(実質収支比率等に係る経年分析!J$49,"▲","-")),2),NA())</f>
        <v>-0.72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0.14000000000000001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1.1299999999999999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2.16</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1.81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2.23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2.76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2.81</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14.14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14.53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15.23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17.13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17.8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8.4600000000000009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17.899999999999999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16.29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14.12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22.79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283</v>
      </c>
      <c r="E42" s="176"/>
      <c r="F42" s="176"/>
      <c r="G42" s="176">
        <f>'実質公債費比率（分子）の構造'!L$52</f>
        <v>275</v>
      </c>
      <c r="H42" s="176"/>
      <c r="I42" s="176"/>
      <c r="J42" s="176">
        <f>'実質公債費比率（分子）の構造'!M$52</f>
        <v>267</v>
      </c>
      <c r="K42" s="176"/>
      <c r="L42" s="176"/>
      <c r="M42" s="176">
        <f>'実質公債費比率（分子）の構造'!N$52</f>
        <v>275</v>
      </c>
      <c r="N42" s="176"/>
      <c r="O42" s="176"/>
      <c r="P42" s="176">
        <f>'実質公債費比率（分子）の構造'!O$52</f>
        <v>256</v>
      </c>
    </row>
    <row r="43" spans="1:16" x14ac:dyDescent="0.15">
      <c r="A43" s="176" t="s">
        <v>16</v>
      </c>
      <c r="B43" s="176" t="str">
        <f>'実質公債費比率（分子）の構造'!K$51</f>
        <v>-</v>
      </c>
      <c r="C43" s="176"/>
      <c r="D43" s="176"/>
      <c r="E43" s="176">
        <f>'実質公債費比率（分子）の構造'!L$51</f>
        <v>0</v>
      </c>
      <c r="F43" s="176"/>
      <c r="G43" s="176"/>
      <c r="H43" s="176" t="str">
        <f>'実質公債費比率（分子）の構造'!M$51</f>
        <v>-</v>
      </c>
      <c r="I43" s="176"/>
      <c r="J43" s="176"/>
      <c r="K43" s="176">
        <f>'実質公債費比率（分子）の構造'!N$51</f>
        <v>0</v>
      </c>
      <c r="L43" s="176"/>
      <c r="M43" s="176"/>
      <c r="N43" s="176" t="str">
        <f>'実質公債費比率（分子）の構造'!O$51</f>
        <v>-</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1</v>
      </c>
      <c r="I44" s="176"/>
      <c r="J44" s="176"/>
      <c r="K44" s="176">
        <f>'実質公債費比率（分子）の構造'!N$50</f>
        <v>2</v>
      </c>
      <c r="L44" s="176"/>
      <c r="M44" s="176"/>
      <c r="N44" s="176">
        <f>'実質公債費比率（分子）の構造'!O$50</f>
        <v>2</v>
      </c>
      <c r="O44" s="176"/>
      <c r="P44" s="176"/>
    </row>
    <row r="45" spans="1:16" x14ac:dyDescent="0.15">
      <c r="A45" s="176" t="s">
        <v>63</v>
      </c>
      <c r="B45" s="176">
        <f>'実質公債費比率（分子）の構造'!K$49</f>
        <v>19</v>
      </c>
      <c r="C45" s="176"/>
      <c r="D45" s="176"/>
      <c r="E45" s="176">
        <f>'実質公債費比率（分子）の構造'!L$49</f>
        <v>24</v>
      </c>
      <c r="F45" s="176"/>
      <c r="G45" s="176"/>
      <c r="H45" s="176">
        <f>'実質公債費比率（分子）の構造'!M$49</f>
        <v>26</v>
      </c>
      <c r="I45" s="176"/>
      <c r="J45" s="176"/>
      <c r="K45" s="176">
        <f>'実質公債費比率（分子）の構造'!N$49</f>
        <v>20</v>
      </c>
      <c r="L45" s="176"/>
      <c r="M45" s="176"/>
      <c r="N45" s="176">
        <f>'実質公債費比率（分子）の構造'!O$49</f>
        <v>21</v>
      </c>
      <c r="O45" s="176"/>
      <c r="P45" s="176"/>
    </row>
    <row r="46" spans="1:16" x14ac:dyDescent="0.15">
      <c r="A46" s="176" t="s">
        <v>64</v>
      </c>
      <c r="B46" s="176">
        <f>'実質公債費比率（分子）の構造'!K$48</f>
        <v>80</v>
      </c>
      <c r="C46" s="176"/>
      <c r="D46" s="176"/>
      <c r="E46" s="176">
        <f>'実質公債費比率（分子）の構造'!L$48</f>
        <v>74</v>
      </c>
      <c r="F46" s="176"/>
      <c r="G46" s="176"/>
      <c r="H46" s="176">
        <f>'実質公債費比率（分子）の構造'!M$48</f>
        <v>77</v>
      </c>
      <c r="I46" s="176"/>
      <c r="J46" s="176"/>
      <c r="K46" s="176">
        <f>'実質公債費比率（分子）の構造'!N$48</f>
        <v>85</v>
      </c>
      <c r="L46" s="176"/>
      <c r="M46" s="176"/>
      <c r="N46" s="176">
        <f>'実質公債費比率（分子）の構造'!O$48</f>
        <v>74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266</v>
      </c>
      <c r="C49" s="176"/>
      <c r="D49" s="176"/>
      <c r="E49" s="176">
        <f>'実質公債費比率（分子）の構造'!L$45</f>
        <v>262</v>
      </c>
      <c r="F49" s="176"/>
      <c r="G49" s="176"/>
      <c r="H49" s="176">
        <f>'実質公債費比率（分子）の構造'!M$45</f>
        <v>267</v>
      </c>
      <c r="I49" s="176"/>
      <c r="J49" s="176"/>
      <c r="K49" s="176">
        <f>'実質公債費比率（分子）の構造'!N$45</f>
        <v>291</v>
      </c>
      <c r="L49" s="176"/>
      <c r="M49" s="176"/>
      <c r="N49" s="176">
        <f>'実質公債費比率（分子）の構造'!O$45</f>
        <v>259</v>
      </c>
      <c r="O49" s="176"/>
      <c r="P49" s="176"/>
    </row>
    <row r="50" spans="1:16" x14ac:dyDescent="0.15">
      <c r="A50" s="176" t="s">
        <v>67</v>
      </c>
      <c r="B50" s="176" t="e">
        <f>NA()</f>
        <v>#N/A</v>
      </c>
      <c r="C50" s="176">
        <f>IF(ISNUMBER('実質公債費比率（分子）の構造'!K$53),'実質公債費比率（分子）の構造'!K$53,NA())</f>
        <v>82</v>
      </c>
      <c r="D50" s="176" t="e">
        <f>NA()</f>
        <v>#N/A</v>
      </c>
      <c r="E50" s="176" t="e">
        <f>NA()</f>
        <v>#N/A</v>
      </c>
      <c r="F50" s="176">
        <f>IF(ISNUMBER('実質公債費比率（分子）の構造'!L$53),'実質公債費比率（分子）の構造'!L$53,NA())</f>
        <v>85</v>
      </c>
      <c r="G50" s="176" t="e">
        <f>NA()</f>
        <v>#N/A</v>
      </c>
      <c r="H50" s="176" t="e">
        <f>NA()</f>
        <v>#N/A</v>
      </c>
      <c r="I50" s="176">
        <f>IF(ISNUMBER('実質公債費比率（分子）の構造'!M$53),'実質公債費比率（分子）の構造'!M$53,NA())</f>
        <v>104</v>
      </c>
      <c r="J50" s="176" t="e">
        <f>NA()</f>
        <v>#N/A</v>
      </c>
      <c r="K50" s="176" t="e">
        <f>NA()</f>
        <v>#N/A</v>
      </c>
      <c r="L50" s="176">
        <f>IF(ISNUMBER('実質公債費比率（分子）の構造'!N$53),'実質公債費比率（分子）の構造'!N$53,NA())</f>
        <v>123</v>
      </c>
      <c r="M50" s="176" t="e">
        <f>NA()</f>
        <v>#N/A</v>
      </c>
      <c r="N50" s="176" t="e">
        <f>NA()</f>
        <v>#N/A</v>
      </c>
      <c r="O50" s="176">
        <f>IF(ISNUMBER('実質公債費比率（分子）の構造'!O$53),'実質公債費比率（分子）の構造'!O$53,NA())</f>
        <v>100</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2468</v>
      </c>
      <c r="E56" s="175"/>
      <c r="F56" s="175"/>
      <c r="G56" s="175">
        <f>'将来負担比率（分子）の構造'!J$52</f>
        <v>2644</v>
      </c>
      <c r="H56" s="175"/>
      <c r="I56" s="175"/>
      <c r="J56" s="175">
        <f>'将来負担比率（分子）の構造'!K$52</f>
        <v>2668</v>
      </c>
      <c r="K56" s="175"/>
      <c r="L56" s="175"/>
      <c r="M56" s="175">
        <f>'将来負担比率（分子）の構造'!L$52</f>
        <v>2808</v>
      </c>
      <c r="N56" s="175"/>
      <c r="O56" s="175"/>
      <c r="P56" s="175">
        <f>'将来負担比率（分子）の構造'!M$52</f>
        <v>2949</v>
      </c>
    </row>
    <row r="57" spans="1:16" x14ac:dyDescent="0.15">
      <c r="A57" s="175" t="s">
        <v>42</v>
      </c>
      <c r="B57" s="175"/>
      <c r="C57" s="175"/>
      <c r="D57" s="175">
        <f>'将来負担比率（分子）の構造'!I$51</f>
        <v>124</v>
      </c>
      <c r="E57" s="175"/>
      <c r="F57" s="175"/>
      <c r="G57" s="175">
        <f>'将来負担比率（分子）の構造'!J$51</f>
        <v>123</v>
      </c>
      <c r="H57" s="175"/>
      <c r="I57" s="175"/>
      <c r="J57" s="175">
        <f>'将来負担比率（分子）の構造'!K$51</f>
        <v>109</v>
      </c>
      <c r="K57" s="175"/>
      <c r="L57" s="175"/>
      <c r="M57" s="175">
        <f>'将来負担比率（分子）の構造'!L$51</f>
        <v>144</v>
      </c>
      <c r="N57" s="175"/>
      <c r="O57" s="175"/>
      <c r="P57" s="175">
        <f>'将来負担比率（分子）の構造'!M$51</f>
        <v>175</v>
      </c>
    </row>
    <row r="58" spans="1:16" x14ac:dyDescent="0.15">
      <c r="A58" s="175" t="s">
        <v>41</v>
      </c>
      <c r="B58" s="175"/>
      <c r="C58" s="175"/>
      <c r="D58" s="175">
        <f>'将来負担比率（分子）の構造'!I$50</f>
        <v>2098</v>
      </c>
      <c r="E58" s="175"/>
      <c r="F58" s="175"/>
      <c r="G58" s="175">
        <f>'将来負担比率（分子）の構造'!J$50</f>
        <v>2114</v>
      </c>
      <c r="H58" s="175"/>
      <c r="I58" s="175"/>
      <c r="J58" s="175">
        <f>'将来負担比率（分子）の構造'!K$50</f>
        <v>2309</v>
      </c>
      <c r="K58" s="175"/>
      <c r="L58" s="175"/>
      <c r="M58" s="175">
        <f>'将来負担比率（分子）の構造'!L$50</f>
        <v>2421</v>
      </c>
      <c r="N58" s="175"/>
      <c r="O58" s="175"/>
      <c r="P58" s="175">
        <f>'将来負担比率（分子）の構造'!M$50</f>
        <v>2555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445</v>
      </c>
      <c r="C62" s="175"/>
      <c r="D62" s="175"/>
      <c r="E62" s="175">
        <f>'将来負担比率（分子）の構造'!J$45</f>
        <v>473</v>
      </c>
      <c r="F62" s="175"/>
      <c r="G62" s="175"/>
      <c r="H62" s="175">
        <f>'将来負担比率（分子）の構造'!K$45</f>
        <v>414</v>
      </c>
      <c r="I62" s="175"/>
      <c r="J62" s="175"/>
      <c r="K62" s="175">
        <f>'将来負担比率（分子）の構造'!L$45</f>
        <v>369</v>
      </c>
      <c r="L62" s="175"/>
      <c r="M62" s="175"/>
      <c r="N62" s="175">
        <f>'将来負担比率（分子）の構造'!M$45</f>
        <v>397</v>
      </c>
      <c r="O62" s="175"/>
      <c r="P62" s="175"/>
    </row>
    <row r="63" spans="1:16" x14ac:dyDescent="0.15">
      <c r="A63" s="175" t="s">
        <v>34</v>
      </c>
      <c r="B63" s="175">
        <f>'将来負担比率（分子）の構造'!I$44</f>
        <v>230</v>
      </c>
      <c r="C63" s="175"/>
      <c r="D63" s="175"/>
      <c r="E63" s="175">
        <f>'将来負担比率（分子）の構造'!J$44</f>
        <v>246</v>
      </c>
      <c r="F63" s="175"/>
      <c r="G63" s="175"/>
      <c r="H63" s="175">
        <f>'将来負担比率（分子）の構造'!K$44</f>
        <v>217</v>
      </c>
      <c r="I63" s="175"/>
      <c r="J63" s="175"/>
      <c r="K63" s="175">
        <f>'将来負担比率（分子）の構造'!L$44</f>
        <v>217</v>
      </c>
      <c r="L63" s="175"/>
      <c r="M63" s="175"/>
      <c r="N63" s="175">
        <f>'将来負担比率（分子）の構造'!M$44</f>
        <v>229</v>
      </c>
      <c r="O63" s="175"/>
      <c r="P63" s="175"/>
    </row>
    <row r="64" spans="1:16" x14ac:dyDescent="0.15">
      <c r="A64" s="175" t="s">
        <v>33</v>
      </c>
      <c r="B64" s="175">
        <f>'将来負担比率（分子）の構造'!I$43</f>
        <v>786</v>
      </c>
      <c r="C64" s="175"/>
      <c r="D64" s="175"/>
      <c r="E64" s="175">
        <f>'将来負担比率（分子）の構造'!J$43</f>
        <v>736</v>
      </c>
      <c r="F64" s="175"/>
      <c r="G64" s="175"/>
      <c r="H64" s="175">
        <f>'将来負担比率（分子）の構造'!K$43</f>
        <v>654</v>
      </c>
      <c r="I64" s="175"/>
      <c r="J64" s="175"/>
      <c r="K64" s="175">
        <f>'将来負担比率（分子）の構造'!L$43</f>
        <v>721</v>
      </c>
      <c r="L64" s="175"/>
      <c r="M64" s="175"/>
      <c r="N64" s="175">
        <f>'将来負担比率（分子）の構造'!M$43</f>
        <v>698</v>
      </c>
      <c r="O64" s="175"/>
      <c r="P64" s="175"/>
    </row>
    <row r="65" spans="1:16" x14ac:dyDescent="0.15">
      <c r="A65" s="175" t="s">
        <v>32</v>
      </c>
      <c r="B65" s="175" t="str">
        <f>'将来負担比率（分子）の構造'!I$42</f>
        <v>-</v>
      </c>
      <c r="C65" s="175"/>
      <c r="D65" s="175"/>
      <c r="E65" s="175">
        <f>'将来負担比率（分子）の構造'!J$42</f>
        <v>25</v>
      </c>
      <c r="F65" s="175"/>
      <c r="G65" s="175"/>
      <c r="H65" s="175">
        <f>'将来負担比率（分子）の構造'!K$42</f>
        <v>24</v>
      </c>
      <c r="I65" s="175"/>
      <c r="J65" s="175"/>
      <c r="K65" s="175">
        <f>'将来負担比率（分子）の構造'!L$42</f>
        <v>22</v>
      </c>
      <c r="L65" s="175"/>
      <c r="M65" s="175"/>
      <c r="N65" s="175">
        <f>'将来負担比率（分子）の構造'!M$42</f>
        <v>20</v>
      </c>
      <c r="O65" s="175"/>
      <c r="P65" s="175"/>
    </row>
    <row r="66" spans="1:16" x14ac:dyDescent="0.15">
      <c r="A66" s="175" t="s">
        <v>31</v>
      </c>
      <c r="B66" s="175">
        <f>'将来負担比率（分子）の構造'!I$41</f>
        <v>2681</v>
      </c>
      <c r="C66" s="175"/>
      <c r="D66" s="175"/>
      <c r="E66" s="175">
        <f>'将来負担比率（分子）の構造'!J$41</f>
        <v>2872</v>
      </c>
      <c r="F66" s="175"/>
      <c r="G66" s="175"/>
      <c r="H66" s="175">
        <f>'将来負担比率（分子）の構造'!K$41</f>
        <v>2878</v>
      </c>
      <c r="I66" s="175"/>
      <c r="J66" s="175"/>
      <c r="K66" s="175">
        <f>'将来負担比率（分子）の構造'!L$41</f>
        <v>3293</v>
      </c>
      <c r="L66" s="175"/>
      <c r="M66" s="175"/>
      <c r="N66" s="175">
        <f>'将来負担比率（分子）の構造'!M$41</f>
        <v>3383</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945</v>
      </c>
      <c r="C72" s="179">
        <f>基金残高に係る経年分析!G55</f>
        <v>1047</v>
      </c>
      <c r="D72" s="179">
        <f>基金残高に係る経年分析!H55</f>
        <v>849</v>
      </c>
    </row>
    <row r="73" spans="1:16" x14ac:dyDescent="0.15">
      <c r="A73" s="178" t="s">
        <v>74</v>
      </c>
      <c r="B73" s="179">
        <f>基金残高に係る経年分析!F56</f>
        <v>61</v>
      </c>
      <c r="C73" s="179">
        <f>基金残高に係る経年分析!G56</f>
        <v>104</v>
      </c>
      <c r="D73" s="179">
        <f>基金残高に係る経年分析!H56</f>
        <v>115</v>
      </c>
    </row>
    <row r="74" spans="1:16" x14ac:dyDescent="0.15">
      <c r="A74" s="178" t="s">
        <v>75</v>
      </c>
      <c r="B74" s="179">
        <f>基金残高に係る経年分析!F57</f>
        <v>1081</v>
      </c>
      <c r="C74" s="179">
        <f>基金残高に係る経年分析!G57</f>
        <v>1036</v>
      </c>
      <c r="D74" s="179">
        <f>基金残高に係る経年分析!H57</f>
        <v>1367</v>
      </c>
    </row>
  </sheetData>
  <sheetProtection algorithmName="SHA-512" hashValue="LYx59A9m2ChIJtPLDn92lrirvd7K+eXjGtQSIEF/hzMb57x3xB6UUa2yvJg2bBiwpdjbSAOvZnNRdeSjApLD1g==" saltValue="wuU6qneYCyTEpO/Y31A/C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9"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201</v>
      </c>
      <c r="DI1" s="718"/>
      <c r="DJ1" s="718"/>
      <c r="DK1" s="718"/>
      <c r="DL1" s="718"/>
      <c r="DM1" s="718"/>
      <c r="DN1" s="719"/>
      <c r="DO1" s="214"/>
      <c r="DP1" s="717" t="s">
        <v>202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214</v>
      </c>
      <c r="C5" s="680"/>
      <c r="D5" s="680"/>
      <c r="E5" s="680"/>
      <c r="F5" s="680"/>
      <c r="G5" s="680"/>
      <c r="H5" s="680"/>
      <c r="I5" s="680"/>
      <c r="J5" s="680"/>
      <c r="K5" s="680"/>
      <c r="L5" s="680"/>
      <c r="M5" s="680"/>
      <c r="N5" s="680"/>
      <c r="O5" s="680"/>
      <c r="P5" s="680"/>
      <c r="Q5" s="681"/>
      <c r="R5" s="676">
        <v>296603</v>
      </c>
      <c r="S5" s="677"/>
      <c r="T5" s="677"/>
      <c r="U5" s="677"/>
      <c r="V5" s="677"/>
      <c r="W5" s="677"/>
      <c r="X5" s="677"/>
      <c r="Y5" s="702"/>
      <c r="Z5" s="715">
        <v>5.9</v>
      </c>
      <c r="AA5" s="715"/>
      <c r="AB5" s="715"/>
      <c r="AC5" s="715"/>
      <c r="AD5" s="716">
        <v>294910</v>
      </c>
      <c r="AE5" s="716"/>
      <c r="AF5" s="716"/>
      <c r="AG5" s="716"/>
      <c r="AH5" s="716"/>
      <c r="AI5" s="716"/>
      <c r="AJ5" s="716"/>
      <c r="AK5" s="716"/>
      <c r="AL5" s="703">
        <v>13.9</v>
      </c>
      <c r="AM5" s="685"/>
      <c r="AN5" s="685"/>
      <c r="AO5" s="704"/>
      <c r="AP5" s="679" t="s">
        <v>215</v>
      </c>
      <c r="AQ5" s="680"/>
      <c r="AR5" s="680"/>
      <c r="AS5" s="680"/>
      <c r="AT5" s="680"/>
      <c r="AU5" s="680"/>
      <c r="AV5" s="680"/>
      <c r="AW5" s="680"/>
      <c r="AX5" s="680"/>
      <c r="AY5" s="680"/>
      <c r="AZ5" s="680"/>
      <c r="BA5" s="680"/>
      <c r="BB5" s="680"/>
      <c r="BC5" s="680"/>
      <c r="BD5" s="680"/>
      <c r="BE5" s="680"/>
      <c r="BF5" s="681"/>
      <c r="BG5" s="621">
        <v>296016</v>
      </c>
      <c r="BH5" s="622"/>
      <c r="BI5" s="622"/>
      <c r="BJ5" s="622"/>
      <c r="BK5" s="622"/>
      <c r="BL5" s="622"/>
      <c r="BM5" s="622"/>
      <c r="BN5" s="623"/>
      <c r="BO5" s="659">
        <v>99.8</v>
      </c>
      <c r="BP5" s="659"/>
      <c r="BQ5" s="659"/>
      <c r="BR5" s="659"/>
      <c r="BS5" s="660" t="s">
        <v>122</v>
      </c>
      <c r="BT5" s="660"/>
      <c r="BU5" s="660"/>
      <c r="BV5" s="660"/>
      <c r="BW5" s="660"/>
      <c r="BX5" s="660"/>
      <c r="BY5" s="660"/>
      <c r="BZ5" s="660"/>
      <c r="CA5" s="660"/>
      <c r="CB5" s="698"/>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15">
      <c r="B6" s="618" t="s">
        <v>219</v>
      </c>
      <c r="C6" s="619"/>
      <c r="D6" s="619"/>
      <c r="E6" s="619"/>
      <c r="F6" s="619"/>
      <c r="G6" s="619"/>
      <c r="H6" s="619"/>
      <c r="I6" s="619"/>
      <c r="J6" s="619"/>
      <c r="K6" s="619"/>
      <c r="L6" s="619"/>
      <c r="M6" s="619"/>
      <c r="N6" s="619"/>
      <c r="O6" s="619"/>
      <c r="P6" s="619"/>
      <c r="Q6" s="620"/>
      <c r="R6" s="621">
        <v>36559</v>
      </c>
      <c r="S6" s="622"/>
      <c r="T6" s="622"/>
      <c r="U6" s="622"/>
      <c r="V6" s="622"/>
      <c r="W6" s="622"/>
      <c r="X6" s="622"/>
      <c r="Y6" s="623"/>
      <c r="Z6" s="659">
        <v>0.7</v>
      </c>
      <c r="AA6" s="659"/>
      <c r="AB6" s="659"/>
      <c r="AC6" s="659"/>
      <c r="AD6" s="660">
        <v>36559</v>
      </c>
      <c r="AE6" s="660"/>
      <c r="AF6" s="660"/>
      <c r="AG6" s="660"/>
      <c r="AH6" s="660"/>
      <c r="AI6" s="660"/>
      <c r="AJ6" s="660"/>
      <c r="AK6" s="660"/>
      <c r="AL6" s="624">
        <v>1.7</v>
      </c>
      <c r="AM6" s="625"/>
      <c r="AN6" s="625"/>
      <c r="AO6" s="661"/>
      <c r="AP6" s="618" t="s">
        <v>220</v>
      </c>
      <c r="AQ6" s="619"/>
      <c r="AR6" s="619"/>
      <c r="AS6" s="619"/>
      <c r="AT6" s="619"/>
      <c r="AU6" s="619"/>
      <c r="AV6" s="619"/>
      <c r="AW6" s="619"/>
      <c r="AX6" s="619"/>
      <c r="AY6" s="619"/>
      <c r="AZ6" s="619"/>
      <c r="BA6" s="619"/>
      <c r="BB6" s="619"/>
      <c r="BC6" s="619"/>
      <c r="BD6" s="619"/>
      <c r="BE6" s="619"/>
      <c r="BF6" s="620"/>
      <c r="BG6" s="621">
        <v>296016</v>
      </c>
      <c r="BH6" s="622"/>
      <c r="BI6" s="622"/>
      <c r="BJ6" s="622"/>
      <c r="BK6" s="622"/>
      <c r="BL6" s="622"/>
      <c r="BM6" s="622"/>
      <c r="BN6" s="623"/>
      <c r="BO6" s="659">
        <v>99.8</v>
      </c>
      <c r="BP6" s="659"/>
      <c r="BQ6" s="659"/>
      <c r="BR6" s="659"/>
      <c r="BS6" s="660" t="s">
        <v>122</v>
      </c>
      <c r="BT6" s="660"/>
      <c r="BU6" s="660"/>
      <c r="BV6" s="660"/>
      <c r="BW6" s="660"/>
      <c r="BX6" s="660"/>
      <c r="BY6" s="660"/>
      <c r="BZ6" s="660"/>
      <c r="CA6" s="660"/>
      <c r="CB6" s="698"/>
      <c r="CD6" s="679" t="s">
        <v>221</v>
      </c>
      <c r="CE6" s="680"/>
      <c r="CF6" s="680"/>
      <c r="CG6" s="680"/>
      <c r="CH6" s="680"/>
      <c r="CI6" s="680"/>
      <c r="CJ6" s="680"/>
      <c r="CK6" s="680"/>
      <c r="CL6" s="680"/>
      <c r="CM6" s="680"/>
      <c r="CN6" s="680"/>
      <c r="CO6" s="680"/>
      <c r="CP6" s="680"/>
      <c r="CQ6" s="681"/>
      <c r="CR6" s="621">
        <v>62902</v>
      </c>
      <c r="CS6" s="622"/>
      <c r="CT6" s="622"/>
      <c r="CU6" s="622"/>
      <c r="CV6" s="622"/>
      <c r="CW6" s="622"/>
      <c r="CX6" s="622"/>
      <c r="CY6" s="623"/>
      <c r="CZ6" s="703">
        <v>1.4</v>
      </c>
      <c r="DA6" s="685"/>
      <c r="DB6" s="685"/>
      <c r="DC6" s="705"/>
      <c r="DD6" s="627" t="s">
        <v>122</v>
      </c>
      <c r="DE6" s="622"/>
      <c r="DF6" s="622"/>
      <c r="DG6" s="622"/>
      <c r="DH6" s="622"/>
      <c r="DI6" s="622"/>
      <c r="DJ6" s="622"/>
      <c r="DK6" s="622"/>
      <c r="DL6" s="622"/>
      <c r="DM6" s="622"/>
      <c r="DN6" s="622"/>
      <c r="DO6" s="622"/>
      <c r="DP6" s="623"/>
      <c r="DQ6" s="627">
        <v>62902</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54</v>
      </c>
      <c r="S7" s="622"/>
      <c r="T7" s="622"/>
      <c r="U7" s="622"/>
      <c r="V7" s="622"/>
      <c r="W7" s="622"/>
      <c r="X7" s="622"/>
      <c r="Y7" s="623"/>
      <c r="Z7" s="659">
        <v>0</v>
      </c>
      <c r="AA7" s="659"/>
      <c r="AB7" s="659"/>
      <c r="AC7" s="659"/>
      <c r="AD7" s="660">
        <v>54</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115804</v>
      </c>
      <c r="BH7" s="622"/>
      <c r="BI7" s="622"/>
      <c r="BJ7" s="622"/>
      <c r="BK7" s="622"/>
      <c r="BL7" s="622"/>
      <c r="BM7" s="622"/>
      <c r="BN7" s="623"/>
      <c r="BO7" s="659">
        <v>39</v>
      </c>
      <c r="BP7" s="659"/>
      <c r="BQ7" s="659"/>
      <c r="BR7" s="659"/>
      <c r="BS7" s="660" t="s">
        <v>122</v>
      </c>
      <c r="BT7" s="660"/>
      <c r="BU7" s="660"/>
      <c r="BV7" s="660"/>
      <c r="BW7" s="660"/>
      <c r="BX7" s="660"/>
      <c r="BY7" s="660"/>
      <c r="BZ7" s="660"/>
      <c r="CA7" s="660"/>
      <c r="CB7" s="698"/>
      <c r="CD7" s="618" t="s">
        <v>224</v>
      </c>
      <c r="CE7" s="619"/>
      <c r="CF7" s="619"/>
      <c r="CG7" s="619"/>
      <c r="CH7" s="619"/>
      <c r="CI7" s="619"/>
      <c r="CJ7" s="619"/>
      <c r="CK7" s="619"/>
      <c r="CL7" s="619"/>
      <c r="CM7" s="619"/>
      <c r="CN7" s="619"/>
      <c r="CO7" s="619"/>
      <c r="CP7" s="619"/>
      <c r="CQ7" s="620"/>
      <c r="CR7" s="621">
        <v>817805</v>
      </c>
      <c r="CS7" s="622"/>
      <c r="CT7" s="622"/>
      <c r="CU7" s="622"/>
      <c r="CV7" s="622"/>
      <c r="CW7" s="622"/>
      <c r="CX7" s="622"/>
      <c r="CY7" s="623"/>
      <c r="CZ7" s="659">
        <v>18.3</v>
      </c>
      <c r="DA7" s="659"/>
      <c r="DB7" s="659"/>
      <c r="DC7" s="659"/>
      <c r="DD7" s="627">
        <v>30938</v>
      </c>
      <c r="DE7" s="622"/>
      <c r="DF7" s="622"/>
      <c r="DG7" s="622"/>
      <c r="DH7" s="622"/>
      <c r="DI7" s="622"/>
      <c r="DJ7" s="622"/>
      <c r="DK7" s="622"/>
      <c r="DL7" s="622"/>
      <c r="DM7" s="622"/>
      <c r="DN7" s="622"/>
      <c r="DO7" s="622"/>
      <c r="DP7" s="623"/>
      <c r="DQ7" s="627">
        <v>656267</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844</v>
      </c>
      <c r="S8" s="622"/>
      <c r="T8" s="622"/>
      <c r="U8" s="622"/>
      <c r="V8" s="622"/>
      <c r="W8" s="622"/>
      <c r="X8" s="622"/>
      <c r="Y8" s="623"/>
      <c r="Z8" s="659">
        <v>0</v>
      </c>
      <c r="AA8" s="659"/>
      <c r="AB8" s="659"/>
      <c r="AC8" s="659"/>
      <c r="AD8" s="660">
        <v>844</v>
      </c>
      <c r="AE8" s="660"/>
      <c r="AF8" s="660"/>
      <c r="AG8" s="660"/>
      <c r="AH8" s="660"/>
      <c r="AI8" s="660"/>
      <c r="AJ8" s="660"/>
      <c r="AK8" s="660"/>
      <c r="AL8" s="624">
        <v>0</v>
      </c>
      <c r="AM8" s="625"/>
      <c r="AN8" s="625"/>
      <c r="AO8" s="661"/>
      <c r="AP8" s="618" t="s">
        <v>226</v>
      </c>
      <c r="AQ8" s="619"/>
      <c r="AR8" s="619"/>
      <c r="AS8" s="619"/>
      <c r="AT8" s="619"/>
      <c r="AU8" s="619"/>
      <c r="AV8" s="619"/>
      <c r="AW8" s="619"/>
      <c r="AX8" s="619"/>
      <c r="AY8" s="619"/>
      <c r="AZ8" s="619"/>
      <c r="BA8" s="619"/>
      <c r="BB8" s="619"/>
      <c r="BC8" s="619"/>
      <c r="BD8" s="619"/>
      <c r="BE8" s="619"/>
      <c r="BF8" s="620"/>
      <c r="BG8" s="621">
        <v>5598</v>
      </c>
      <c r="BH8" s="622"/>
      <c r="BI8" s="622"/>
      <c r="BJ8" s="622"/>
      <c r="BK8" s="622"/>
      <c r="BL8" s="622"/>
      <c r="BM8" s="622"/>
      <c r="BN8" s="623"/>
      <c r="BO8" s="659">
        <v>1.9</v>
      </c>
      <c r="BP8" s="659"/>
      <c r="BQ8" s="659"/>
      <c r="BR8" s="659"/>
      <c r="BS8" s="660" t="s">
        <v>122</v>
      </c>
      <c r="BT8" s="660"/>
      <c r="BU8" s="660"/>
      <c r="BV8" s="660"/>
      <c r="BW8" s="660"/>
      <c r="BX8" s="660"/>
      <c r="BY8" s="660"/>
      <c r="BZ8" s="660"/>
      <c r="CA8" s="660"/>
      <c r="CB8" s="698"/>
      <c r="CD8" s="618" t="s">
        <v>227</v>
      </c>
      <c r="CE8" s="619"/>
      <c r="CF8" s="619"/>
      <c r="CG8" s="619"/>
      <c r="CH8" s="619"/>
      <c r="CI8" s="619"/>
      <c r="CJ8" s="619"/>
      <c r="CK8" s="619"/>
      <c r="CL8" s="619"/>
      <c r="CM8" s="619"/>
      <c r="CN8" s="619"/>
      <c r="CO8" s="619"/>
      <c r="CP8" s="619"/>
      <c r="CQ8" s="620"/>
      <c r="CR8" s="621">
        <v>1024425</v>
      </c>
      <c r="CS8" s="622"/>
      <c r="CT8" s="622"/>
      <c r="CU8" s="622"/>
      <c r="CV8" s="622"/>
      <c r="CW8" s="622"/>
      <c r="CX8" s="622"/>
      <c r="CY8" s="623"/>
      <c r="CZ8" s="659">
        <v>23</v>
      </c>
      <c r="DA8" s="659"/>
      <c r="DB8" s="659"/>
      <c r="DC8" s="659"/>
      <c r="DD8" s="627">
        <v>1760</v>
      </c>
      <c r="DE8" s="622"/>
      <c r="DF8" s="622"/>
      <c r="DG8" s="622"/>
      <c r="DH8" s="622"/>
      <c r="DI8" s="622"/>
      <c r="DJ8" s="622"/>
      <c r="DK8" s="622"/>
      <c r="DL8" s="622"/>
      <c r="DM8" s="622"/>
      <c r="DN8" s="622"/>
      <c r="DO8" s="622"/>
      <c r="DP8" s="623"/>
      <c r="DQ8" s="627">
        <v>579416</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867</v>
      </c>
      <c r="S9" s="622"/>
      <c r="T9" s="622"/>
      <c r="U9" s="622"/>
      <c r="V9" s="622"/>
      <c r="W9" s="622"/>
      <c r="X9" s="622"/>
      <c r="Y9" s="623"/>
      <c r="Z9" s="659">
        <v>0</v>
      </c>
      <c r="AA9" s="659"/>
      <c r="AB9" s="659"/>
      <c r="AC9" s="659"/>
      <c r="AD9" s="660">
        <v>867</v>
      </c>
      <c r="AE9" s="660"/>
      <c r="AF9" s="660"/>
      <c r="AG9" s="660"/>
      <c r="AH9" s="660"/>
      <c r="AI9" s="660"/>
      <c r="AJ9" s="660"/>
      <c r="AK9" s="660"/>
      <c r="AL9" s="624">
        <v>0</v>
      </c>
      <c r="AM9" s="625"/>
      <c r="AN9" s="625"/>
      <c r="AO9" s="661"/>
      <c r="AP9" s="618" t="s">
        <v>229</v>
      </c>
      <c r="AQ9" s="619"/>
      <c r="AR9" s="619"/>
      <c r="AS9" s="619"/>
      <c r="AT9" s="619"/>
      <c r="AU9" s="619"/>
      <c r="AV9" s="619"/>
      <c r="AW9" s="619"/>
      <c r="AX9" s="619"/>
      <c r="AY9" s="619"/>
      <c r="AZ9" s="619"/>
      <c r="BA9" s="619"/>
      <c r="BB9" s="619"/>
      <c r="BC9" s="619"/>
      <c r="BD9" s="619"/>
      <c r="BE9" s="619"/>
      <c r="BF9" s="620"/>
      <c r="BG9" s="621">
        <v>101072</v>
      </c>
      <c r="BH9" s="622"/>
      <c r="BI9" s="622"/>
      <c r="BJ9" s="622"/>
      <c r="BK9" s="622"/>
      <c r="BL9" s="622"/>
      <c r="BM9" s="622"/>
      <c r="BN9" s="623"/>
      <c r="BO9" s="659">
        <v>34.1</v>
      </c>
      <c r="BP9" s="659"/>
      <c r="BQ9" s="659"/>
      <c r="BR9" s="659"/>
      <c r="BS9" s="660" t="s">
        <v>122</v>
      </c>
      <c r="BT9" s="660"/>
      <c r="BU9" s="660"/>
      <c r="BV9" s="660"/>
      <c r="BW9" s="660"/>
      <c r="BX9" s="660"/>
      <c r="BY9" s="660"/>
      <c r="BZ9" s="660"/>
      <c r="CA9" s="660"/>
      <c r="CB9" s="698"/>
      <c r="CD9" s="618" t="s">
        <v>230</v>
      </c>
      <c r="CE9" s="619"/>
      <c r="CF9" s="619"/>
      <c r="CG9" s="619"/>
      <c r="CH9" s="619"/>
      <c r="CI9" s="619"/>
      <c r="CJ9" s="619"/>
      <c r="CK9" s="619"/>
      <c r="CL9" s="619"/>
      <c r="CM9" s="619"/>
      <c r="CN9" s="619"/>
      <c r="CO9" s="619"/>
      <c r="CP9" s="619"/>
      <c r="CQ9" s="620"/>
      <c r="CR9" s="621">
        <v>192516</v>
      </c>
      <c r="CS9" s="622"/>
      <c r="CT9" s="622"/>
      <c r="CU9" s="622"/>
      <c r="CV9" s="622"/>
      <c r="CW9" s="622"/>
      <c r="CX9" s="622"/>
      <c r="CY9" s="623"/>
      <c r="CZ9" s="659">
        <v>4.3</v>
      </c>
      <c r="DA9" s="659"/>
      <c r="DB9" s="659"/>
      <c r="DC9" s="659"/>
      <c r="DD9" s="627">
        <v>1886</v>
      </c>
      <c r="DE9" s="622"/>
      <c r="DF9" s="622"/>
      <c r="DG9" s="622"/>
      <c r="DH9" s="622"/>
      <c r="DI9" s="622"/>
      <c r="DJ9" s="622"/>
      <c r="DK9" s="622"/>
      <c r="DL9" s="622"/>
      <c r="DM9" s="622"/>
      <c r="DN9" s="622"/>
      <c r="DO9" s="622"/>
      <c r="DP9" s="623"/>
      <c r="DQ9" s="627">
        <v>157167</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6767</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698"/>
      <c r="CD10" s="618" t="s">
        <v>233</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83952</v>
      </c>
      <c r="S11" s="622"/>
      <c r="T11" s="622"/>
      <c r="U11" s="622"/>
      <c r="V11" s="622"/>
      <c r="W11" s="622"/>
      <c r="X11" s="622"/>
      <c r="Y11" s="623"/>
      <c r="Z11" s="624">
        <v>1.7</v>
      </c>
      <c r="AA11" s="625"/>
      <c r="AB11" s="625"/>
      <c r="AC11" s="626"/>
      <c r="AD11" s="627">
        <v>83952</v>
      </c>
      <c r="AE11" s="622"/>
      <c r="AF11" s="622"/>
      <c r="AG11" s="622"/>
      <c r="AH11" s="622"/>
      <c r="AI11" s="622"/>
      <c r="AJ11" s="622"/>
      <c r="AK11" s="623"/>
      <c r="AL11" s="624">
        <v>4</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2367</v>
      </c>
      <c r="BH11" s="622"/>
      <c r="BI11" s="622"/>
      <c r="BJ11" s="622"/>
      <c r="BK11" s="622"/>
      <c r="BL11" s="622"/>
      <c r="BM11" s="622"/>
      <c r="BN11" s="623"/>
      <c r="BO11" s="659">
        <v>0.8</v>
      </c>
      <c r="BP11" s="659"/>
      <c r="BQ11" s="659"/>
      <c r="BR11" s="659"/>
      <c r="BS11" s="660" t="s">
        <v>122</v>
      </c>
      <c r="BT11" s="660"/>
      <c r="BU11" s="660"/>
      <c r="BV11" s="660"/>
      <c r="BW11" s="660"/>
      <c r="BX11" s="660"/>
      <c r="BY11" s="660"/>
      <c r="BZ11" s="660"/>
      <c r="CA11" s="660"/>
      <c r="CB11" s="698"/>
      <c r="CD11" s="618" t="s">
        <v>236</v>
      </c>
      <c r="CE11" s="619"/>
      <c r="CF11" s="619"/>
      <c r="CG11" s="619"/>
      <c r="CH11" s="619"/>
      <c r="CI11" s="619"/>
      <c r="CJ11" s="619"/>
      <c r="CK11" s="619"/>
      <c r="CL11" s="619"/>
      <c r="CM11" s="619"/>
      <c r="CN11" s="619"/>
      <c r="CO11" s="619"/>
      <c r="CP11" s="619"/>
      <c r="CQ11" s="620"/>
      <c r="CR11" s="621">
        <v>333950</v>
      </c>
      <c r="CS11" s="622"/>
      <c r="CT11" s="622"/>
      <c r="CU11" s="622"/>
      <c r="CV11" s="622"/>
      <c r="CW11" s="622"/>
      <c r="CX11" s="622"/>
      <c r="CY11" s="623"/>
      <c r="CZ11" s="659">
        <v>7.5</v>
      </c>
      <c r="DA11" s="659"/>
      <c r="DB11" s="659"/>
      <c r="DC11" s="659"/>
      <c r="DD11" s="627">
        <v>127912</v>
      </c>
      <c r="DE11" s="622"/>
      <c r="DF11" s="622"/>
      <c r="DG11" s="622"/>
      <c r="DH11" s="622"/>
      <c r="DI11" s="622"/>
      <c r="DJ11" s="622"/>
      <c r="DK11" s="622"/>
      <c r="DL11" s="622"/>
      <c r="DM11" s="622"/>
      <c r="DN11" s="622"/>
      <c r="DO11" s="622"/>
      <c r="DP11" s="623"/>
      <c r="DQ11" s="627">
        <v>183251</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139055</v>
      </c>
      <c r="BH12" s="622"/>
      <c r="BI12" s="622"/>
      <c r="BJ12" s="622"/>
      <c r="BK12" s="622"/>
      <c r="BL12" s="622"/>
      <c r="BM12" s="622"/>
      <c r="BN12" s="623"/>
      <c r="BO12" s="659">
        <v>46.9</v>
      </c>
      <c r="BP12" s="659"/>
      <c r="BQ12" s="659"/>
      <c r="BR12" s="659"/>
      <c r="BS12" s="660" t="s">
        <v>122</v>
      </c>
      <c r="BT12" s="660"/>
      <c r="BU12" s="660"/>
      <c r="BV12" s="660"/>
      <c r="BW12" s="660"/>
      <c r="BX12" s="660"/>
      <c r="BY12" s="660"/>
      <c r="BZ12" s="660"/>
      <c r="CA12" s="660"/>
      <c r="CB12" s="698"/>
      <c r="CD12" s="618" t="s">
        <v>239</v>
      </c>
      <c r="CE12" s="619"/>
      <c r="CF12" s="619"/>
      <c r="CG12" s="619"/>
      <c r="CH12" s="619"/>
      <c r="CI12" s="619"/>
      <c r="CJ12" s="619"/>
      <c r="CK12" s="619"/>
      <c r="CL12" s="619"/>
      <c r="CM12" s="619"/>
      <c r="CN12" s="619"/>
      <c r="CO12" s="619"/>
      <c r="CP12" s="619"/>
      <c r="CQ12" s="620"/>
      <c r="CR12" s="621">
        <v>154542</v>
      </c>
      <c r="CS12" s="622"/>
      <c r="CT12" s="622"/>
      <c r="CU12" s="622"/>
      <c r="CV12" s="622"/>
      <c r="CW12" s="622"/>
      <c r="CX12" s="622"/>
      <c r="CY12" s="623"/>
      <c r="CZ12" s="659">
        <v>3.5</v>
      </c>
      <c r="DA12" s="659"/>
      <c r="DB12" s="659"/>
      <c r="DC12" s="659"/>
      <c r="DD12" s="627">
        <v>10879</v>
      </c>
      <c r="DE12" s="622"/>
      <c r="DF12" s="622"/>
      <c r="DG12" s="622"/>
      <c r="DH12" s="622"/>
      <c r="DI12" s="622"/>
      <c r="DJ12" s="622"/>
      <c r="DK12" s="622"/>
      <c r="DL12" s="622"/>
      <c r="DM12" s="622"/>
      <c r="DN12" s="622"/>
      <c r="DO12" s="622"/>
      <c r="DP12" s="623"/>
      <c r="DQ12" s="627">
        <v>126797</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112800</v>
      </c>
      <c r="BH13" s="622"/>
      <c r="BI13" s="622"/>
      <c r="BJ13" s="622"/>
      <c r="BK13" s="622"/>
      <c r="BL13" s="622"/>
      <c r="BM13" s="622"/>
      <c r="BN13" s="623"/>
      <c r="BO13" s="659">
        <v>38</v>
      </c>
      <c r="BP13" s="659"/>
      <c r="BQ13" s="659"/>
      <c r="BR13" s="659"/>
      <c r="BS13" s="660" t="s">
        <v>122</v>
      </c>
      <c r="BT13" s="660"/>
      <c r="BU13" s="660"/>
      <c r="BV13" s="660"/>
      <c r="BW13" s="660"/>
      <c r="BX13" s="660"/>
      <c r="BY13" s="660"/>
      <c r="BZ13" s="660"/>
      <c r="CA13" s="660"/>
      <c r="CB13" s="698"/>
      <c r="CD13" s="618" t="s">
        <v>242</v>
      </c>
      <c r="CE13" s="619"/>
      <c r="CF13" s="619"/>
      <c r="CG13" s="619"/>
      <c r="CH13" s="619"/>
      <c r="CI13" s="619"/>
      <c r="CJ13" s="619"/>
      <c r="CK13" s="619"/>
      <c r="CL13" s="619"/>
      <c r="CM13" s="619"/>
      <c r="CN13" s="619"/>
      <c r="CO13" s="619"/>
      <c r="CP13" s="619"/>
      <c r="CQ13" s="620"/>
      <c r="CR13" s="621">
        <v>396269</v>
      </c>
      <c r="CS13" s="622"/>
      <c r="CT13" s="622"/>
      <c r="CU13" s="622"/>
      <c r="CV13" s="622"/>
      <c r="CW13" s="622"/>
      <c r="CX13" s="622"/>
      <c r="CY13" s="623"/>
      <c r="CZ13" s="659">
        <v>8.9</v>
      </c>
      <c r="DA13" s="659"/>
      <c r="DB13" s="659"/>
      <c r="DC13" s="659"/>
      <c r="DD13" s="627">
        <v>258057</v>
      </c>
      <c r="DE13" s="622"/>
      <c r="DF13" s="622"/>
      <c r="DG13" s="622"/>
      <c r="DH13" s="622"/>
      <c r="DI13" s="622"/>
      <c r="DJ13" s="622"/>
      <c r="DK13" s="622"/>
      <c r="DL13" s="622"/>
      <c r="DM13" s="622"/>
      <c r="DN13" s="622"/>
      <c r="DO13" s="622"/>
      <c r="DP13" s="623"/>
      <c r="DQ13" s="627">
        <v>159475</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v>176</v>
      </c>
      <c r="S14" s="622"/>
      <c r="T14" s="622"/>
      <c r="U14" s="622"/>
      <c r="V14" s="622"/>
      <c r="W14" s="622"/>
      <c r="X14" s="622"/>
      <c r="Y14" s="623"/>
      <c r="Z14" s="659">
        <v>0</v>
      </c>
      <c r="AA14" s="659"/>
      <c r="AB14" s="659"/>
      <c r="AC14" s="659"/>
      <c r="AD14" s="660">
        <v>176</v>
      </c>
      <c r="AE14" s="660"/>
      <c r="AF14" s="660"/>
      <c r="AG14" s="660"/>
      <c r="AH14" s="660"/>
      <c r="AI14" s="660"/>
      <c r="AJ14" s="660"/>
      <c r="AK14" s="660"/>
      <c r="AL14" s="624">
        <v>0</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19049</v>
      </c>
      <c r="BH14" s="622"/>
      <c r="BI14" s="622"/>
      <c r="BJ14" s="622"/>
      <c r="BK14" s="622"/>
      <c r="BL14" s="622"/>
      <c r="BM14" s="622"/>
      <c r="BN14" s="623"/>
      <c r="BO14" s="659">
        <v>6.4</v>
      </c>
      <c r="BP14" s="659"/>
      <c r="BQ14" s="659"/>
      <c r="BR14" s="659"/>
      <c r="BS14" s="660" t="s">
        <v>122</v>
      </c>
      <c r="BT14" s="660"/>
      <c r="BU14" s="660"/>
      <c r="BV14" s="660"/>
      <c r="BW14" s="660"/>
      <c r="BX14" s="660"/>
      <c r="BY14" s="660"/>
      <c r="BZ14" s="660"/>
      <c r="CA14" s="660"/>
      <c r="CB14" s="698"/>
      <c r="CD14" s="618" t="s">
        <v>245</v>
      </c>
      <c r="CE14" s="619"/>
      <c r="CF14" s="619"/>
      <c r="CG14" s="619"/>
      <c r="CH14" s="619"/>
      <c r="CI14" s="619"/>
      <c r="CJ14" s="619"/>
      <c r="CK14" s="619"/>
      <c r="CL14" s="619"/>
      <c r="CM14" s="619"/>
      <c r="CN14" s="619"/>
      <c r="CO14" s="619"/>
      <c r="CP14" s="619"/>
      <c r="CQ14" s="620"/>
      <c r="CR14" s="621">
        <v>197099</v>
      </c>
      <c r="CS14" s="622"/>
      <c r="CT14" s="622"/>
      <c r="CU14" s="622"/>
      <c r="CV14" s="622"/>
      <c r="CW14" s="622"/>
      <c r="CX14" s="622"/>
      <c r="CY14" s="623"/>
      <c r="CZ14" s="659">
        <v>4.4000000000000004</v>
      </c>
      <c r="DA14" s="659"/>
      <c r="DB14" s="659"/>
      <c r="DC14" s="659"/>
      <c r="DD14" s="627">
        <v>40174</v>
      </c>
      <c r="DE14" s="622"/>
      <c r="DF14" s="622"/>
      <c r="DG14" s="622"/>
      <c r="DH14" s="622"/>
      <c r="DI14" s="622"/>
      <c r="DJ14" s="622"/>
      <c r="DK14" s="622"/>
      <c r="DL14" s="622"/>
      <c r="DM14" s="622"/>
      <c r="DN14" s="622"/>
      <c r="DO14" s="622"/>
      <c r="DP14" s="623"/>
      <c r="DQ14" s="627">
        <v>171215</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22108</v>
      </c>
      <c r="BH15" s="622"/>
      <c r="BI15" s="622"/>
      <c r="BJ15" s="622"/>
      <c r="BK15" s="622"/>
      <c r="BL15" s="622"/>
      <c r="BM15" s="622"/>
      <c r="BN15" s="623"/>
      <c r="BO15" s="659">
        <v>7.5</v>
      </c>
      <c r="BP15" s="659"/>
      <c r="BQ15" s="659"/>
      <c r="BR15" s="659"/>
      <c r="BS15" s="660" t="s">
        <v>122</v>
      </c>
      <c r="BT15" s="660"/>
      <c r="BU15" s="660"/>
      <c r="BV15" s="660"/>
      <c r="BW15" s="660"/>
      <c r="BX15" s="660"/>
      <c r="BY15" s="660"/>
      <c r="BZ15" s="660"/>
      <c r="CA15" s="660"/>
      <c r="CB15" s="698"/>
      <c r="CD15" s="618" t="s">
        <v>248</v>
      </c>
      <c r="CE15" s="619"/>
      <c r="CF15" s="619"/>
      <c r="CG15" s="619"/>
      <c r="CH15" s="619"/>
      <c r="CI15" s="619"/>
      <c r="CJ15" s="619"/>
      <c r="CK15" s="619"/>
      <c r="CL15" s="619"/>
      <c r="CM15" s="619"/>
      <c r="CN15" s="619"/>
      <c r="CO15" s="619"/>
      <c r="CP15" s="619"/>
      <c r="CQ15" s="620"/>
      <c r="CR15" s="621">
        <v>364285</v>
      </c>
      <c r="CS15" s="622"/>
      <c r="CT15" s="622"/>
      <c r="CU15" s="622"/>
      <c r="CV15" s="622"/>
      <c r="CW15" s="622"/>
      <c r="CX15" s="622"/>
      <c r="CY15" s="623"/>
      <c r="CZ15" s="659">
        <v>8.1999999999999993</v>
      </c>
      <c r="DA15" s="659"/>
      <c r="DB15" s="659"/>
      <c r="DC15" s="659"/>
      <c r="DD15" s="627">
        <v>102347</v>
      </c>
      <c r="DE15" s="622"/>
      <c r="DF15" s="622"/>
      <c r="DG15" s="622"/>
      <c r="DH15" s="622"/>
      <c r="DI15" s="622"/>
      <c r="DJ15" s="622"/>
      <c r="DK15" s="622"/>
      <c r="DL15" s="622"/>
      <c r="DM15" s="622"/>
      <c r="DN15" s="622"/>
      <c r="DO15" s="622"/>
      <c r="DP15" s="623"/>
      <c r="DQ15" s="627">
        <v>263952</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2926</v>
      </c>
      <c r="S16" s="622"/>
      <c r="T16" s="622"/>
      <c r="U16" s="622"/>
      <c r="V16" s="622"/>
      <c r="W16" s="622"/>
      <c r="X16" s="622"/>
      <c r="Y16" s="623"/>
      <c r="Z16" s="659">
        <v>0.1</v>
      </c>
      <c r="AA16" s="659"/>
      <c r="AB16" s="659"/>
      <c r="AC16" s="659"/>
      <c r="AD16" s="660">
        <v>2926</v>
      </c>
      <c r="AE16" s="660"/>
      <c r="AF16" s="660"/>
      <c r="AG16" s="660"/>
      <c r="AH16" s="660"/>
      <c r="AI16" s="660"/>
      <c r="AJ16" s="660"/>
      <c r="AK16" s="660"/>
      <c r="AL16" s="624">
        <v>0.1</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251</v>
      </c>
      <c r="CE16" s="619"/>
      <c r="CF16" s="619"/>
      <c r="CG16" s="619"/>
      <c r="CH16" s="619"/>
      <c r="CI16" s="619"/>
      <c r="CJ16" s="619"/>
      <c r="CK16" s="619"/>
      <c r="CL16" s="619"/>
      <c r="CM16" s="619"/>
      <c r="CN16" s="619"/>
      <c r="CO16" s="619"/>
      <c r="CP16" s="619"/>
      <c r="CQ16" s="620"/>
      <c r="CR16" s="621">
        <v>657090</v>
      </c>
      <c r="CS16" s="622"/>
      <c r="CT16" s="622"/>
      <c r="CU16" s="622"/>
      <c r="CV16" s="622"/>
      <c r="CW16" s="622"/>
      <c r="CX16" s="622"/>
      <c r="CY16" s="623"/>
      <c r="CZ16" s="659">
        <v>14.7</v>
      </c>
      <c r="DA16" s="659"/>
      <c r="DB16" s="659"/>
      <c r="DC16" s="659"/>
      <c r="DD16" s="627" t="s">
        <v>122</v>
      </c>
      <c r="DE16" s="622"/>
      <c r="DF16" s="622"/>
      <c r="DG16" s="622"/>
      <c r="DH16" s="622"/>
      <c r="DI16" s="622"/>
      <c r="DJ16" s="622"/>
      <c r="DK16" s="622"/>
      <c r="DL16" s="622"/>
      <c r="DM16" s="622"/>
      <c r="DN16" s="622"/>
      <c r="DO16" s="622"/>
      <c r="DP16" s="623"/>
      <c r="DQ16" s="627">
        <v>119055</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4613</v>
      </c>
      <c r="S17" s="622"/>
      <c r="T17" s="622"/>
      <c r="U17" s="622"/>
      <c r="V17" s="622"/>
      <c r="W17" s="622"/>
      <c r="X17" s="622"/>
      <c r="Y17" s="623"/>
      <c r="Z17" s="659">
        <v>0.1</v>
      </c>
      <c r="AA17" s="659"/>
      <c r="AB17" s="659"/>
      <c r="AC17" s="659"/>
      <c r="AD17" s="660">
        <v>4613</v>
      </c>
      <c r="AE17" s="660"/>
      <c r="AF17" s="660"/>
      <c r="AG17" s="660"/>
      <c r="AH17" s="660"/>
      <c r="AI17" s="660"/>
      <c r="AJ17" s="660"/>
      <c r="AK17" s="660"/>
      <c r="AL17" s="624">
        <v>0.2</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254</v>
      </c>
      <c r="CE17" s="619"/>
      <c r="CF17" s="619"/>
      <c r="CG17" s="619"/>
      <c r="CH17" s="619"/>
      <c r="CI17" s="619"/>
      <c r="CJ17" s="619"/>
      <c r="CK17" s="619"/>
      <c r="CL17" s="619"/>
      <c r="CM17" s="619"/>
      <c r="CN17" s="619"/>
      <c r="CO17" s="619"/>
      <c r="CP17" s="619"/>
      <c r="CQ17" s="620"/>
      <c r="CR17" s="621">
        <v>259168</v>
      </c>
      <c r="CS17" s="622"/>
      <c r="CT17" s="622"/>
      <c r="CU17" s="622"/>
      <c r="CV17" s="622"/>
      <c r="CW17" s="622"/>
      <c r="CX17" s="622"/>
      <c r="CY17" s="623"/>
      <c r="CZ17" s="659">
        <v>5.8</v>
      </c>
      <c r="DA17" s="659"/>
      <c r="DB17" s="659"/>
      <c r="DC17" s="659"/>
      <c r="DD17" s="627" t="s">
        <v>122</v>
      </c>
      <c r="DE17" s="622"/>
      <c r="DF17" s="622"/>
      <c r="DG17" s="622"/>
      <c r="DH17" s="622"/>
      <c r="DI17" s="622"/>
      <c r="DJ17" s="622"/>
      <c r="DK17" s="622"/>
      <c r="DL17" s="622"/>
      <c r="DM17" s="622"/>
      <c r="DN17" s="622"/>
      <c r="DO17" s="622"/>
      <c r="DP17" s="623"/>
      <c r="DQ17" s="627">
        <v>244841</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2623</v>
      </c>
      <c r="S18" s="622"/>
      <c r="T18" s="622"/>
      <c r="U18" s="622"/>
      <c r="V18" s="622"/>
      <c r="W18" s="622"/>
      <c r="X18" s="622"/>
      <c r="Y18" s="623"/>
      <c r="Z18" s="659">
        <v>0.1</v>
      </c>
      <c r="AA18" s="659"/>
      <c r="AB18" s="659"/>
      <c r="AC18" s="659"/>
      <c r="AD18" s="660">
        <v>2623</v>
      </c>
      <c r="AE18" s="660"/>
      <c r="AF18" s="660"/>
      <c r="AG18" s="660"/>
      <c r="AH18" s="660"/>
      <c r="AI18" s="660"/>
      <c r="AJ18" s="660"/>
      <c r="AK18" s="660"/>
      <c r="AL18" s="624">
        <v>0.1</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1387</v>
      </c>
      <c r="S19" s="622"/>
      <c r="T19" s="622"/>
      <c r="U19" s="622"/>
      <c r="V19" s="622"/>
      <c r="W19" s="622"/>
      <c r="X19" s="622"/>
      <c r="Y19" s="623"/>
      <c r="Z19" s="659">
        <v>0</v>
      </c>
      <c r="AA19" s="659"/>
      <c r="AB19" s="659"/>
      <c r="AC19" s="659"/>
      <c r="AD19" s="660">
        <v>1387</v>
      </c>
      <c r="AE19" s="660"/>
      <c r="AF19" s="660"/>
      <c r="AG19" s="660"/>
      <c r="AH19" s="660"/>
      <c r="AI19" s="660"/>
      <c r="AJ19" s="660"/>
      <c r="AK19" s="660"/>
      <c r="AL19" s="624">
        <v>0.1</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587</v>
      </c>
      <c r="BH19" s="622"/>
      <c r="BI19" s="622"/>
      <c r="BJ19" s="622"/>
      <c r="BK19" s="622"/>
      <c r="BL19" s="622"/>
      <c r="BM19" s="622"/>
      <c r="BN19" s="623"/>
      <c r="BO19" s="659">
        <v>0.2</v>
      </c>
      <c r="BP19" s="659"/>
      <c r="BQ19" s="659"/>
      <c r="BR19" s="659"/>
      <c r="BS19" s="660" t="s">
        <v>122</v>
      </c>
      <c r="BT19" s="660"/>
      <c r="BU19" s="660"/>
      <c r="BV19" s="660"/>
      <c r="BW19" s="660"/>
      <c r="BX19" s="660"/>
      <c r="BY19" s="660"/>
      <c r="BZ19" s="660"/>
      <c r="CA19" s="660"/>
      <c r="CB19" s="698"/>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261</v>
      </c>
      <c r="C20" s="689"/>
      <c r="D20" s="689"/>
      <c r="E20" s="689"/>
      <c r="F20" s="689"/>
      <c r="G20" s="689"/>
      <c r="H20" s="689"/>
      <c r="I20" s="689"/>
      <c r="J20" s="689"/>
      <c r="K20" s="689"/>
      <c r="L20" s="689"/>
      <c r="M20" s="689"/>
      <c r="N20" s="689"/>
      <c r="O20" s="689"/>
      <c r="P20" s="689"/>
      <c r="Q20" s="690"/>
      <c r="R20" s="621">
        <v>1236</v>
      </c>
      <c r="S20" s="622"/>
      <c r="T20" s="622"/>
      <c r="U20" s="622"/>
      <c r="V20" s="622"/>
      <c r="W20" s="622"/>
      <c r="X20" s="622"/>
      <c r="Y20" s="623"/>
      <c r="Z20" s="659">
        <v>0</v>
      </c>
      <c r="AA20" s="659"/>
      <c r="AB20" s="659"/>
      <c r="AC20" s="659"/>
      <c r="AD20" s="660">
        <v>1236</v>
      </c>
      <c r="AE20" s="660"/>
      <c r="AF20" s="660"/>
      <c r="AG20" s="660"/>
      <c r="AH20" s="660"/>
      <c r="AI20" s="660"/>
      <c r="AJ20" s="660"/>
      <c r="AK20" s="660"/>
      <c r="AL20" s="624">
        <v>0.1</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587</v>
      </c>
      <c r="BH20" s="622"/>
      <c r="BI20" s="622"/>
      <c r="BJ20" s="622"/>
      <c r="BK20" s="622"/>
      <c r="BL20" s="622"/>
      <c r="BM20" s="622"/>
      <c r="BN20" s="623"/>
      <c r="BO20" s="659">
        <v>0.2</v>
      </c>
      <c r="BP20" s="659"/>
      <c r="BQ20" s="659"/>
      <c r="BR20" s="659"/>
      <c r="BS20" s="660" t="s">
        <v>122</v>
      </c>
      <c r="BT20" s="660"/>
      <c r="BU20" s="660"/>
      <c r="BV20" s="660"/>
      <c r="BW20" s="660"/>
      <c r="BX20" s="660"/>
      <c r="BY20" s="660"/>
      <c r="BZ20" s="660"/>
      <c r="CA20" s="660"/>
      <c r="CB20" s="698"/>
      <c r="CD20" s="618" t="s">
        <v>263</v>
      </c>
      <c r="CE20" s="619"/>
      <c r="CF20" s="619"/>
      <c r="CG20" s="619"/>
      <c r="CH20" s="619"/>
      <c r="CI20" s="619"/>
      <c r="CJ20" s="619"/>
      <c r="CK20" s="619"/>
      <c r="CL20" s="619"/>
      <c r="CM20" s="619"/>
      <c r="CN20" s="619"/>
      <c r="CO20" s="619"/>
      <c r="CP20" s="619"/>
      <c r="CQ20" s="620"/>
      <c r="CR20" s="621">
        <v>4460051</v>
      </c>
      <c r="CS20" s="622"/>
      <c r="CT20" s="622"/>
      <c r="CU20" s="622"/>
      <c r="CV20" s="622"/>
      <c r="CW20" s="622"/>
      <c r="CX20" s="622"/>
      <c r="CY20" s="623"/>
      <c r="CZ20" s="659">
        <v>100</v>
      </c>
      <c r="DA20" s="659"/>
      <c r="DB20" s="659"/>
      <c r="DC20" s="659"/>
      <c r="DD20" s="627">
        <v>573953</v>
      </c>
      <c r="DE20" s="622"/>
      <c r="DF20" s="622"/>
      <c r="DG20" s="622"/>
      <c r="DH20" s="622"/>
      <c r="DI20" s="622"/>
      <c r="DJ20" s="622"/>
      <c r="DK20" s="622"/>
      <c r="DL20" s="622"/>
      <c r="DM20" s="622"/>
      <c r="DN20" s="622"/>
      <c r="DO20" s="622"/>
      <c r="DP20" s="623"/>
      <c r="DQ20" s="627">
        <v>2724338</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1865059</v>
      </c>
      <c r="S21" s="622"/>
      <c r="T21" s="622"/>
      <c r="U21" s="622"/>
      <c r="V21" s="622"/>
      <c r="W21" s="622"/>
      <c r="X21" s="622"/>
      <c r="Y21" s="623"/>
      <c r="Z21" s="659">
        <v>36.799999999999997</v>
      </c>
      <c r="AA21" s="659"/>
      <c r="AB21" s="659"/>
      <c r="AC21" s="659"/>
      <c r="AD21" s="660">
        <v>1684988</v>
      </c>
      <c r="AE21" s="660"/>
      <c r="AF21" s="660"/>
      <c r="AG21" s="660"/>
      <c r="AH21" s="660"/>
      <c r="AI21" s="660"/>
      <c r="AJ21" s="660"/>
      <c r="AK21" s="660"/>
      <c r="AL21" s="624">
        <v>79.599999999999994</v>
      </c>
      <c r="AM21" s="625"/>
      <c r="AN21" s="625"/>
      <c r="AO21" s="661"/>
      <c r="AP21" s="618" t="s">
        <v>265</v>
      </c>
      <c r="AQ21" s="699"/>
      <c r="AR21" s="699"/>
      <c r="AS21" s="699"/>
      <c r="AT21" s="699"/>
      <c r="AU21" s="699"/>
      <c r="AV21" s="699"/>
      <c r="AW21" s="699"/>
      <c r="AX21" s="699"/>
      <c r="AY21" s="699"/>
      <c r="AZ21" s="699"/>
      <c r="BA21" s="699"/>
      <c r="BB21" s="699"/>
      <c r="BC21" s="699"/>
      <c r="BD21" s="699"/>
      <c r="BE21" s="699"/>
      <c r="BF21" s="700"/>
      <c r="BG21" s="621">
        <v>587</v>
      </c>
      <c r="BH21" s="622"/>
      <c r="BI21" s="622"/>
      <c r="BJ21" s="622"/>
      <c r="BK21" s="622"/>
      <c r="BL21" s="622"/>
      <c r="BM21" s="622"/>
      <c r="BN21" s="623"/>
      <c r="BO21" s="659">
        <v>0.2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1684988</v>
      </c>
      <c r="S22" s="622"/>
      <c r="T22" s="622"/>
      <c r="U22" s="622"/>
      <c r="V22" s="622"/>
      <c r="W22" s="622"/>
      <c r="X22" s="622"/>
      <c r="Y22" s="623"/>
      <c r="Z22" s="659">
        <v>33.299999999999997</v>
      </c>
      <c r="AA22" s="659"/>
      <c r="AB22" s="659"/>
      <c r="AC22" s="659"/>
      <c r="AD22" s="660">
        <v>1684988</v>
      </c>
      <c r="AE22" s="660"/>
      <c r="AF22" s="660"/>
      <c r="AG22" s="660"/>
      <c r="AH22" s="660"/>
      <c r="AI22" s="660"/>
      <c r="AJ22" s="660"/>
      <c r="AK22" s="660"/>
      <c r="AL22" s="624">
        <v>79.599999999999994</v>
      </c>
      <c r="AM22" s="625"/>
      <c r="AN22" s="625"/>
      <c r="AO22" s="661"/>
      <c r="AP22" s="618" t="s">
        <v>267</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269</v>
      </c>
      <c r="C23" s="619"/>
      <c r="D23" s="619"/>
      <c r="E23" s="619"/>
      <c r="F23" s="619"/>
      <c r="G23" s="619"/>
      <c r="H23" s="619"/>
      <c r="I23" s="619"/>
      <c r="J23" s="619"/>
      <c r="K23" s="619"/>
      <c r="L23" s="619"/>
      <c r="M23" s="619"/>
      <c r="N23" s="619"/>
      <c r="O23" s="619"/>
      <c r="P23" s="619"/>
      <c r="Q23" s="620"/>
      <c r="R23" s="621">
        <v>180071</v>
      </c>
      <c r="S23" s="622"/>
      <c r="T23" s="622"/>
      <c r="U23" s="622"/>
      <c r="V23" s="622"/>
      <c r="W23" s="622"/>
      <c r="X23" s="622"/>
      <c r="Y23" s="623"/>
      <c r="Z23" s="659">
        <v>3.6</v>
      </c>
      <c r="AA23" s="659"/>
      <c r="AB23" s="659"/>
      <c r="AC23" s="659"/>
      <c r="AD23" s="660" t="s">
        <v>122</v>
      </c>
      <c r="AE23" s="660"/>
      <c r="AF23" s="660"/>
      <c r="AG23" s="660"/>
      <c r="AH23" s="660"/>
      <c r="AI23" s="660"/>
      <c r="AJ23" s="660"/>
      <c r="AK23" s="660"/>
      <c r="AL23" s="624" t="s">
        <v>122</v>
      </c>
      <c r="AM23" s="625"/>
      <c r="AN23" s="625"/>
      <c r="AO23" s="661"/>
      <c r="AP23" s="618" t="s">
        <v>270</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15">
      <c r="B24" s="618" t="s">
        <v>276</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277</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278</v>
      </c>
      <c r="CE24" s="680"/>
      <c r="CF24" s="680"/>
      <c r="CG24" s="680"/>
      <c r="CH24" s="680"/>
      <c r="CI24" s="680"/>
      <c r="CJ24" s="680"/>
      <c r="CK24" s="680"/>
      <c r="CL24" s="680"/>
      <c r="CM24" s="680"/>
      <c r="CN24" s="680"/>
      <c r="CO24" s="680"/>
      <c r="CP24" s="680"/>
      <c r="CQ24" s="681"/>
      <c r="CR24" s="676">
        <v>1355044</v>
      </c>
      <c r="CS24" s="677"/>
      <c r="CT24" s="677"/>
      <c r="CU24" s="677"/>
      <c r="CV24" s="677"/>
      <c r="CW24" s="677"/>
      <c r="CX24" s="677"/>
      <c r="CY24" s="702"/>
      <c r="CZ24" s="703">
        <v>30.4</v>
      </c>
      <c r="DA24" s="685"/>
      <c r="DB24" s="685"/>
      <c r="DC24" s="705"/>
      <c r="DD24" s="701">
        <v>982056</v>
      </c>
      <c r="DE24" s="677"/>
      <c r="DF24" s="677"/>
      <c r="DG24" s="677"/>
      <c r="DH24" s="677"/>
      <c r="DI24" s="677"/>
      <c r="DJ24" s="677"/>
      <c r="DK24" s="702"/>
      <c r="DL24" s="701">
        <v>819477</v>
      </c>
      <c r="DM24" s="677"/>
      <c r="DN24" s="677"/>
      <c r="DO24" s="677"/>
      <c r="DP24" s="677"/>
      <c r="DQ24" s="677"/>
      <c r="DR24" s="677"/>
      <c r="DS24" s="677"/>
      <c r="DT24" s="677"/>
      <c r="DU24" s="677"/>
      <c r="DV24" s="702"/>
      <c r="DW24" s="703">
        <v>38.6</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2294276</v>
      </c>
      <c r="S25" s="622"/>
      <c r="T25" s="622"/>
      <c r="U25" s="622"/>
      <c r="V25" s="622"/>
      <c r="W25" s="622"/>
      <c r="X25" s="622"/>
      <c r="Y25" s="623"/>
      <c r="Z25" s="659">
        <v>45.3</v>
      </c>
      <c r="AA25" s="659"/>
      <c r="AB25" s="659"/>
      <c r="AC25" s="659"/>
      <c r="AD25" s="660">
        <v>2112512</v>
      </c>
      <c r="AE25" s="660"/>
      <c r="AF25" s="660"/>
      <c r="AG25" s="660"/>
      <c r="AH25" s="660"/>
      <c r="AI25" s="660"/>
      <c r="AJ25" s="660"/>
      <c r="AK25" s="660"/>
      <c r="AL25" s="624">
        <v>99.9</v>
      </c>
      <c r="AM25" s="625"/>
      <c r="AN25" s="625"/>
      <c r="AO25" s="661"/>
      <c r="AP25" s="618" t="s">
        <v>280</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281</v>
      </c>
      <c r="CE25" s="619"/>
      <c r="CF25" s="619"/>
      <c r="CG25" s="619"/>
      <c r="CH25" s="619"/>
      <c r="CI25" s="619"/>
      <c r="CJ25" s="619"/>
      <c r="CK25" s="619"/>
      <c r="CL25" s="619"/>
      <c r="CM25" s="619"/>
      <c r="CN25" s="619"/>
      <c r="CO25" s="619"/>
      <c r="CP25" s="619"/>
      <c r="CQ25" s="620"/>
      <c r="CR25" s="621">
        <v>537047</v>
      </c>
      <c r="CS25" s="634"/>
      <c r="CT25" s="634"/>
      <c r="CU25" s="634"/>
      <c r="CV25" s="634"/>
      <c r="CW25" s="634"/>
      <c r="CX25" s="634"/>
      <c r="CY25" s="635"/>
      <c r="CZ25" s="624">
        <v>12</v>
      </c>
      <c r="DA25" s="636"/>
      <c r="DB25" s="636"/>
      <c r="DC25" s="637"/>
      <c r="DD25" s="627">
        <v>504917</v>
      </c>
      <c r="DE25" s="634"/>
      <c r="DF25" s="634"/>
      <c r="DG25" s="634"/>
      <c r="DH25" s="634"/>
      <c r="DI25" s="634"/>
      <c r="DJ25" s="634"/>
      <c r="DK25" s="635"/>
      <c r="DL25" s="627">
        <v>430583</v>
      </c>
      <c r="DM25" s="634"/>
      <c r="DN25" s="634"/>
      <c r="DO25" s="634"/>
      <c r="DP25" s="634"/>
      <c r="DQ25" s="634"/>
      <c r="DR25" s="634"/>
      <c r="DS25" s="634"/>
      <c r="DT25" s="634"/>
      <c r="DU25" s="634"/>
      <c r="DV25" s="635"/>
      <c r="DW25" s="624">
        <v>20.3</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283</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284</v>
      </c>
      <c r="CE26" s="619"/>
      <c r="CF26" s="619"/>
      <c r="CG26" s="619"/>
      <c r="CH26" s="619"/>
      <c r="CI26" s="619"/>
      <c r="CJ26" s="619"/>
      <c r="CK26" s="619"/>
      <c r="CL26" s="619"/>
      <c r="CM26" s="619"/>
      <c r="CN26" s="619"/>
      <c r="CO26" s="619"/>
      <c r="CP26" s="619"/>
      <c r="CQ26" s="620"/>
      <c r="CR26" s="621">
        <v>287926</v>
      </c>
      <c r="CS26" s="622"/>
      <c r="CT26" s="622"/>
      <c r="CU26" s="622"/>
      <c r="CV26" s="622"/>
      <c r="CW26" s="622"/>
      <c r="CX26" s="622"/>
      <c r="CY26" s="623"/>
      <c r="CZ26" s="624">
        <v>6.5</v>
      </c>
      <c r="DA26" s="636"/>
      <c r="DB26" s="636"/>
      <c r="DC26" s="637"/>
      <c r="DD26" s="627">
        <v>273907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19748</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296603</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287</v>
      </c>
      <c r="CE27" s="619"/>
      <c r="CF27" s="619"/>
      <c r="CG27" s="619"/>
      <c r="CH27" s="619"/>
      <c r="CI27" s="619"/>
      <c r="CJ27" s="619"/>
      <c r="CK27" s="619"/>
      <c r="CL27" s="619"/>
      <c r="CM27" s="619"/>
      <c r="CN27" s="619"/>
      <c r="CO27" s="619"/>
      <c r="CP27" s="619"/>
      <c r="CQ27" s="620"/>
      <c r="CR27" s="621">
        <v>558829</v>
      </c>
      <c r="CS27" s="634"/>
      <c r="CT27" s="634"/>
      <c r="CU27" s="634"/>
      <c r="CV27" s="634"/>
      <c r="CW27" s="634"/>
      <c r="CX27" s="634"/>
      <c r="CY27" s="635"/>
      <c r="CZ27" s="624">
        <v>12.5</v>
      </c>
      <c r="DA27" s="636"/>
      <c r="DB27" s="636"/>
      <c r="DC27" s="637"/>
      <c r="DD27" s="627">
        <v>232298</v>
      </c>
      <c r="DE27" s="634"/>
      <c r="DF27" s="634"/>
      <c r="DG27" s="634"/>
      <c r="DH27" s="634"/>
      <c r="DI27" s="634"/>
      <c r="DJ27" s="634"/>
      <c r="DK27" s="635"/>
      <c r="DL27" s="627">
        <v>144053</v>
      </c>
      <c r="DM27" s="634"/>
      <c r="DN27" s="634"/>
      <c r="DO27" s="634"/>
      <c r="DP27" s="634"/>
      <c r="DQ27" s="634"/>
      <c r="DR27" s="634"/>
      <c r="DS27" s="634"/>
      <c r="DT27" s="634"/>
      <c r="DU27" s="634"/>
      <c r="DV27" s="635"/>
      <c r="DW27" s="624">
        <v>6.8</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46325</v>
      </c>
      <c r="S28" s="622"/>
      <c r="T28" s="622"/>
      <c r="U28" s="622"/>
      <c r="V28" s="622"/>
      <c r="W28" s="622"/>
      <c r="X28" s="622"/>
      <c r="Y28" s="623"/>
      <c r="Z28" s="659">
        <v>0.9</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259168</v>
      </c>
      <c r="CS28" s="622"/>
      <c r="CT28" s="622"/>
      <c r="CU28" s="622"/>
      <c r="CV28" s="622"/>
      <c r="CW28" s="622"/>
      <c r="CX28" s="622"/>
      <c r="CY28" s="623"/>
      <c r="CZ28" s="624">
        <v>5.8</v>
      </c>
      <c r="DA28" s="636"/>
      <c r="DB28" s="636"/>
      <c r="DC28" s="637"/>
      <c r="DD28" s="627">
        <v>244841</v>
      </c>
      <c r="DE28" s="622"/>
      <c r="DF28" s="622"/>
      <c r="DG28" s="622"/>
      <c r="DH28" s="622"/>
      <c r="DI28" s="622"/>
      <c r="DJ28" s="622"/>
      <c r="DK28" s="623"/>
      <c r="DL28" s="627">
        <v>244841</v>
      </c>
      <c r="DM28" s="622"/>
      <c r="DN28" s="622"/>
      <c r="DO28" s="622"/>
      <c r="DP28" s="622"/>
      <c r="DQ28" s="622"/>
      <c r="DR28" s="622"/>
      <c r="DS28" s="622"/>
      <c r="DT28" s="622"/>
      <c r="DU28" s="622"/>
      <c r="DV28" s="623"/>
      <c r="DW28" s="624">
        <v>11.5</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3302</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291</v>
      </c>
      <c r="CE29" s="641"/>
      <c r="CF29" s="618" t="s">
        <v>66</v>
      </c>
      <c r="CG29" s="619"/>
      <c r="CH29" s="619"/>
      <c r="CI29" s="619"/>
      <c r="CJ29" s="619"/>
      <c r="CK29" s="619"/>
      <c r="CL29" s="619"/>
      <c r="CM29" s="619"/>
      <c r="CN29" s="619"/>
      <c r="CO29" s="619"/>
      <c r="CP29" s="619"/>
      <c r="CQ29" s="620"/>
      <c r="CR29" s="621">
        <v>259168</v>
      </c>
      <c r="CS29" s="634"/>
      <c r="CT29" s="634"/>
      <c r="CU29" s="634"/>
      <c r="CV29" s="634"/>
      <c r="CW29" s="634"/>
      <c r="CX29" s="634"/>
      <c r="CY29" s="635"/>
      <c r="CZ29" s="624">
        <v>5.8</v>
      </c>
      <c r="DA29" s="636"/>
      <c r="DB29" s="636"/>
      <c r="DC29" s="637"/>
      <c r="DD29" s="627">
        <v>244841</v>
      </c>
      <c r="DE29" s="634"/>
      <c r="DF29" s="634"/>
      <c r="DG29" s="634"/>
      <c r="DH29" s="634"/>
      <c r="DI29" s="634"/>
      <c r="DJ29" s="634"/>
      <c r="DK29" s="635"/>
      <c r="DL29" s="627">
        <v>244841</v>
      </c>
      <c r="DM29" s="634"/>
      <c r="DN29" s="634"/>
      <c r="DO29" s="634"/>
      <c r="DP29" s="634"/>
      <c r="DQ29" s="634"/>
      <c r="DR29" s="634"/>
      <c r="DS29" s="634"/>
      <c r="DT29" s="634"/>
      <c r="DU29" s="634"/>
      <c r="DV29" s="635"/>
      <c r="DW29" s="624">
        <v>11.5</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869985</v>
      </c>
      <c r="S30" s="622"/>
      <c r="T30" s="622"/>
      <c r="U30" s="622"/>
      <c r="V30" s="622"/>
      <c r="W30" s="622"/>
      <c r="X30" s="622"/>
      <c r="Y30" s="623"/>
      <c r="Z30" s="659">
        <v>17.2</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6"/>
      <c r="BI30" s="696"/>
      <c r="BJ30" s="696"/>
      <c r="BK30" s="696"/>
      <c r="BL30" s="696"/>
      <c r="BM30" s="696"/>
      <c r="BN30" s="696"/>
      <c r="BO30" s="696"/>
      <c r="BP30" s="696"/>
      <c r="BQ30" s="697"/>
      <c r="BR30" s="673" t="s">
        <v>294</v>
      </c>
      <c r="BS30" s="696"/>
      <c r="BT30" s="696"/>
      <c r="BU30" s="696"/>
      <c r="BV30" s="696"/>
      <c r="BW30" s="696"/>
      <c r="BX30" s="696"/>
      <c r="BY30" s="696"/>
      <c r="BZ30" s="696"/>
      <c r="CA30" s="696"/>
      <c r="CB30" s="697"/>
      <c r="CD30" s="642"/>
      <c r="CE30" s="643"/>
      <c r="CF30" s="618" t="s">
        <v>295</v>
      </c>
      <c r="CG30" s="619"/>
      <c r="CH30" s="619"/>
      <c r="CI30" s="619"/>
      <c r="CJ30" s="619"/>
      <c r="CK30" s="619"/>
      <c r="CL30" s="619"/>
      <c r="CM30" s="619"/>
      <c r="CN30" s="619"/>
      <c r="CO30" s="619"/>
      <c r="CP30" s="619"/>
      <c r="CQ30" s="620"/>
      <c r="CR30" s="621">
        <v>248265</v>
      </c>
      <c r="CS30" s="622"/>
      <c r="CT30" s="622"/>
      <c r="CU30" s="622"/>
      <c r="CV30" s="622"/>
      <c r="CW30" s="622"/>
      <c r="CX30" s="622"/>
      <c r="CY30" s="623"/>
      <c r="CZ30" s="624">
        <v>5.6</v>
      </c>
      <c r="DA30" s="636"/>
      <c r="DB30" s="636"/>
      <c r="DC30" s="637"/>
      <c r="DD30" s="627">
        <v>235111</v>
      </c>
      <c r="DE30" s="622"/>
      <c r="DF30" s="622"/>
      <c r="DG30" s="622"/>
      <c r="DH30" s="622"/>
      <c r="DI30" s="622"/>
      <c r="DJ30" s="622"/>
      <c r="DK30" s="623"/>
      <c r="DL30" s="627">
        <v>235111</v>
      </c>
      <c r="DM30" s="622"/>
      <c r="DN30" s="622"/>
      <c r="DO30" s="622"/>
      <c r="DP30" s="622"/>
      <c r="DQ30" s="622"/>
      <c r="DR30" s="622"/>
      <c r="DS30" s="622"/>
      <c r="DT30" s="622"/>
      <c r="DU30" s="622"/>
      <c r="DV30" s="623"/>
      <c r="DW30" s="624">
        <v>11.1</v>
      </c>
      <c r="DX30" s="636"/>
      <c r="DY30" s="636"/>
      <c r="DZ30" s="636"/>
      <c r="EA30" s="636"/>
      <c r="EB30" s="636"/>
      <c r="EC30" s="648"/>
    </row>
    <row r="31" spans="2:133" ht="11.25" customHeight="1" x14ac:dyDescent="0.15">
      <c r="B31" s="688" t="s">
        <v>296</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297</v>
      </c>
      <c r="AQ31" s="692"/>
      <c r="AR31" s="692"/>
      <c r="AS31" s="692"/>
      <c r="AT31" s="693" t="s">
        <v>298</v>
      </c>
      <c r="AU31" s="218"/>
      <c r="AV31" s="218"/>
      <c r="AW31" s="218"/>
      <c r="AX31" s="679" t="s">
        <v>176</v>
      </c>
      <c r="AY31" s="680"/>
      <c r="AZ31" s="680"/>
      <c r="BA31" s="680"/>
      <c r="BB31" s="680"/>
      <c r="BC31" s="680"/>
      <c r="BD31" s="680"/>
      <c r="BE31" s="680"/>
      <c r="BF31" s="681"/>
      <c r="BG31" s="683">
        <v>99.2</v>
      </c>
      <c r="BH31" s="684"/>
      <c r="BI31" s="684"/>
      <c r="BJ31" s="684"/>
      <c r="BK31" s="684"/>
      <c r="BL31" s="684"/>
      <c r="BM31" s="685">
        <v>97.4</v>
      </c>
      <c r="BN31" s="684"/>
      <c r="BO31" s="684"/>
      <c r="BP31" s="684"/>
      <c r="BQ31" s="686"/>
      <c r="BR31" s="683">
        <v>99.5</v>
      </c>
      <c r="BS31" s="684"/>
      <c r="BT31" s="684"/>
      <c r="BU31" s="684"/>
      <c r="BV31" s="684"/>
      <c r="BW31" s="684"/>
      <c r="BX31" s="685">
        <v>97.3</v>
      </c>
      <c r="BY31" s="684"/>
      <c r="BZ31" s="684"/>
      <c r="CA31" s="684"/>
      <c r="CB31" s="686"/>
      <c r="CD31" s="642"/>
      <c r="CE31" s="643"/>
      <c r="CF31" s="618" t="s">
        <v>299</v>
      </c>
      <c r="CG31" s="619"/>
      <c r="CH31" s="619"/>
      <c r="CI31" s="619"/>
      <c r="CJ31" s="619"/>
      <c r="CK31" s="619"/>
      <c r="CL31" s="619"/>
      <c r="CM31" s="619"/>
      <c r="CN31" s="619"/>
      <c r="CO31" s="619"/>
      <c r="CP31" s="619"/>
      <c r="CQ31" s="620"/>
      <c r="CR31" s="621">
        <v>10903</v>
      </c>
      <c r="CS31" s="634"/>
      <c r="CT31" s="634"/>
      <c r="CU31" s="634"/>
      <c r="CV31" s="634"/>
      <c r="CW31" s="634"/>
      <c r="CX31" s="634"/>
      <c r="CY31" s="635"/>
      <c r="CZ31" s="624">
        <v>0.2</v>
      </c>
      <c r="DA31" s="636"/>
      <c r="DB31" s="636"/>
      <c r="DC31" s="637"/>
      <c r="DD31" s="627">
        <v>9730</v>
      </c>
      <c r="DE31" s="634"/>
      <c r="DF31" s="634"/>
      <c r="DG31" s="634"/>
      <c r="DH31" s="634"/>
      <c r="DI31" s="634"/>
      <c r="DJ31" s="634"/>
      <c r="DK31" s="635"/>
      <c r="DL31" s="627">
        <v>9730</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499606</v>
      </c>
      <c r="S32" s="622"/>
      <c r="T32" s="622"/>
      <c r="U32" s="622"/>
      <c r="V32" s="622"/>
      <c r="W32" s="622"/>
      <c r="X32" s="622"/>
      <c r="Y32" s="623"/>
      <c r="Z32" s="659">
        <v>9.9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301</v>
      </c>
      <c r="AX32" s="618" t="s">
        <v>302</v>
      </c>
      <c r="AY32" s="619"/>
      <c r="AZ32" s="619"/>
      <c r="BA32" s="619"/>
      <c r="BB32" s="619"/>
      <c r="BC32" s="619"/>
      <c r="BD32" s="619"/>
      <c r="BE32" s="619"/>
      <c r="BF32" s="620"/>
      <c r="BG32" s="687">
        <v>99.1</v>
      </c>
      <c r="BH32" s="634"/>
      <c r="BI32" s="634"/>
      <c r="BJ32" s="634"/>
      <c r="BK32" s="634"/>
      <c r="BL32" s="634"/>
      <c r="BM32" s="625">
        <v>97.5</v>
      </c>
      <c r="BN32" s="634"/>
      <c r="BO32" s="634"/>
      <c r="BP32" s="634"/>
      <c r="BQ32" s="657"/>
      <c r="BR32" s="687">
        <v>99.7</v>
      </c>
      <c r="BS32" s="634"/>
      <c r="BT32" s="634"/>
      <c r="BU32" s="634"/>
      <c r="BV32" s="634"/>
      <c r="BW32" s="634"/>
      <c r="BX32" s="625">
        <v>97.7</v>
      </c>
      <c r="BY32" s="634"/>
      <c r="BZ32" s="634"/>
      <c r="CA32" s="634"/>
      <c r="CB32" s="657"/>
      <c r="CD32" s="644"/>
      <c r="CE32" s="645"/>
      <c r="CF32" s="618" t="s">
        <v>303</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33897</v>
      </c>
      <c r="S33" s="622"/>
      <c r="T33" s="622"/>
      <c r="U33" s="622"/>
      <c r="V33" s="622"/>
      <c r="W33" s="622"/>
      <c r="X33" s="622"/>
      <c r="Y33" s="623"/>
      <c r="Z33" s="659">
        <v>0.7</v>
      </c>
      <c r="AA33" s="659"/>
      <c r="AB33" s="659"/>
      <c r="AC33" s="659"/>
      <c r="AD33" s="660">
        <v>2941</v>
      </c>
      <c r="AE33" s="660"/>
      <c r="AF33" s="660"/>
      <c r="AG33" s="660"/>
      <c r="AH33" s="660"/>
      <c r="AI33" s="660"/>
      <c r="AJ33" s="660"/>
      <c r="AK33" s="660"/>
      <c r="AL33" s="624">
        <v>0.1</v>
      </c>
      <c r="AM33" s="625"/>
      <c r="AN33" s="625"/>
      <c r="AO33" s="661"/>
      <c r="AP33" s="664"/>
      <c r="AQ33" s="665"/>
      <c r="AR33" s="665"/>
      <c r="AS33" s="665"/>
      <c r="AT33" s="695"/>
      <c r="AU33" s="219"/>
      <c r="AV33" s="219"/>
      <c r="AW33" s="219"/>
      <c r="AX33" s="602" t="s">
        <v>305</v>
      </c>
      <c r="AY33" s="603"/>
      <c r="AZ33" s="603"/>
      <c r="BA33" s="603"/>
      <c r="BB33" s="603"/>
      <c r="BC33" s="603"/>
      <c r="BD33" s="603"/>
      <c r="BE33" s="603"/>
      <c r="BF33" s="604"/>
      <c r="BG33" s="682">
        <v>98.8</v>
      </c>
      <c r="BH33" s="606"/>
      <c r="BI33" s="606"/>
      <c r="BJ33" s="606"/>
      <c r="BK33" s="606"/>
      <c r="BL33" s="606"/>
      <c r="BM33" s="652">
        <v>95.8</v>
      </c>
      <c r="BN33" s="606"/>
      <c r="BO33" s="606"/>
      <c r="BP33" s="606"/>
      <c r="BQ33" s="669"/>
      <c r="BR33" s="682">
        <v>99</v>
      </c>
      <c r="BS33" s="606"/>
      <c r="BT33" s="606"/>
      <c r="BU33" s="606"/>
      <c r="BV33" s="606"/>
      <c r="BW33" s="606"/>
      <c r="BX33" s="652">
        <v>95.4</v>
      </c>
      <c r="BY33" s="606"/>
      <c r="BZ33" s="606"/>
      <c r="CA33" s="606"/>
      <c r="CB33" s="669"/>
      <c r="CD33" s="618" t="s">
        <v>306</v>
      </c>
      <c r="CE33" s="619"/>
      <c r="CF33" s="619"/>
      <c r="CG33" s="619"/>
      <c r="CH33" s="619"/>
      <c r="CI33" s="619"/>
      <c r="CJ33" s="619"/>
      <c r="CK33" s="619"/>
      <c r="CL33" s="619"/>
      <c r="CM33" s="619"/>
      <c r="CN33" s="619"/>
      <c r="CO33" s="619"/>
      <c r="CP33" s="619"/>
      <c r="CQ33" s="620"/>
      <c r="CR33" s="621">
        <v>1873964</v>
      </c>
      <c r="CS33" s="634"/>
      <c r="CT33" s="634"/>
      <c r="CU33" s="634"/>
      <c r="CV33" s="634"/>
      <c r="CW33" s="634"/>
      <c r="CX33" s="634"/>
      <c r="CY33" s="635"/>
      <c r="CZ33" s="624">
        <v>42</v>
      </c>
      <c r="DA33" s="636"/>
      <c r="DB33" s="636"/>
      <c r="DC33" s="637"/>
      <c r="DD33" s="627">
        <v>1459281</v>
      </c>
      <c r="DE33" s="634"/>
      <c r="DF33" s="634"/>
      <c r="DG33" s="634"/>
      <c r="DH33" s="634"/>
      <c r="DI33" s="634"/>
      <c r="DJ33" s="634"/>
      <c r="DK33" s="635"/>
      <c r="DL33" s="627">
        <v>992823</v>
      </c>
      <c r="DM33" s="634"/>
      <c r="DN33" s="634"/>
      <c r="DO33" s="634"/>
      <c r="DP33" s="634"/>
      <c r="DQ33" s="634"/>
      <c r="DR33" s="634"/>
      <c r="DS33" s="634"/>
      <c r="DT33" s="634"/>
      <c r="DU33" s="634"/>
      <c r="DV33" s="635"/>
      <c r="DW33" s="624">
        <v>46.8</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86322</v>
      </c>
      <c r="S34" s="622"/>
      <c r="T34" s="622"/>
      <c r="U34" s="622"/>
      <c r="V34" s="622"/>
      <c r="W34" s="622"/>
      <c r="X34" s="622"/>
      <c r="Y34" s="623"/>
      <c r="Z34" s="659">
        <v>1.7</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308</v>
      </c>
      <c r="CE34" s="619"/>
      <c r="CF34" s="619"/>
      <c r="CG34" s="619"/>
      <c r="CH34" s="619"/>
      <c r="CI34" s="619"/>
      <c r="CJ34" s="619"/>
      <c r="CK34" s="619"/>
      <c r="CL34" s="619"/>
      <c r="CM34" s="619"/>
      <c r="CN34" s="619"/>
      <c r="CO34" s="619"/>
      <c r="CP34" s="619"/>
      <c r="CQ34" s="620"/>
      <c r="CR34" s="621">
        <v>535165</v>
      </c>
      <c r="CS34" s="622"/>
      <c r="CT34" s="622"/>
      <c r="CU34" s="622"/>
      <c r="CV34" s="622"/>
      <c r="CW34" s="622"/>
      <c r="CX34" s="622"/>
      <c r="CY34" s="623"/>
      <c r="CZ34" s="624">
        <v>12</v>
      </c>
      <c r="DA34" s="636"/>
      <c r="DB34" s="636"/>
      <c r="DC34" s="637"/>
      <c r="DD34" s="627">
        <v>440025</v>
      </c>
      <c r="DE34" s="622"/>
      <c r="DF34" s="622"/>
      <c r="DG34" s="622"/>
      <c r="DH34" s="622"/>
      <c r="DI34" s="622"/>
      <c r="DJ34" s="622"/>
      <c r="DK34" s="623"/>
      <c r="DL34" s="627">
        <v>360449</v>
      </c>
      <c r="DM34" s="622"/>
      <c r="DN34" s="622"/>
      <c r="DO34" s="622"/>
      <c r="DP34" s="622"/>
      <c r="DQ34" s="622"/>
      <c r="DR34" s="622"/>
      <c r="DS34" s="622"/>
      <c r="DT34" s="622"/>
      <c r="DU34" s="622"/>
      <c r="DV34" s="623"/>
      <c r="DW34" s="624">
        <v>17</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279358</v>
      </c>
      <c r="S35" s="622"/>
      <c r="T35" s="622"/>
      <c r="U35" s="622"/>
      <c r="V35" s="622"/>
      <c r="W35" s="622"/>
      <c r="X35" s="622"/>
      <c r="Y35" s="623"/>
      <c r="Z35" s="659">
        <v>5.5</v>
      </c>
      <c r="AA35" s="659"/>
      <c r="AB35" s="659"/>
      <c r="AC35" s="659"/>
      <c r="AD35" s="660" t="s">
        <v>122</v>
      </c>
      <c r="AE35" s="660"/>
      <c r="AF35" s="660"/>
      <c r="AG35" s="660"/>
      <c r="AH35" s="660"/>
      <c r="AI35" s="660"/>
      <c r="AJ35" s="660"/>
      <c r="AK35" s="660"/>
      <c r="AL35" s="624" t="s">
        <v>122</v>
      </c>
      <c r="AM35" s="625"/>
      <c r="AN35" s="625"/>
      <c r="AO35" s="661"/>
      <c r="AP35" s="222"/>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31651</v>
      </c>
      <c r="CS35" s="634"/>
      <c r="CT35" s="634"/>
      <c r="CU35" s="634"/>
      <c r="CV35" s="634"/>
      <c r="CW35" s="634"/>
      <c r="CX35" s="634"/>
      <c r="CY35" s="635"/>
      <c r="CZ35" s="624">
        <v>0.7</v>
      </c>
      <c r="DA35" s="636"/>
      <c r="DB35" s="636"/>
      <c r="DC35" s="637"/>
      <c r="DD35" s="627">
        <v>30268</v>
      </c>
      <c r="DE35" s="634"/>
      <c r="DF35" s="634"/>
      <c r="DG35" s="634"/>
      <c r="DH35" s="634"/>
      <c r="DI35" s="634"/>
      <c r="DJ35" s="634"/>
      <c r="DK35" s="635"/>
      <c r="DL35" s="627">
        <v>7318</v>
      </c>
      <c r="DM35" s="634"/>
      <c r="DN35" s="634"/>
      <c r="DO35" s="634"/>
      <c r="DP35" s="634"/>
      <c r="DQ35" s="634"/>
      <c r="DR35" s="634"/>
      <c r="DS35" s="634"/>
      <c r="DT35" s="634"/>
      <c r="DU35" s="634"/>
      <c r="DV35" s="635"/>
      <c r="DW35" s="624">
        <v>0.3</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566010</v>
      </c>
      <c r="S36" s="622"/>
      <c r="T36" s="622"/>
      <c r="U36" s="622"/>
      <c r="V36" s="622"/>
      <c r="W36" s="622"/>
      <c r="X36" s="622"/>
      <c r="Y36" s="623"/>
      <c r="Z36" s="659">
        <v>11.2</v>
      </c>
      <c r="AA36" s="659"/>
      <c r="AB36" s="659"/>
      <c r="AC36" s="659"/>
      <c r="AD36" s="660" t="s">
        <v>122</v>
      </c>
      <c r="AE36" s="660"/>
      <c r="AF36" s="660"/>
      <c r="AG36" s="660"/>
      <c r="AH36" s="660"/>
      <c r="AI36" s="660"/>
      <c r="AJ36" s="660"/>
      <c r="AK36" s="660"/>
      <c r="AL36" s="624" t="s">
        <v>122</v>
      </c>
      <c r="AM36" s="625"/>
      <c r="AN36" s="625"/>
      <c r="AO36" s="661"/>
      <c r="AP36" s="222"/>
      <c r="AQ36" s="670" t="s">
        <v>314</v>
      </c>
      <c r="AR36" s="671"/>
      <c r="AS36" s="671"/>
      <c r="AT36" s="671"/>
      <c r="AU36" s="671"/>
      <c r="AV36" s="671"/>
      <c r="AW36" s="671"/>
      <c r="AX36" s="671"/>
      <c r="AY36" s="672"/>
      <c r="AZ36" s="676">
        <v>361323</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59616</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611479</v>
      </c>
      <c r="CS36" s="622"/>
      <c r="CT36" s="622"/>
      <c r="CU36" s="622"/>
      <c r="CV36" s="622"/>
      <c r="CW36" s="622"/>
      <c r="CX36" s="622"/>
      <c r="CY36" s="623"/>
      <c r="CZ36" s="624">
        <v>13.7</v>
      </c>
      <c r="DA36" s="636"/>
      <c r="DB36" s="636"/>
      <c r="DC36" s="637"/>
      <c r="DD36" s="627">
        <v>446336</v>
      </c>
      <c r="DE36" s="622"/>
      <c r="DF36" s="622"/>
      <c r="DG36" s="622"/>
      <c r="DH36" s="622"/>
      <c r="DI36" s="622"/>
      <c r="DJ36" s="622"/>
      <c r="DK36" s="623"/>
      <c r="DL36" s="627">
        <v>335403</v>
      </c>
      <c r="DM36" s="622"/>
      <c r="DN36" s="622"/>
      <c r="DO36" s="622"/>
      <c r="DP36" s="622"/>
      <c r="DQ36" s="622"/>
      <c r="DR36" s="622"/>
      <c r="DS36" s="622"/>
      <c r="DT36" s="622"/>
      <c r="DU36" s="622"/>
      <c r="DV36" s="623"/>
      <c r="DW36" s="624">
        <v>15.8</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30796</v>
      </c>
      <c r="S37" s="622"/>
      <c r="T37" s="622"/>
      <c r="U37" s="622"/>
      <c r="V37" s="622"/>
      <c r="W37" s="622"/>
      <c r="X37" s="622"/>
      <c r="Y37" s="623"/>
      <c r="Z37" s="659">
        <v>0.6</v>
      </c>
      <c r="AA37" s="659"/>
      <c r="AB37" s="659"/>
      <c r="AC37" s="659"/>
      <c r="AD37" s="660">
        <v>139</v>
      </c>
      <c r="AE37" s="660"/>
      <c r="AF37" s="660"/>
      <c r="AG37" s="660"/>
      <c r="AH37" s="660"/>
      <c r="AI37" s="660"/>
      <c r="AJ37" s="660"/>
      <c r="AK37" s="660"/>
      <c r="AL37" s="624">
        <v>0</v>
      </c>
      <c r="AM37" s="625"/>
      <c r="AN37" s="625"/>
      <c r="AO37" s="661"/>
      <c r="AQ37" s="654" t="s">
        <v>318</v>
      </c>
      <c r="AR37" s="655"/>
      <c r="AS37" s="655"/>
      <c r="AT37" s="655"/>
      <c r="AU37" s="655"/>
      <c r="AV37" s="655"/>
      <c r="AW37" s="655"/>
      <c r="AX37" s="655"/>
      <c r="AY37" s="656"/>
      <c r="AZ37" s="621">
        <v>73973</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59616</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170357</v>
      </c>
      <c r="CS37" s="634"/>
      <c r="CT37" s="634"/>
      <c r="CU37" s="634"/>
      <c r="CV37" s="634"/>
      <c r="CW37" s="634"/>
      <c r="CX37" s="634"/>
      <c r="CY37" s="635"/>
      <c r="CZ37" s="624">
        <v>3.8</v>
      </c>
      <c r="DA37" s="636"/>
      <c r="DB37" s="636"/>
      <c r="DC37" s="637"/>
      <c r="DD37" s="627">
        <v>169964</v>
      </c>
      <c r="DE37" s="634"/>
      <c r="DF37" s="634"/>
      <c r="DG37" s="634"/>
      <c r="DH37" s="634"/>
      <c r="DI37" s="634"/>
      <c r="DJ37" s="634"/>
      <c r="DK37" s="635"/>
      <c r="DL37" s="627">
        <v>169964</v>
      </c>
      <c r="DM37" s="634"/>
      <c r="DN37" s="634"/>
      <c r="DO37" s="634"/>
      <c r="DP37" s="634"/>
      <c r="DQ37" s="634"/>
      <c r="DR37" s="634"/>
      <c r="DS37" s="634"/>
      <c r="DT37" s="634"/>
      <c r="DU37" s="634"/>
      <c r="DV37" s="635"/>
      <c r="DW37" s="624">
        <v>8</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337396</v>
      </c>
      <c r="S38" s="622"/>
      <c r="T38" s="622"/>
      <c r="U38" s="622"/>
      <c r="V38" s="622"/>
      <c r="W38" s="622"/>
      <c r="X38" s="622"/>
      <c r="Y38" s="623"/>
      <c r="Z38" s="659">
        <v>6.7</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19495</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524</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332780</v>
      </c>
      <c r="CS38" s="622"/>
      <c r="CT38" s="622"/>
      <c r="CU38" s="622"/>
      <c r="CV38" s="622"/>
      <c r="CW38" s="622"/>
      <c r="CX38" s="622"/>
      <c r="CY38" s="623"/>
      <c r="CZ38" s="624">
        <v>7.5</v>
      </c>
      <c r="DA38" s="636"/>
      <c r="DB38" s="636"/>
      <c r="DC38" s="637"/>
      <c r="DD38" s="627">
        <v>286483</v>
      </c>
      <c r="DE38" s="622"/>
      <c r="DF38" s="622"/>
      <c r="DG38" s="622"/>
      <c r="DH38" s="622"/>
      <c r="DI38" s="622"/>
      <c r="DJ38" s="622"/>
      <c r="DK38" s="623"/>
      <c r="DL38" s="627">
        <v>286364</v>
      </c>
      <c r="DM38" s="622"/>
      <c r="DN38" s="622"/>
      <c r="DO38" s="622"/>
      <c r="DP38" s="622"/>
      <c r="DQ38" s="622"/>
      <c r="DR38" s="622"/>
      <c r="DS38" s="622"/>
      <c r="DT38" s="622"/>
      <c r="DU38" s="622"/>
      <c r="DV38" s="623"/>
      <c r="DW38" s="624">
        <v>13.5</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v>9048</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792</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359300</v>
      </c>
      <c r="CS39" s="634"/>
      <c r="CT39" s="634"/>
      <c r="CU39" s="634"/>
      <c r="CV39" s="634"/>
      <c r="CW39" s="634"/>
      <c r="CX39" s="634"/>
      <c r="CY39" s="635"/>
      <c r="CZ39" s="624">
        <v>8.1</v>
      </c>
      <c r="DA39" s="636"/>
      <c r="DB39" s="636"/>
      <c r="DC39" s="637"/>
      <c r="DD39" s="627">
        <v>252880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7796</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t="s">
        <v>122</v>
      </c>
      <c r="BA40" s="622"/>
      <c r="BB40" s="622"/>
      <c r="BC40" s="622"/>
      <c r="BD40" s="634"/>
      <c r="BE40" s="634"/>
      <c r="BF40" s="657"/>
      <c r="BG40" s="662" t="s">
        <v>331</v>
      </c>
      <c r="BH40" s="663"/>
      <c r="BI40" s="663"/>
      <c r="BJ40" s="663"/>
      <c r="BK40" s="663"/>
      <c r="BL40" s="223"/>
      <c r="BM40" s="619" t="s">
        <v>332</v>
      </c>
      <c r="BN40" s="619"/>
      <c r="BO40" s="619"/>
      <c r="BP40" s="619"/>
      <c r="BQ40" s="619"/>
      <c r="BR40" s="619"/>
      <c r="BS40" s="619"/>
      <c r="BT40" s="619"/>
      <c r="BU40" s="620"/>
      <c r="BV40" s="621">
        <v>99</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3589</v>
      </c>
      <c r="CS40" s="622"/>
      <c r="CT40" s="622"/>
      <c r="CU40" s="622"/>
      <c r="CV40" s="622"/>
      <c r="CW40" s="622"/>
      <c r="CX40" s="622"/>
      <c r="CY40" s="623"/>
      <c r="CZ40" s="624">
        <v>0.1</v>
      </c>
      <c r="DA40" s="636"/>
      <c r="DB40" s="636"/>
      <c r="DC40" s="637"/>
      <c r="DD40" s="627">
        <v>3289</v>
      </c>
      <c r="DE40" s="622"/>
      <c r="DF40" s="622"/>
      <c r="DG40" s="622"/>
      <c r="DH40" s="622"/>
      <c r="DI40" s="622"/>
      <c r="DJ40" s="622"/>
      <c r="DK40" s="623"/>
      <c r="DL40" s="627">
        <v>3289</v>
      </c>
      <c r="DM40" s="622"/>
      <c r="DN40" s="622"/>
      <c r="DO40" s="622"/>
      <c r="DP40" s="622"/>
      <c r="DQ40" s="622"/>
      <c r="DR40" s="622"/>
      <c r="DS40" s="622"/>
      <c r="DT40" s="622"/>
      <c r="DU40" s="622"/>
      <c r="DV40" s="623"/>
      <c r="DW40" s="624">
        <v>0.2</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5067021</v>
      </c>
      <c r="S41" s="646"/>
      <c r="T41" s="646"/>
      <c r="U41" s="646"/>
      <c r="V41" s="646"/>
      <c r="W41" s="646"/>
      <c r="X41" s="646"/>
      <c r="Y41" s="649"/>
      <c r="Z41" s="650">
        <v>100</v>
      </c>
      <c r="AA41" s="650"/>
      <c r="AB41" s="650"/>
      <c r="AC41" s="650"/>
      <c r="AD41" s="651">
        <v>2115592</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43882</v>
      </c>
      <c r="BA41" s="622"/>
      <c r="BB41" s="622"/>
      <c r="BC41" s="622"/>
      <c r="BD41" s="634"/>
      <c r="BE41" s="634"/>
      <c r="BF41" s="657"/>
      <c r="BG41" s="662"/>
      <c r="BH41" s="663"/>
      <c r="BI41" s="663"/>
      <c r="BJ41" s="663"/>
      <c r="BK41" s="663"/>
      <c r="BL41" s="223"/>
      <c r="BM41" s="619" t="s">
        <v>336</v>
      </c>
      <c r="BN41" s="619"/>
      <c r="BO41" s="619"/>
      <c r="BP41" s="619"/>
      <c r="BQ41" s="619"/>
      <c r="BR41" s="619"/>
      <c r="BS41" s="619"/>
      <c r="BT41" s="619"/>
      <c r="BU41" s="620"/>
      <c r="BV41" s="621" t="s">
        <v>122</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214925</v>
      </c>
      <c r="BA42" s="646"/>
      <c r="BB42" s="646"/>
      <c r="BC42" s="646"/>
      <c r="BD42" s="606"/>
      <c r="BE42" s="606"/>
      <c r="BF42" s="669"/>
      <c r="BG42" s="664"/>
      <c r="BH42" s="665"/>
      <c r="BI42" s="665"/>
      <c r="BJ42" s="665"/>
      <c r="BK42" s="665"/>
      <c r="BL42" s="224"/>
      <c r="BM42" s="603" t="s">
        <v>339</v>
      </c>
      <c r="BN42" s="603"/>
      <c r="BO42" s="603"/>
      <c r="BP42" s="603"/>
      <c r="BQ42" s="603"/>
      <c r="BR42" s="603"/>
      <c r="BS42" s="603"/>
      <c r="BT42" s="603"/>
      <c r="BU42" s="604"/>
      <c r="BV42" s="605">
        <v>481</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1231043</v>
      </c>
      <c r="CS42" s="634"/>
      <c r="CT42" s="634"/>
      <c r="CU42" s="634"/>
      <c r="CV42" s="634"/>
      <c r="CW42" s="634"/>
      <c r="CX42" s="634"/>
      <c r="CY42" s="635"/>
      <c r="CZ42" s="624">
        <v>27.6</v>
      </c>
      <c r="DA42" s="636"/>
      <c r="DB42" s="636"/>
      <c r="DC42" s="637"/>
      <c r="DD42" s="627">
        <v>283001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341</v>
      </c>
      <c r="CD43" s="618" t="s">
        <v>342</v>
      </c>
      <c r="CE43" s="619"/>
      <c r="CF43" s="619"/>
      <c r="CG43" s="619"/>
      <c r="CH43" s="619"/>
      <c r="CI43" s="619"/>
      <c r="CJ43" s="619"/>
      <c r="CK43" s="619"/>
      <c r="CL43" s="619"/>
      <c r="CM43" s="619"/>
      <c r="CN43" s="619"/>
      <c r="CO43" s="619"/>
      <c r="CP43" s="619"/>
      <c r="CQ43" s="620"/>
      <c r="CR43" s="621">
        <v>54259</v>
      </c>
      <c r="CS43" s="634"/>
      <c r="CT43" s="634"/>
      <c r="CU43" s="634"/>
      <c r="CV43" s="634"/>
      <c r="CW43" s="634"/>
      <c r="CX43" s="634"/>
      <c r="CY43" s="635"/>
      <c r="CZ43" s="624">
        <v>1.2</v>
      </c>
      <c r="DA43" s="636"/>
      <c r="DB43" s="636"/>
      <c r="DC43" s="637"/>
      <c r="DD43" s="627">
        <v>47792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573953</v>
      </c>
      <c r="CS44" s="622"/>
      <c r="CT44" s="622"/>
      <c r="CU44" s="622"/>
      <c r="CV44" s="622"/>
      <c r="CW44" s="622"/>
      <c r="CX44" s="622"/>
      <c r="CY44" s="623"/>
      <c r="CZ44" s="624">
        <v>12.9</v>
      </c>
      <c r="DA44" s="625"/>
      <c r="DB44" s="625"/>
      <c r="DC44" s="626"/>
      <c r="DD44" s="627">
        <v>163946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387881</v>
      </c>
      <c r="CS45" s="634"/>
      <c r="CT45" s="634"/>
      <c r="CU45" s="634"/>
      <c r="CV45" s="634"/>
      <c r="CW45" s="634"/>
      <c r="CX45" s="634"/>
      <c r="CY45" s="635"/>
      <c r="CZ45" s="624">
        <v>8.6999999999999993</v>
      </c>
      <c r="DA45" s="636"/>
      <c r="DB45" s="636"/>
      <c r="DC45" s="637"/>
      <c r="DD45" s="627">
        <v>74768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347</v>
      </c>
      <c r="CG46" s="619"/>
      <c r="CH46" s="619"/>
      <c r="CI46" s="619"/>
      <c r="CJ46" s="619"/>
      <c r="CK46" s="619"/>
      <c r="CL46" s="619"/>
      <c r="CM46" s="619"/>
      <c r="CN46" s="619"/>
      <c r="CO46" s="619"/>
      <c r="CP46" s="619"/>
      <c r="CQ46" s="620"/>
      <c r="CR46" s="621">
        <v>183781</v>
      </c>
      <c r="CS46" s="622"/>
      <c r="CT46" s="622"/>
      <c r="CU46" s="622"/>
      <c r="CV46" s="622"/>
      <c r="CW46" s="622"/>
      <c r="CX46" s="622"/>
      <c r="CY46" s="623"/>
      <c r="CZ46" s="624">
        <v>4.0999999999999996</v>
      </c>
      <c r="DA46" s="625"/>
      <c r="DB46" s="625"/>
      <c r="DC46" s="626"/>
      <c r="DD46" s="627">
        <v>86887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348</v>
      </c>
      <c r="CG47" s="619"/>
      <c r="CH47" s="619"/>
      <c r="CI47" s="619"/>
      <c r="CJ47" s="619"/>
      <c r="CK47" s="619"/>
      <c r="CL47" s="619"/>
      <c r="CM47" s="619"/>
      <c r="CN47" s="619"/>
      <c r="CO47" s="619"/>
      <c r="CP47" s="619"/>
      <c r="CQ47" s="620"/>
      <c r="CR47" s="621">
        <v>657090</v>
      </c>
      <c r="CS47" s="634"/>
      <c r="CT47" s="634"/>
      <c r="CU47" s="634"/>
      <c r="CV47" s="634"/>
      <c r="CW47" s="634"/>
      <c r="CX47" s="634"/>
      <c r="CY47" s="635"/>
      <c r="CZ47" s="624">
        <v>14.7</v>
      </c>
      <c r="DA47" s="636"/>
      <c r="DB47" s="636"/>
      <c r="DC47" s="637"/>
      <c r="DD47" s="627">
        <v>119055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350</v>
      </c>
      <c r="CE49" s="603"/>
      <c r="CF49" s="603"/>
      <c r="CG49" s="603"/>
      <c r="CH49" s="603"/>
      <c r="CI49" s="603"/>
      <c r="CJ49" s="603"/>
      <c r="CK49" s="603"/>
      <c r="CL49" s="603"/>
      <c r="CM49" s="603"/>
      <c r="CN49" s="603"/>
      <c r="CO49" s="603"/>
      <c r="CP49" s="603"/>
      <c r="CQ49" s="604"/>
      <c r="CR49" s="605">
        <v>4460051</v>
      </c>
      <c r="CS49" s="606"/>
      <c r="CT49" s="606"/>
      <c r="CU49" s="606"/>
      <c r="CV49" s="606"/>
      <c r="CW49" s="606"/>
      <c r="CX49" s="606"/>
      <c r="CY49" s="607"/>
      <c r="CZ49" s="608">
        <v>100</v>
      </c>
      <c r="DA49" s="609"/>
      <c r="DB49" s="609"/>
      <c r="DC49" s="610"/>
      <c r="DD49" s="611">
        <v>2724338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QyzSGm2pMHmvv9QxXt8UMtW1fiwPE4atgavSQ5Ssoo26ZoPMWOmXL9V7qb4AnZTAS2m56oOxqWgBEtE5molUgA==" saltValue="IKKEFPKpxeinTWBmgqMPN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3"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1" t="s">
        <v>351</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2" t="s">
        <v>352</v>
      </c>
      <c r="DK2" s="1093"/>
      <c r="DL2" s="1093"/>
      <c r="DM2" s="1093"/>
      <c r="DN2" s="1093"/>
      <c r="DO2" s="1094"/>
      <c r="DP2" s="228"/>
      <c r="DQ2" s="1092" t="s">
        <v>353</v>
      </c>
      <c r="DR2" s="1093"/>
      <c r="DS2" s="1093"/>
      <c r="DT2" s="1093"/>
      <c r="DU2" s="1093"/>
      <c r="DV2" s="1093"/>
      <c r="DW2" s="1093"/>
      <c r="DX2" s="1093"/>
      <c r="DY2" s="1093"/>
      <c r="DZ2" s="109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60" t="s">
        <v>354</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32"/>
      <c r="BA4" s="232"/>
      <c r="BB4" s="232"/>
      <c r="BC4" s="232"/>
      <c r="BD4" s="232"/>
      <c r="BE4" s="233"/>
      <c r="BF4" s="233"/>
      <c r="BG4" s="233"/>
      <c r="BH4" s="233"/>
      <c r="BI4" s="233"/>
      <c r="BJ4" s="233"/>
      <c r="BK4" s="233"/>
      <c r="BL4" s="233"/>
      <c r="BM4" s="233"/>
      <c r="BN4" s="233"/>
      <c r="BO4" s="233"/>
      <c r="BP4" s="233"/>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6" t="s">
        <v>356</v>
      </c>
      <c r="B5" s="997"/>
      <c r="C5" s="997"/>
      <c r="D5" s="997"/>
      <c r="E5" s="997"/>
      <c r="F5" s="997"/>
      <c r="G5" s="997"/>
      <c r="H5" s="997"/>
      <c r="I5" s="997"/>
      <c r="J5" s="997"/>
      <c r="K5" s="997"/>
      <c r="L5" s="997"/>
      <c r="M5" s="997"/>
      <c r="N5" s="997"/>
      <c r="O5" s="997"/>
      <c r="P5" s="998"/>
      <c r="Q5" s="1002" t="s">
        <v>357</v>
      </c>
      <c r="R5" s="1003"/>
      <c r="S5" s="1003"/>
      <c r="T5" s="1003"/>
      <c r="U5" s="1004"/>
      <c r="V5" s="1002" t="s">
        <v>358</v>
      </c>
      <c r="W5" s="1003"/>
      <c r="X5" s="1003"/>
      <c r="Y5" s="1003"/>
      <c r="Z5" s="1004"/>
      <c r="AA5" s="1002" t="s">
        <v>359</v>
      </c>
      <c r="AB5" s="1003"/>
      <c r="AC5" s="1003"/>
      <c r="AD5" s="1003"/>
      <c r="AE5" s="1003"/>
      <c r="AF5" s="1095" t="s">
        <v>360</v>
      </c>
      <c r="AG5" s="1003"/>
      <c r="AH5" s="1003"/>
      <c r="AI5" s="1003"/>
      <c r="AJ5" s="1016"/>
      <c r="AK5" s="1003" t="s">
        <v>361</v>
      </c>
      <c r="AL5" s="1003"/>
      <c r="AM5" s="1003"/>
      <c r="AN5" s="1003"/>
      <c r="AO5" s="1004"/>
      <c r="AP5" s="1002" t="s">
        <v>362</v>
      </c>
      <c r="AQ5" s="1003"/>
      <c r="AR5" s="1003"/>
      <c r="AS5" s="1003"/>
      <c r="AT5" s="1004"/>
      <c r="AU5" s="1002" t="s">
        <v>363</v>
      </c>
      <c r="AV5" s="1003"/>
      <c r="AW5" s="1003"/>
      <c r="AX5" s="1003"/>
      <c r="AY5" s="1016"/>
      <c r="AZ5" s="232"/>
      <c r="BA5" s="232"/>
      <c r="BB5" s="232"/>
      <c r="BC5" s="232"/>
      <c r="BD5" s="232"/>
      <c r="BE5" s="233"/>
      <c r="BF5" s="233"/>
      <c r="BG5" s="233"/>
      <c r="BH5" s="233"/>
      <c r="BI5" s="233"/>
      <c r="BJ5" s="233"/>
      <c r="BK5" s="233"/>
      <c r="BL5" s="233"/>
      <c r="BM5" s="233"/>
      <c r="BN5" s="233"/>
      <c r="BO5" s="233"/>
      <c r="BP5" s="233"/>
      <c r="BQ5" s="996" t="s">
        <v>364</v>
      </c>
      <c r="BR5" s="997"/>
      <c r="BS5" s="997"/>
      <c r="BT5" s="997"/>
      <c r="BU5" s="997"/>
      <c r="BV5" s="997"/>
      <c r="BW5" s="997"/>
      <c r="BX5" s="997"/>
      <c r="BY5" s="997"/>
      <c r="BZ5" s="997"/>
      <c r="CA5" s="997"/>
      <c r="CB5" s="997"/>
      <c r="CC5" s="997"/>
      <c r="CD5" s="997"/>
      <c r="CE5" s="997"/>
      <c r="CF5" s="997"/>
      <c r="CG5" s="998"/>
      <c r="CH5" s="1002" t="s">
        <v>365</v>
      </c>
      <c r="CI5" s="1003"/>
      <c r="CJ5" s="1003"/>
      <c r="CK5" s="1003"/>
      <c r="CL5" s="1004"/>
      <c r="CM5" s="1002" t="s">
        <v>366</v>
      </c>
      <c r="CN5" s="1003"/>
      <c r="CO5" s="1003"/>
      <c r="CP5" s="1003"/>
      <c r="CQ5" s="1004"/>
      <c r="CR5" s="1002" t="s">
        <v>367</v>
      </c>
      <c r="CS5" s="1003"/>
      <c r="CT5" s="1003"/>
      <c r="CU5" s="1003"/>
      <c r="CV5" s="1004"/>
      <c r="CW5" s="1002" t="s">
        <v>368</v>
      </c>
      <c r="CX5" s="1003"/>
      <c r="CY5" s="1003"/>
      <c r="CZ5" s="1003"/>
      <c r="DA5" s="1004"/>
      <c r="DB5" s="1002" t="s">
        <v>369</v>
      </c>
      <c r="DC5" s="1003"/>
      <c r="DD5" s="1003"/>
      <c r="DE5" s="1003"/>
      <c r="DF5" s="1004"/>
      <c r="DG5" s="1085" t="s">
        <v>370</v>
      </c>
      <c r="DH5" s="1086"/>
      <c r="DI5" s="1086"/>
      <c r="DJ5" s="1086"/>
      <c r="DK5" s="1087"/>
      <c r="DL5" s="1085" t="s">
        <v>371</v>
      </c>
      <c r="DM5" s="1086"/>
      <c r="DN5" s="1086"/>
      <c r="DO5" s="1086"/>
      <c r="DP5" s="1087"/>
      <c r="DQ5" s="1002" t="s">
        <v>372</v>
      </c>
      <c r="DR5" s="1003"/>
      <c r="DS5" s="1003"/>
      <c r="DT5" s="1003"/>
      <c r="DU5" s="1004"/>
      <c r="DV5" s="1002" t="s">
        <v>363</v>
      </c>
      <c r="DW5" s="1003"/>
      <c r="DX5" s="1003"/>
      <c r="DY5" s="1003"/>
      <c r="DZ5" s="1016"/>
      <c r="EA5" s="234"/>
    </row>
    <row r="6" spans="1:131" s="235" customFormat="1" ht="26.25" customHeight="1" thickBot="1" x14ac:dyDescent="0.2">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32"/>
      <c r="BA6" s="232"/>
      <c r="BB6" s="232"/>
      <c r="BC6" s="232"/>
      <c r="BD6" s="232"/>
      <c r="BE6" s="233"/>
      <c r="BF6" s="233"/>
      <c r="BG6" s="233"/>
      <c r="BH6" s="233"/>
      <c r="BI6" s="233"/>
      <c r="BJ6" s="233"/>
      <c r="BK6" s="233"/>
      <c r="BL6" s="233"/>
      <c r="BM6" s="233"/>
      <c r="BN6" s="233"/>
      <c r="BO6" s="233"/>
      <c r="BP6" s="233"/>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34"/>
    </row>
    <row r="7" spans="1:131" s="235" customFormat="1" ht="26.25" customHeight="1" thickTop="1" x14ac:dyDescent="0.15">
      <c r="A7" s="236">
        <v>1</v>
      </c>
      <c r="B7" s="1048" t="s">
        <v>373</v>
      </c>
      <c r="C7" s="1049"/>
      <c r="D7" s="1049"/>
      <c r="E7" s="1049"/>
      <c r="F7" s="1049"/>
      <c r="G7" s="1049"/>
      <c r="H7" s="1049"/>
      <c r="I7" s="1049"/>
      <c r="J7" s="1049"/>
      <c r="K7" s="1049"/>
      <c r="L7" s="1049"/>
      <c r="M7" s="1049"/>
      <c r="N7" s="1049"/>
      <c r="O7" s="1049"/>
      <c r="P7" s="1050"/>
      <c r="Q7" s="1103">
        <v>5067</v>
      </c>
      <c r="R7" s="1104"/>
      <c r="S7" s="1104"/>
      <c r="T7" s="1104"/>
      <c r="U7" s="1104"/>
      <c r="V7" s="1104">
        <v>4460</v>
      </c>
      <c r="W7" s="1104"/>
      <c r="X7" s="1104"/>
      <c r="Y7" s="1104"/>
      <c r="Z7" s="1104"/>
      <c r="AA7" s="1104">
        <f>Q7-V7</f>
        <v>607</v>
      </c>
      <c r="AB7" s="1104"/>
      <c r="AC7" s="1104"/>
      <c r="AD7" s="1104"/>
      <c r="AE7" s="1105"/>
      <c r="AF7" s="1106">
        <v>482</v>
      </c>
      <c r="AG7" s="1107"/>
      <c r="AH7" s="1107"/>
      <c r="AI7" s="1107"/>
      <c r="AJ7" s="1108"/>
      <c r="AK7" s="1109">
        <v>279</v>
      </c>
      <c r="AL7" s="1110"/>
      <c r="AM7" s="1110"/>
      <c r="AN7" s="1110"/>
      <c r="AO7" s="1110"/>
      <c r="AP7" s="1110">
        <v>3383</v>
      </c>
      <c r="AQ7" s="1110"/>
      <c r="AR7" s="1110"/>
      <c r="AS7" s="1110"/>
      <c r="AT7" s="1110"/>
      <c r="AU7" s="1111"/>
      <c r="AV7" s="1111"/>
      <c r="AW7" s="1111"/>
      <c r="AX7" s="1111"/>
      <c r="AY7" s="1112"/>
      <c r="AZ7" s="232"/>
      <c r="BA7" s="232"/>
      <c r="BB7" s="232"/>
      <c r="BC7" s="232"/>
      <c r="BD7" s="232"/>
      <c r="BE7" s="233"/>
      <c r="BF7" s="233"/>
      <c r="BG7" s="233"/>
      <c r="BH7" s="233"/>
      <c r="BI7" s="233"/>
      <c r="BJ7" s="233"/>
      <c r="BK7" s="233"/>
      <c r="BL7" s="233"/>
      <c r="BM7" s="233"/>
      <c r="BN7" s="233"/>
      <c r="BO7" s="233"/>
      <c r="BP7" s="233"/>
      <c r="BQ7" s="236">
        <v>1</v>
      </c>
      <c r="BR7" s="237"/>
      <c r="BS7" s="1100" t="s">
        <v>545</v>
      </c>
      <c r="BT7" s="1101"/>
      <c r="BU7" s="1101"/>
      <c r="BV7" s="1101"/>
      <c r="BW7" s="1101"/>
      <c r="BX7" s="1101"/>
      <c r="BY7" s="1101"/>
      <c r="BZ7" s="1101"/>
      <c r="CA7" s="1101"/>
      <c r="CB7" s="1101"/>
      <c r="CC7" s="1101"/>
      <c r="CD7" s="1101"/>
      <c r="CE7" s="1101"/>
      <c r="CF7" s="1101"/>
      <c r="CG7" s="1113"/>
      <c r="CH7" s="1097">
        <v>-12</v>
      </c>
      <c r="CI7" s="1098"/>
      <c r="CJ7" s="1098"/>
      <c r="CK7" s="1098"/>
      <c r="CL7" s="1099"/>
      <c r="CM7" s="1097">
        <v>36</v>
      </c>
      <c r="CN7" s="1098"/>
      <c r="CO7" s="1098"/>
      <c r="CP7" s="1098"/>
      <c r="CQ7" s="1099"/>
      <c r="CR7" s="1097">
        <v>91</v>
      </c>
      <c r="CS7" s="1098"/>
      <c r="CT7" s="1098"/>
      <c r="CU7" s="1098"/>
      <c r="CV7" s="1099"/>
      <c r="CW7" s="1097">
        <v>4</v>
      </c>
      <c r="CX7" s="1098"/>
      <c r="CY7" s="1098"/>
      <c r="CZ7" s="1098"/>
      <c r="DA7" s="1099"/>
      <c r="DB7" s="1097" t="s">
        <v>549</v>
      </c>
      <c r="DC7" s="1098"/>
      <c r="DD7" s="1098"/>
      <c r="DE7" s="1098"/>
      <c r="DF7" s="1099"/>
      <c r="DG7" s="1097" t="s">
        <v>549</v>
      </c>
      <c r="DH7" s="1098"/>
      <c r="DI7" s="1098"/>
      <c r="DJ7" s="1098"/>
      <c r="DK7" s="1099"/>
      <c r="DL7" s="1097" t="s">
        <v>485</v>
      </c>
      <c r="DM7" s="1098"/>
      <c r="DN7" s="1098"/>
      <c r="DO7" s="1098"/>
      <c r="DP7" s="1099"/>
      <c r="DQ7" s="1097" t="s">
        <v>485</v>
      </c>
      <c r="DR7" s="1098"/>
      <c r="DS7" s="1098"/>
      <c r="DT7" s="1098"/>
      <c r="DU7" s="1099"/>
      <c r="DV7" s="1100"/>
      <c r="DW7" s="1101"/>
      <c r="DX7" s="1101"/>
      <c r="DY7" s="1101"/>
      <c r="DZ7" s="1102"/>
      <c r="EA7" s="234"/>
    </row>
    <row r="8" spans="1:131" s="235" customFormat="1" ht="26.25" customHeight="1" x14ac:dyDescent="0.15">
      <c r="A8" s="238">
        <v>2</v>
      </c>
      <c r="B8" s="1031"/>
      <c r="C8" s="1032"/>
      <c r="D8" s="1032"/>
      <c r="E8" s="1032"/>
      <c r="F8" s="1032"/>
      <c r="G8" s="1032"/>
      <c r="H8" s="1032"/>
      <c r="I8" s="1032"/>
      <c r="J8" s="1032"/>
      <c r="K8" s="1032"/>
      <c r="L8" s="1032"/>
      <c r="M8" s="1032"/>
      <c r="N8" s="1032"/>
      <c r="O8" s="1032"/>
      <c r="P8" s="1033"/>
      <c r="Q8" s="1039"/>
      <c r="R8" s="1040"/>
      <c r="S8" s="1040"/>
      <c r="T8" s="1040"/>
      <c r="U8" s="1040"/>
      <c r="V8" s="1040"/>
      <c r="W8" s="1040"/>
      <c r="X8" s="1040"/>
      <c r="Y8" s="1040"/>
      <c r="Z8" s="1040"/>
      <c r="AA8" s="1040"/>
      <c r="AB8" s="1040"/>
      <c r="AC8" s="1040"/>
      <c r="AD8" s="1040"/>
      <c r="AE8" s="1041"/>
      <c r="AF8" s="1036"/>
      <c r="AG8" s="1037"/>
      <c r="AH8" s="1037"/>
      <c r="AI8" s="1037"/>
      <c r="AJ8" s="1038"/>
      <c r="AK8" s="1081"/>
      <c r="AL8" s="1082"/>
      <c r="AM8" s="1082"/>
      <c r="AN8" s="1082"/>
      <c r="AO8" s="1082"/>
      <c r="AP8" s="1082"/>
      <c r="AQ8" s="1082"/>
      <c r="AR8" s="1082"/>
      <c r="AS8" s="1082"/>
      <c r="AT8" s="1082"/>
      <c r="AU8" s="1083"/>
      <c r="AV8" s="1083"/>
      <c r="AW8" s="1083"/>
      <c r="AX8" s="1083"/>
      <c r="AY8" s="1084"/>
      <c r="AZ8" s="232"/>
      <c r="BA8" s="232"/>
      <c r="BB8" s="232"/>
      <c r="BC8" s="232"/>
      <c r="BD8" s="232"/>
      <c r="BE8" s="233"/>
      <c r="BF8" s="233"/>
      <c r="BG8" s="233"/>
      <c r="BH8" s="233"/>
      <c r="BI8" s="233"/>
      <c r="BJ8" s="233"/>
      <c r="BK8" s="233"/>
      <c r="BL8" s="233"/>
      <c r="BM8" s="233"/>
      <c r="BN8" s="233"/>
      <c r="BO8" s="233"/>
      <c r="BP8" s="233"/>
      <c r="BQ8" s="238">
        <v>2</v>
      </c>
      <c r="BR8" s="239"/>
      <c r="BS8" s="993" t="s">
        <v>546</v>
      </c>
      <c r="BT8" s="994"/>
      <c r="BU8" s="994"/>
      <c r="BV8" s="994"/>
      <c r="BW8" s="994"/>
      <c r="BX8" s="994"/>
      <c r="BY8" s="994"/>
      <c r="BZ8" s="994"/>
      <c r="CA8" s="994"/>
      <c r="CB8" s="994"/>
      <c r="CC8" s="994"/>
      <c r="CD8" s="994"/>
      <c r="CE8" s="994"/>
      <c r="CF8" s="994"/>
      <c r="CG8" s="1015"/>
      <c r="CH8" s="990">
        <v>-15</v>
      </c>
      <c r="CI8" s="991"/>
      <c r="CJ8" s="991"/>
      <c r="CK8" s="991"/>
      <c r="CL8" s="992"/>
      <c r="CM8" s="990">
        <v>208</v>
      </c>
      <c r="CN8" s="991"/>
      <c r="CO8" s="991"/>
      <c r="CP8" s="991"/>
      <c r="CQ8" s="992"/>
      <c r="CR8" s="990">
        <v>40</v>
      </c>
      <c r="CS8" s="991"/>
      <c r="CT8" s="991"/>
      <c r="CU8" s="991"/>
      <c r="CV8" s="992"/>
      <c r="CW8" s="990">
        <v>1</v>
      </c>
      <c r="CX8" s="991"/>
      <c r="CY8" s="991"/>
      <c r="CZ8" s="991"/>
      <c r="DA8" s="992"/>
      <c r="DB8" s="990" t="s">
        <v>549</v>
      </c>
      <c r="DC8" s="991"/>
      <c r="DD8" s="991"/>
      <c r="DE8" s="991"/>
      <c r="DF8" s="992"/>
      <c r="DG8" s="990" t="s">
        <v>549</v>
      </c>
      <c r="DH8" s="991"/>
      <c r="DI8" s="991"/>
      <c r="DJ8" s="991"/>
      <c r="DK8" s="992"/>
      <c r="DL8" s="990" t="s">
        <v>485</v>
      </c>
      <c r="DM8" s="991"/>
      <c r="DN8" s="991"/>
      <c r="DO8" s="991"/>
      <c r="DP8" s="992"/>
      <c r="DQ8" s="990" t="s">
        <v>485</v>
      </c>
      <c r="DR8" s="991"/>
      <c r="DS8" s="991"/>
      <c r="DT8" s="991"/>
      <c r="DU8" s="992"/>
      <c r="DV8" s="993"/>
      <c r="DW8" s="994"/>
      <c r="DX8" s="994"/>
      <c r="DY8" s="994"/>
      <c r="DZ8" s="995"/>
      <c r="EA8" s="234"/>
    </row>
    <row r="9" spans="1:131" s="235" customFormat="1" ht="26.25" customHeight="1" x14ac:dyDescent="0.15">
      <c r="A9" s="238">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1"/>
      <c r="AL9" s="1082"/>
      <c r="AM9" s="1082"/>
      <c r="AN9" s="1082"/>
      <c r="AO9" s="1082"/>
      <c r="AP9" s="1082"/>
      <c r="AQ9" s="1082"/>
      <c r="AR9" s="1082"/>
      <c r="AS9" s="1082"/>
      <c r="AT9" s="1082"/>
      <c r="AU9" s="1083"/>
      <c r="AV9" s="1083"/>
      <c r="AW9" s="1083"/>
      <c r="AX9" s="1083"/>
      <c r="AY9" s="1084"/>
      <c r="AZ9" s="232"/>
      <c r="BA9" s="232"/>
      <c r="BB9" s="232"/>
      <c r="BC9" s="232"/>
      <c r="BD9" s="232"/>
      <c r="BE9" s="233"/>
      <c r="BF9" s="233"/>
      <c r="BG9" s="233"/>
      <c r="BH9" s="233"/>
      <c r="BI9" s="233"/>
      <c r="BJ9" s="233"/>
      <c r="BK9" s="233"/>
      <c r="BL9" s="233"/>
      <c r="BM9" s="233"/>
      <c r="BN9" s="233"/>
      <c r="BO9" s="233"/>
      <c r="BP9" s="233"/>
      <c r="BQ9" s="238">
        <v>3</v>
      </c>
      <c r="BR9" s="239"/>
      <c r="BS9" s="993" t="s">
        <v>547</v>
      </c>
      <c r="BT9" s="994"/>
      <c r="BU9" s="994"/>
      <c r="BV9" s="994"/>
      <c r="BW9" s="994"/>
      <c r="BX9" s="994"/>
      <c r="BY9" s="994"/>
      <c r="BZ9" s="994"/>
      <c r="CA9" s="994"/>
      <c r="CB9" s="994"/>
      <c r="CC9" s="994"/>
      <c r="CD9" s="994"/>
      <c r="CE9" s="994"/>
      <c r="CF9" s="994"/>
      <c r="CG9" s="1015"/>
      <c r="CH9" s="990">
        <v>2</v>
      </c>
      <c r="CI9" s="991"/>
      <c r="CJ9" s="991"/>
      <c r="CK9" s="991"/>
      <c r="CL9" s="992"/>
      <c r="CM9" s="990">
        <v>20</v>
      </c>
      <c r="CN9" s="991"/>
      <c r="CO9" s="991"/>
      <c r="CP9" s="991"/>
      <c r="CQ9" s="992"/>
      <c r="CR9" s="990">
        <v>90</v>
      </c>
      <c r="CS9" s="991"/>
      <c r="CT9" s="991"/>
      <c r="CU9" s="991"/>
      <c r="CV9" s="992"/>
      <c r="CW9" s="990">
        <v>2</v>
      </c>
      <c r="CX9" s="991"/>
      <c r="CY9" s="991"/>
      <c r="CZ9" s="991"/>
      <c r="DA9" s="992"/>
      <c r="DB9" s="990" t="s">
        <v>549</v>
      </c>
      <c r="DC9" s="991"/>
      <c r="DD9" s="991"/>
      <c r="DE9" s="991"/>
      <c r="DF9" s="992"/>
      <c r="DG9" s="990" t="s">
        <v>549</v>
      </c>
      <c r="DH9" s="991"/>
      <c r="DI9" s="991"/>
      <c r="DJ9" s="991"/>
      <c r="DK9" s="992"/>
      <c r="DL9" s="990" t="s">
        <v>485</v>
      </c>
      <c r="DM9" s="991"/>
      <c r="DN9" s="991"/>
      <c r="DO9" s="991"/>
      <c r="DP9" s="992"/>
      <c r="DQ9" s="990" t="s">
        <v>485</v>
      </c>
      <c r="DR9" s="991"/>
      <c r="DS9" s="991"/>
      <c r="DT9" s="991"/>
      <c r="DU9" s="992"/>
      <c r="DV9" s="993"/>
      <c r="DW9" s="994"/>
      <c r="DX9" s="994"/>
      <c r="DY9" s="994"/>
      <c r="DZ9" s="995"/>
      <c r="EA9" s="234"/>
    </row>
    <row r="10" spans="1:131" s="235" customFormat="1" ht="26.25" customHeight="1" x14ac:dyDescent="0.15">
      <c r="A10" s="238">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32"/>
      <c r="BA10" s="232"/>
      <c r="BB10" s="232"/>
      <c r="BC10" s="232"/>
      <c r="BD10" s="232"/>
      <c r="BE10" s="233"/>
      <c r="BF10" s="233"/>
      <c r="BG10" s="233"/>
      <c r="BH10" s="233"/>
      <c r="BI10" s="233"/>
      <c r="BJ10" s="233"/>
      <c r="BK10" s="233"/>
      <c r="BL10" s="233"/>
      <c r="BM10" s="233"/>
      <c r="BN10" s="233"/>
      <c r="BO10" s="233"/>
      <c r="BP10" s="233"/>
      <c r="BQ10" s="238">
        <v>4</v>
      </c>
      <c r="BR10" s="239"/>
      <c r="BS10" s="993" t="s">
        <v>548</v>
      </c>
      <c r="BT10" s="994"/>
      <c r="BU10" s="994"/>
      <c r="BV10" s="994"/>
      <c r="BW10" s="994"/>
      <c r="BX10" s="994"/>
      <c r="BY10" s="994"/>
      <c r="BZ10" s="994"/>
      <c r="CA10" s="994"/>
      <c r="CB10" s="994"/>
      <c r="CC10" s="994"/>
      <c r="CD10" s="994"/>
      <c r="CE10" s="994"/>
      <c r="CF10" s="994"/>
      <c r="CG10" s="1015"/>
      <c r="CH10" s="990">
        <v>-94</v>
      </c>
      <c r="CI10" s="991"/>
      <c r="CJ10" s="991"/>
      <c r="CK10" s="991"/>
      <c r="CL10" s="992"/>
      <c r="CM10" s="990">
        <v>79</v>
      </c>
      <c r="CN10" s="991"/>
      <c r="CO10" s="991"/>
      <c r="CP10" s="991"/>
      <c r="CQ10" s="992"/>
      <c r="CR10" s="990">
        <v>10</v>
      </c>
      <c r="CS10" s="991"/>
      <c r="CT10" s="991"/>
      <c r="CU10" s="991"/>
      <c r="CV10" s="992"/>
      <c r="CW10" s="990">
        <v>7</v>
      </c>
      <c r="CX10" s="991"/>
      <c r="CY10" s="991"/>
      <c r="CZ10" s="991"/>
      <c r="DA10" s="992"/>
      <c r="DB10" s="990" t="s">
        <v>549</v>
      </c>
      <c r="DC10" s="991"/>
      <c r="DD10" s="991"/>
      <c r="DE10" s="991"/>
      <c r="DF10" s="992"/>
      <c r="DG10" s="990" t="s">
        <v>549</v>
      </c>
      <c r="DH10" s="991"/>
      <c r="DI10" s="991"/>
      <c r="DJ10" s="991"/>
      <c r="DK10" s="992"/>
      <c r="DL10" s="990" t="s">
        <v>485</v>
      </c>
      <c r="DM10" s="991"/>
      <c r="DN10" s="991"/>
      <c r="DO10" s="991"/>
      <c r="DP10" s="992"/>
      <c r="DQ10" s="990" t="s">
        <v>485</v>
      </c>
      <c r="DR10" s="991"/>
      <c r="DS10" s="991"/>
      <c r="DT10" s="991"/>
      <c r="DU10" s="992"/>
      <c r="DV10" s="993"/>
      <c r="DW10" s="994"/>
      <c r="DX10" s="994"/>
      <c r="DY10" s="994"/>
      <c r="DZ10" s="995"/>
      <c r="EA10" s="234"/>
    </row>
    <row r="11" spans="1:131" s="235" customFormat="1" ht="26.25" customHeight="1" x14ac:dyDescent="0.15">
      <c r="A11" s="238">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32"/>
      <c r="BA11" s="232"/>
      <c r="BB11" s="232"/>
      <c r="BC11" s="232"/>
      <c r="BD11" s="232"/>
      <c r="BE11" s="233"/>
      <c r="BF11" s="233"/>
      <c r="BG11" s="233"/>
      <c r="BH11" s="233"/>
      <c r="BI11" s="233"/>
      <c r="BJ11" s="233"/>
      <c r="BK11" s="233"/>
      <c r="BL11" s="233"/>
      <c r="BM11" s="233"/>
      <c r="BN11" s="233"/>
      <c r="BO11" s="233"/>
      <c r="BP11" s="233"/>
      <c r="BQ11" s="238">
        <v>5</v>
      </c>
      <c r="BR11" s="239"/>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34"/>
    </row>
    <row r="12" spans="1:131" s="235" customFormat="1" ht="26.25" customHeight="1" x14ac:dyDescent="0.15">
      <c r="A12" s="238">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32"/>
      <c r="BA12" s="232"/>
      <c r="BB12" s="232"/>
      <c r="BC12" s="232"/>
      <c r="BD12" s="232"/>
      <c r="BE12" s="233"/>
      <c r="BF12" s="233"/>
      <c r="BG12" s="233"/>
      <c r="BH12" s="233"/>
      <c r="BI12" s="233"/>
      <c r="BJ12" s="233"/>
      <c r="BK12" s="233"/>
      <c r="BL12" s="233"/>
      <c r="BM12" s="233"/>
      <c r="BN12" s="233"/>
      <c r="BO12" s="233"/>
      <c r="BP12" s="233"/>
      <c r="BQ12" s="238">
        <v>6</v>
      </c>
      <c r="BR12" s="239"/>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34"/>
    </row>
    <row r="13" spans="1:131" s="235" customFormat="1" ht="26.25" customHeight="1" x14ac:dyDescent="0.15">
      <c r="A13" s="238">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32"/>
      <c r="BA13" s="232"/>
      <c r="BB13" s="232"/>
      <c r="BC13" s="232"/>
      <c r="BD13" s="232"/>
      <c r="BE13" s="233"/>
      <c r="BF13" s="233"/>
      <c r="BG13" s="233"/>
      <c r="BH13" s="233"/>
      <c r="BI13" s="233"/>
      <c r="BJ13" s="233"/>
      <c r="BK13" s="233"/>
      <c r="BL13" s="233"/>
      <c r="BM13" s="233"/>
      <c r="BN13" s="233"/>
      <c r="BO13" s="233"/>
      <c r="BP13" s="233"/>
      <c r="BQ13" s="238">
        <v>7</v>
      </c>
      <c r="BR13" s="239"/>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34"/>
    </row>
    <row r="14" spans="1:131" s="235" customFormat="1" ht="26.25" customHeight="1" x14ac:dyDescent="0.15">
      <c r="A14" s="238">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32"/>
      <c r="BA14" s="232"/>
      <c r="BB14" s="232"/>
      <c r="BC14" s="232"/>
      <c r="BD14" s="232"/>
      <c r="BE14" s="233"/>
      <c r="BF14" s="233"/>
      <c r="BG14" s="233"/>
      <c r="BH14" s="233"/>
      <c r="BI14" s="233"/>
      <c r="BJ14" s="233"/>
      <c r="BK14" s="233"/>
      <c r="BL14" s="233"/>
      <c r="BM14" s="233"/>
      <c r="BN14" s="233"/>
      <c r="BO14" s="233"/>
      <c r="BP14" s="233"/>
      <c r="BQ14" s="238">
        <v>8</v>
      </c>
      <c r="BR14" s="239"/>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34"/>
    </row>
    <row r="15" spans="1:131" s="235" customFormat="1" ht="26.25" customHeight="1" x14ac:dyDescent="0.15">
      <c r="A15" s="238">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32"/>
      <c r="BA15" s="232"/>
      <c r="BB15" s="232"/>
      <c r="BC15" s="232"/>
      <c r="BD15" s="232"/>
      <c r="BE15" s="233"/>
      <c r="BF15" s="233"/>
      <c r="BG15" s="233"/>
      <c r="BH15" s="233"/>
      <c r="BI15" s="233"/>
      <c r="BJ15" s="233"/>
      <c r="BK15" s="233"/>
      <c r="BL15" s="233"/>
      <c r="BM15" s="233"/>
      <c r="BN15" s="233"/>
      <c r="BO15" s="233"/>
      <c r="BP15" s="233"/>
      <c r="BQ15" s="238">
        <v>9</v>
      </c>
      <c r="BR15" s="239"/>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34"/>
    </row>
    <row r="16" spans="1:131" s="235" customFormat="1" ht="26.25" customHeight="1" x14ac:dyDescent="0.15">
      <c r="A16" s="238">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32"/>
      <c r="BA16" s="232"/>
      <c r="BB16" s="232"/>
      <c r="BC16" s="232"/>
      <c r="BD16" s="232"/>
      <c r="BE16" s="233"/>
      <c r="BF16" s="233"/>
      <c r="BG16" s="233"/>
      <c r="BH16" s="233"/>
      <c r="BI16" s="233"/>
      <c r="BJ16" s="233"/>
      <c r="BK16" s="233"/>
      <c r="BL16" s="233"/>
      <c r="BM16" s="233"/>
      <c r="BN16" s="233"/>
      <c r="BO16" s="233"/>
      <c r="BP16" s="233"/>
      <c r="BQ16" s="238">
        <v>10</v>
      </c>
      <c r="BR16" s="239"/>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34"/>
    </row>
    <row r="17" spans="1:131" s="235" customFormat="1" ht="26.25" customHeight="1" x14ac:dyDescent="0.15">
      <c r="A17" s="238">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32"/>
      <c r="BA17" s="232"/>
      <c r="BB17" s="232"/>
      <c r="BC17" s="232"/>
      <c r="BD17" s="232"/>
      <c r="BE17" s="233"/>
      <c r="BF17" s="233"/>
      <c r="BG17" s="233"/>
      <c r="BH17" s="233"/>
      <c r="BI17" s="233"/>
      <c r="BJ17" s="233"/>
      <c r="BK17" s="233"/>
      <c r="BL17" s="233"/>
      <c r="BM17" s="233"/>
      <c r="BN17" s="233"/>
      <c r="BO17" s="233"/>
      <c r="BP17" s="233"/>
      <c r="BQ17" s="238">
        <v>11</v>
      </c>
      <c r="BR17" s="239"/>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34"/>
    </row>
    <row r="18" spans="1:131" s="235" customFormat="1" ht="26.25" customHeight="1" x14ac:dyDescent="0.15">
      <c r="A18" s="238">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32"/>
      <c r="BA18" s="232"/>
      <c r="BB18" s="232"/>
      <c r="BC18" s="232"/>
      <c r="BD18" s="232"/>
      <c r="BE18" s="233"/>
      <c r="BF18" s="233"/>
      <c r="BG18" s="233"/>
      <c r="BH18" s="233"/>
      <c r="BI18" s="233"/>
      <c r="BJ18" s="233"/>
      <c r="BK18" s="233"/>
      <c r="BL18" s="233"/>
      <c r="BM18" s="233"/>
      <c r="BN18" s="233"/>
      <c r="BO18" s="233"/>
      <c r="BP18" s="233"/>
      <c r="BQ18" s="238">
        <v>12</v>
      </c>
      <c r="BR18" s="239"/>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34"/>
    </row>
    <row r="19" spans="1:131" s="235" customFormat="1" ht="26.25" customHeight="1" x14ac:dyDescent="0.15">
      <c r="A19" s="238">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32"/>
      <c r="BA19" s="232"/>
      <c r="BB19" s="232"/>
      <c r="BC19" s="232"/>
      <c r="BD19" s="232"/>
      <c r="BE19" s="233"/>
      <c r="BF19" s="233"/>
      <c r="BG19" s="233"/>
      <c r="BH19" s="233"/>
      <c r="BI19" s="233"/>
      <c r="BJ19" s="233"/>
      <c r="BK19" s="233"/>
      <c r="BL19" s="233"/>
      <c r="BM19" s="233"/>
      <c r="BN19" s="233"/>
      <c r="BO19" s="233"/>
      <c r="BP19" s="233"/>
      <c r="BQ19" s="238">
        <v>13</v>
      </c>
      <c r="BR19" s="239"/>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34"/>
    </row>
    <row r="20" spans="1:131" s="235" customFormat="1" ht="26.25" customHeight="1" x14ac:dyDescent="0.15">
      <c r="A20" s="238">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32"/>
      <c r="BA20" s="232"/>
      <c r="BB20" s="232"/>
      <c r="BC20" s="232"/>
      <c r="BD20" s="232"/>
      <c r="BE20" s="233"/>
      <c r="BF20" s="233"/>
      <c r="BG20" s="233"/>
      <c r="BH20" s="233"/>
      <c r="BI20" s="233"/>
      <c r="BJ20" s="233"/>
      <c r="BK20" s="233"/>
      <c r="BL20" s="233"/>
      <c r="BM20" s="233"/>
      <c r="BN20" s="233"/>
      <c r="BO20" s="233"/>
      <c r="BP20" s="233"/>
      <c r="BQ20" s="238">
        <v>14</v>
      </c>
      <c r="BR20" s="239"/>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34"/>
    </row>
    <row r="21" spans="1:131" s="235" customFormat="1" ht="26.25" customHeight="1" thickBot="1" x14ac:dyDescent="0.2">
      <c r="A21" s="238">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32"/>
      <c r="BA21" s="232"/>
      <c r="BB21" s="232"/>
      <c r="BC21" s="232"/>
      <c r="BD21" s="232"/>
      <c r="BE21" s="233"/>
      <c r="BF21" s="233"/>
      <c r="BG21" s="233"/>
      <c r="BH21" s="233"/>
      <c r="BI21" s="233"/>
      <c r="BJ21" s="233"/>
      <c r="BK21" s="233"/>
      <c r="BL21" s="233"/>
      <c r="BM21" s="233"/>
      <c r="BN21" s="233"/>
      <c r="BO21" s="233"/>
      <c r="BP21" s="233"/>
      <c r="BQ21" s="238">
        <v>15</v>
      </c>
      <c r="BR21" s="239"/>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34"/>
    </row>
    <row r="22" spans="1:131" s="235" customFormat="1" ht="26.25" customHeight="1" x14ac:dyDescent="0.15">
      <c r="A22" s="238">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374</v>
      </c>
      <c r="BA22" s="1029"/>
      <c r="BB22" s="1029"/>
      <c r="BC22" s="1029"/>
      <c r="BD22" s="1030"/>
      <c r="BE22" s="233"/>
      <c r="BF22" s="233"/>
      <c r="BG22" s="233"/>
      <c r="BH22" s="233"/>
      <c r="BI22" s="233"/>
      <c r="BJ22" s="233"/>
      <c r="BK22" s="233"/>
      <c r="BL22" s="233"/>
      <c r="BM22" s="233"/>
      <c r="BN22" s="233"/>
      <c r="BO22" s="233"/>
      <c r="BP22" s="233"/>
      <c r="BQ22" s="238">
        <v>16</v>
      </c>
      <c r="BR22" s="239"/>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34"/>
    </row>
    <row r="23" spans="1:131" s="235" customFormat="1" ht="26.25" customHeight="1" thickBot="1" x14ac:dyDescent="0.2">
      <c r="A23" s="240" t="s">
        <v>375</v>
      </c>
      <c r="B23" s="937" t="s">
        <v>376</v>
      </c>
      <c r="C23" s="938"/>
      <c r="D23" s="938"/>
      <c r="E23" s="938"/>
      <c r="F23" s="938"/>
      <c r="G23" s="938"/>
      <c r="H23" s="938"/>
      <c r="I23" s="938"/>
      <c r="J23" s="938"/>
      <c r="K23" s="938"/>
      <c r="L23" s="938"/>
      <c r="M23" s="938"/>
      <c r="N23" s="938"/>
      <c r="O23" s="938"/>
      <c r="P23" s="948"/>
      <c r="Q23" s="1068"/>
      <c r="R23" s="1062"/>
      <c r="S23" s="1062"/>
      <c r="T23" s="1062"/>
      <c r="U23" s="1062"/>
      <c r="V23" s="1062"/>
      <c r="W23" s="1062"/>
      <c r="X23" s="1062"/>
      <c r="Y23" s="1062"/>
      <c r="Z23" s="1062"/>
      <c r="AA23" s="1062"/>
      <c r="AB23" s="1062"/>
      <c r="AC23" s="1062"/>
      <c r="AD23" s="1062"/>
      <c r="AE23" s="1069"/>
      <c r="AF23" s="1070">
        <v>482</v>
      </c>
      <c r="AG23" s="1062"/>
      <c r="AH23" s="1062"/>
      <c r="AI23" s="1062"/>
      <c r="AJ23" s="1071"/>
      <c r="AK23" s="1072"/>
      <c r="AL23" s="1073"/>
      <c r="AM23" s="1073"/>
      <c r="AN23" s="1073"/>
      <c r="AO23" s="1073"/>
      <c r="AP23" s="1062"/>
      <c r="AQ23" s="1062"/>
      <c r="AR23" s="1062"/>
      <c r="AS23" s="1062"/>
      <c r="AT23" s="1062"/>
      <c r="AU23" s="1063"/>
      <c r="AV23" s="1063"/>
      <c r="AW23" s="1063"/>
      <c r="AX23" s="1063"/>
      <c r="AY23" s="1064"/>
      <c r="AZ23" s="1065" t="s">
        <v>122</v>
      </c>
      <c r="BA23" s="1066"/>
      <c r="BB23" s="1066"/>
      <c r="BC23" s="1066"/>
      <c r="BD23" s="1067"/>
      <c r="BE23" s="233"/>
      <c r="BF23" s="233"/>
      <c r="BG23" s="233"/>
      <c r="BH23" s="233"/>
      <c r="BI23" s="233"/>
      <c r="BJ23" s="233"/>
      <c r="BK23" s="233"/>
      <c r="BL23" s="233"/>
      <c r="BM23" s="233"/>
      <c r="BN23" s="233"/>
      <c r="BO23" s="233"/>
      <c r="BP23" s="233"/>
      <c r="BQ23" s="238">
        <v>17</v>
      </c>
      <c r="BR23" s="239"/>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34"/>
    </row>
    <row r="24" spans="1:131" s="235" customFormat="1" ht="26.25" customHeight="1" x14ac:dyDescent="0.15">
      <c r="A24" s="1061" t="s">
        <v>377</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32"/>
      <c r="BA24" s="232"/>
      <c r="BB24" s="232"/>
      <c r="BC24" s="232"/>
      <c r="BD24" s="232"/>
      <c r="BE24" s="233"/>
      <c r="BF24" s="233"/>
      <c r="BG24" s="233"/>
      <c r="BH24" s="233"/>
      <c r="BI24" s="233"/>
      <c r="BJ24" s="233"/>
      <c r="BK24" s="233"/>
      <c r="BL24" s="233"/>
      <c r="BM24" s="233"/>
      <c r="BN24" s="233"/>
      <c r="BO24" s="233"/>
      <c r="BP24" s="233"/>
      <c r="BQ24" s="238">
        <v>18</v>
      </c>
      <c r="BR24" s="239"/>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34"/>
    </row>
    <row r="25" spans="1:131" ht="26.25" customHeight="1" thickBot="1" x14ac:dyDescent="0.2">
      <c r="A25" s="1060" t="s">
        <v>378</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32"/>
      <c r="BK25" s="232"/>
      <c r="BL25" s="232"/>
      <c r="BM25" s="232"/>
      <c r="BN25" s="232"/>
      <c r="BO25" s="241"/>
      <c r="BP25" s="241"/>
      <c r="BQ25" s="238">
        <v>19</v>
      </c>
      <c r="BR25" s="239"/>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30"/>
    </row>
    <row r="26" spans="1:131" ht="26.25" customHeight="1" x14ac:dyDescent="0.15">
      <c r="A26" s="996" t="s">
        <v>356</v>
      </c>
      <c r="B26" s="997"/>
      <c r="C26" s="997"/>
      <c r="D26" s="997"/>
      <c r="E26" s="997"/>
      <c r="F26" s="997"/>
      <c r="G26" s="997"/>
      <c r="H26" s="997"/>
      <c r="I26" s="997"/>
      <c r="J26" s="997"/>
      <c r="K26" s="997"/>
      <c r="L26" s="997"/>
      <c r="M26" s="997"/>
      <c r="N26" s="997"/>
      <c r="O26" s="997"/>
      <c r="P26" s="998"/>
      <c r="Q26" s="1002" t="s">
        <v>379</v>
      </c>
      <c r="R26" s="1003"/>
      <c r="S26" s="1003"/>
      <c r="T26" s="1003"/>
      <c r="U26" s="1004"/>
      <c r="V26" s="1002" t="s">
        <v>380</v>
      </c>
      <c r="W26" s="1003"/>
      <c r="X26" s="1003"/>
      <c r="Y26" s="1003"/>
      <c r="Z26" s="1004"/>
      <c r="AA26" s="1002" t="s">
        <v>381</v>
      </c>
      <c r="AB26" s="1003"/>
      <c r="AC26" s="1003"/>
      <c r="AD26" s="1003"/>
      <c r="AE26" s="1003"/>
      <c r="AF26" s="1056" t="s">
        <v>382</v>
      </c>
      <c r="AG26" s="1009"/>
      <c r="AH26" s="1009"/>
      <c r="AI26" s="1009"/>
      <c r="AJ26" s="1057"/>
      <c r="AK26" s="1003" t="s">
        <v>383</v>
      </c>
      <c r="AL26" s="1003"/>
      <c r="AM26" s="1003"/>
      <c r="AN26" s="1003"/>
      <c r="AO26" s="1004"/>
      <c r="AP26" s="1002" t="s">
        <v>384</v>
      </c>
      <c r="AQ26" s="1003"/>
      <c r="AR26" s="1003"/>
      <c r="AS26" s="1003"/>
      <c r="AT26" s="1004"/>
      <c r="AU26" s="1002" t="s">
        <v>385</v>
      </c>
      <c r="AV26" s="1003"/>
      <c r="AW26" s="1003"/>
      <c r="AX26" s="1003"/>
      <c r="AY26" s="1004"/>
      <c r="AZ26" s="1002" t="s">
        <v>386</v>
      </c>
      <c r="BA26" s="1003"/>
      <c r="BB26" s="1003"/>
      <c r="BC26" s="1003"/>
      <c r="BD26" s="1004"/>
      <c r="BE26" s="1002" t="s">
        <v>363</v>
      </c>
      <c r="BF26" s="1003"/>
      <c r="BG26" s="1003"/>
      <c r="BH26" s="1003"/>
      <c r="BI26" s="1016"/>
      <c r="BJ26" s="232"/>
      <c r="BK26" s="232"/>
      <c r="BL26" s="232"/>
      <c r="BM26" s="232"/>
      <c r="BN26" s="232"/>
      <c r="BO26" s="241"/>
      <c r="BP26" s="241"/>
      <c r="BQ26" s="238">
        <v>20</v>
      </c>
      <c r="BR26" s="239"/>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30"/>
    </row>
    <row r="27" spans="1:131" ht="26.25" customHeight="1" thickBot="1" x14ac:dyDescent="0.2">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32"/>
      <c r="BK27" s="232"/>
      <c r="BL27" s="232"/>
      <c r="BM27" s="232"/>
      <c r="BN27" s="232"/>
      <c r="BO27" s="241"/>
      <c r="BP27" s="241"/>
      <c r="BQ27" s="238">
        <v>21</v>
      </c>
      <c r="BR27" s="239"/>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30"/>
    </row>
    <row r="28" spans="1:131" ht="26.25" customHeight="1" thickTop="1" x14ac:dyDescent="0.15">
      <c r="A28" s="242">
        <v>1</v>
      </c>
      <c r="B28" s="1048" t="s">
        <v>387</v>
      </c>
      <c r="C28" s="1049"/>
      <c r="D28" s="1049"/>
      <c r="E28" s="1049"/>
      <c r="F28" s="1049"/>
      <c r="G28" s="1049"/>
      <c r="H28" s="1049"/>
      <c r="I28" s="1049"/>
      <c r="J28" s="1049"/>
      <c r="K28" s="1049"/>
      <c r="L28" s="1049"/>
      <c r="M28" s="1049"/>
      <c r="N28" s="1049"/>
      <c r="O28" s="1049"/>
      <c r="P28" s="1050"/>
      <c r="Q28" s="1051">
        <v>574</v>
      </c>
      <c r="R28" s="1052"/>
      <c r="S28" s="1052"/>
      <c r="T28" s="1052"/>
      <c r="U28" s="1052"/>
      <c r="V28" s="1052">
        <v>514</v>
      </c>
      <c r="W28" s="1052"/>
      <c r="X28" s="1052"/>
      <c r="Y28" s="1052"/>
      <c r="Z28" s="1052"/>
      <c r="AA28" s="1052">
        <f>Q28-V28</f>
        <v>60</v>
      </c>
      <c r="AB28" s="1052"/>
      <c r="AC28" s="1052"/>
      <c r="AD28" s="1052"/>
      <c r="AE28" s="1053"/>
      <c r="AF28" s="1054">
        <v>60</v>
      </c>
      <c r="AG28" s="1052"/>
      <c r="AH28" s="1052"/>
      <c r="AI28" s="1052"/>
      <c r="AJ28" s="1055"/>
      <c r="AK28" s="1043">
        <v>44</v>
      </c>
      <c r="AL28" s="1044"/>
      <c r="AM28" s="1044"/>
      <c r="AN28" s="1044"/>
      <c r="AO28" s="1044"/>
      <c r="AP28" s="1044" t="s">
        <v>549</v>
      </c>
      <c r="AQ28" s="1044"/>
      <c r="AR28" s="1044"/>
      <c r="AS28" s="1044"/>
      <c r="AT28" s="1044"/>
      <c r="AU28" s="1044" t="s">
        <v>549</v>
      </c>
      <c r="AV28" s="1044"/>
      <c r="AW28" s="1044"/>
      <c r="AX28" s="1044"/>
      <c r="AY28" s="1044"/>
      <c r="AZ28" s="1045" t="s">
        <v>549</v>
      </c>
      <c r="BA28" s="1045"/>
      <c r="BB28" s="1045"/>
      <c r="BC28" s="1045"/>
      <c r="BD28" s="1045"/>
      <c r="BE28" s="1046"/>
      <c r="BF28" s="1046"/>
      <c r="BG28" s="1046"/>
      <c r="BH28" s="1046"/>
      <c r="BI28" s="1047"/>
      <c r="BJ28" s="232"/>
      <c r="BK28" s="232"/>
      <c r="BL28" s="232"/>
      <c r="BM28" s="232"/>
      <c r="BN28" s="232"/>
      <c r="BO28" s="241"/>
      <c r="BP28" s="241"/>
      <c r="BQ28" s="238">
        <v>22</v>
      </c>
      <c r="BR28" s="239"/>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30"/>
    </row>
    <row r="29" spans="1:131" ht="26.25" customHeight="1" x14ac:dyDescent="0.15">
      <c r="A29" s="242">
        <v>2</v>
      </c>
      <c r="B29" s="1031" t="s">
        <v>388</v>
      </c>
      <c r="C29" s="1032"/>
      <c r="D29" s="1032"/>
      <c r="E29" s="1032"/>
      <c r="F29" s="1032"/>
      <c r="G29" s="1032"/>
      <c r="H29" s="1032"/>
      <c r="I29" s="1032"/>
      <c r="J29" s="1032"/>
      <c r="K29" s="1032"/>
      <c r="L29" s="1032"/>
      <c r="M29" s="1032"/>
      <c r="N29" s="1032"/>
      <c r="O29" s="1032"/>
      <c r="P29" s="1033"/>
      <c r="Q29" s="1039">
        <v>686</v>
      </c>
      <c r="R29" s="1040"/>
      <c r="S29" s="1040"/>
      <c r="T29" s="1040"/>
      <c r="U29" s="1040"/>
      <c r="V29" s="1040">
        <v>640</v>
      </c>
      <c r="W29" s="1040"/>
      <c r="X29" s="1040"/>
      <c r="Y29" s="1040"/>
      <c r="Z29" s="1040"/>
      <c r="AA29" s="1040">
        <f>Q29-V29</f>
        <v>46</v>
      </c>
      <c r="AB29" s="1040"/>
      <c r="AC29" s="1040"/>
      <c r="AD29" s="1040"/>
      <c r="AE29" s="1041"/>
      <c r="AF29" s="1036">
        <v>46</v>
      </c>
      <c r="AG29" s="1037"/>
      <c r="AH29" s="1037"/>
      <c r="AI29" s="1037"/>
      <c r="AJ29" s="1038"/>
      <c r="AK29" s="980">
        <v>114</v>
      </c>
      <c r="AL29" s="971"/>
      <c r="AM29" s="971"/>
      <c r="AN29" s="971"/>
      <c r="AO29" s="971"/>
      <c r="AP29" s="971" t="s">
        <v>549</v>
      </c>
      <c r="AQ29" s="971"/>
      <c r="AR29" s="971"/>
      <c r="AS29" s="971"/>
      <c r="AT29" s="971"/>
      <c r="AU29" s="971" t="s">
        <v>549</v>
      </c>
      <c r="AV29" s="971"/>
      <c r="AW29" s="971"/>
      <c r="AX29" s="971"/>
      <c r="AY29" s="971"/>
      <c r="AZ29" s="1042" t="s">
        <v>549</v>
      </c>
      <c r="BA29" s="1042"/>
      <c r="BB29" s="1042"/>
      <c r="BC29" s="1042"/>
      <c r="BD29" s="1042"/>
      <c r="BE29" s="972"/>
      <c r="BF29" s="972"/>
      <c r="BG29" s="972"/>
      <c r="BH29" s="972"/>
      <c r="BI29" s="973"/>
      <c r="BJ29" s="232"/>
      <c r="BK29" s="232"/>
      <c r="BL29" s="232"/>
      <c r="BM29" s="232"/>
      <c r="BN29" s="232"/>
      <c r="BO29" s="241"/>
      <c r="BP29" s="241"/>
      <c r="BQ29" s="238">
        <v>23</v>
      </c>
      <c r="BR29" s="239"/>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30"/>
    </row>
    <row r="30" spans="1:131" ht="26.25" customHeight="1" x14ac:dyDescent="0.15">
      <c r="A30" s="242">
        <v>3</v>
      </c>
      <c r="B30" s="1031" t="s">
        <v>389</v>
      </c>
      <c r="C30" s="1032"/>
      <c r="D30" s="1032"/>
      <c r="E30" s="1032"/>
      <c r="F30" s="1032"/>
      <c r="G30" s="1032"/>
      <c r="H30" s="1032"/>
      <c r="I30" s="1032"/>
      <c r="J30" s="1032"/>
      <c r="K30" s="1032"/>
      <c r="L30" s="1032"/>
      <c r="M30" s="1032"/>
      <c r="N30" s="1032"/>
      <c r="O30" s="1032"/>
      <c r="P30" s="1033"/>
      <c r="Q30" s="1039">
        <v>69</v>
      </c>
      <c r="R30" s="1040"/>
      <c r="S30" s="1040"/>
      <c r="T30" s="1040"/>
      <c r="U30" s="1040"/>
      <c r="V30" s="1040">
        <v>68</v>
      </c>
      <c r="W30" s="1040"/>
      <c r="X30" s="1040"/>
      <c r="Y30" s="1040"/>
      <c r="Z30" s="1040"/>
      <c r="AA30" s="1040">
        <f>Q30-V30</f>
        <v>1</v>
      </c>
      <c r="AB30" s="1040"/>
      <c r="AC30" s="1040"/>
      <c r="AD30" s="1040"/>
      <c r="AE30" s="1041"/>
      <c r="AF30" s="1036">
        <v>1</v>
      </c>
      <c r="AG30" s="1037"/>
      <c r="AH30" s="1037"/>
      <c r="AI30" s="1037"/>
      <c r="AJ30" s="1038"/>
      <c r="AK30" s="980">
        <v>26</v>
      </c>
      <c r="AL30" s="971"/>
      <c r="AM30" s="971"/>
      <c r="AN30" s="971"/>
      <c r="AO30" s="971"/>
      <c r="AP30" s="971" t="s">
        <v>549</v>
      </c>
      <c r="AQ30" s="971"/>
      <c r="AR30" s="971"/>
      <c r="AS30" s="971"/>
      <c r="AT30" s="971"/>
      <c r="AU30" s="971" t="s">
        <v>549</v>
      </c>
      <c r="AV30" s="971"/>
      <c r="AW30" s="971"/>
      <c r="AX30" s="971"/>
      <c r="AY30" s="971"/>
      <c r="AZ30" s="1042" t="s">
        <v>549</v>
      </c>
      <c r="BA30" s="1042"/>
      <c r="BB30" s="1042"/>
      <c r="BC30" s="1042"/>
      <c r="BD30" s="1042"/>
      <c r="BE30" s="972"/>
      <c r="BF30" s="972"/>
      <c r="BG30" s="972"/>
      <c r="BH30" s="972"/>
      <c r="BI30" s="973"/>
      <c r="BJ30" s="232"/>
      <c r="BK30" s="232"/>
      <c r="BL30" s="232"/>
      <c r="BM30" s="232"/>
      <c r="BN30" s="232"/>
      <c r="BO30" s="241"/>
      <c r="BP30" s="241"/>
      <c r="BQ30" s="238">
        <v>24</v>
      </c>
      <c r="BR30" s="239"/>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30"/>
    </row>
    <row r="31" spans="1:131" ht="26.25" customHeight="1" x14ac:dyDescent="0.15">
      <c r="A31" s="242">
        <v>4</v>
      </c>
      <c r="B31" s="1031" t="s">
        <v>390</v>
      </c>
      <c r="C31" s="1032"/>
      <c r="D31" s="1032"/>
      <c r="E31" s="1032"/>
      <c r="F31" s="1032"/>
      <c r="G31" s="1032"/>
      <c r="H31" s="1032"/>
      <c r="I31" s="1032"/>
      <c r="J31" s="1032"/>
      <c r="K31" s="1032"/>
      <c r="L31" s="1032"/>
      <c r="M31" s="1032"/>
      <c r="N31" s="1032"/>
      <c r="O31" s="1032"/>
      <c r="P31" s="1033"/>
      <c r="Q31" s="1039">
        <v>378</v>
      </c>
      <c r="R31" s="1040"/>
      <c r="S31" s="1040"/>
      <c r="T31" s="1040"/>
      <c r="U31" s="1040"/>
      <c r="V31" s="1040">
        <v>1</v>
      </c>
      <c r="W31" s="1040"/>
      <c r="X31" s="1040"/>
      <c r="Y31" s="1040"/>
      <c r="Z31" s="1040"/>
      <c r="AA31" s="1040">
        <f>Q31-V31</f>
        <v>377</v>
      </c>
      <c r="AB31" s="1040"/>
      <c r="AC31" s="1040"/>
      <c r="AD31" s="1040"/>
      <c r="AE31" s="1041"/>
      <c r="AF31" s="1036">
        <v>377</v>
      </c>
      <c r="AG31" s="1037"/>
      <c r="AH31" s="1037"/>
      <c r="AI31" s="1037"/>
      <c r="AJ31" s="1038"/>
      <c r="AK31" s="980">
        <v>9</v>
      </c>
      <c r="AL31" s="971"/>
      <c r="AM31" s="971"/>
      <c r="AN31" s="971"/>
      <c r="AO31" s="971"/>
      <c r="AP31" s="971">
        <v>438</v>
      </c>
      <c r="AQ31" s="971"/>
      <c r="AR31" s="971"/>
      <c r="AS31" s="971"/>
      <c r="AT31" s="971"/>
      <c r="AU31" s="971" t="s">
        <v>549</v>
      </c>
      <c r="AV31" s="971"/>
      <c r="AW31" s="971"/>
      <c r="AX31" s="971"/>
      <c r="AY31" s="971"/>
      <c r="AZ31" s="1042" t="s">
        <v>549</v>
      </c>
      <c r="BA31" s="1042"/>
      <c r="BB31" s="1042"/>
      <c r="BC31" s="1042"/>
      <c r="BD31" s="1042"/>
      <c r="BE31" s="972" t="s">
        <v>391</v>
      </c>
      <c r="BF31" s="972"/>
      <c r="BG31" s="972"/>
      <c r="BH31" s="972"/>
      <c r="BI31" s="973"/>
      <c r="BJ31" s="232"/>
      <c r="BK31" s="232"/>
      <c r="BL31" s="232"/>
      <c r="BM31" s="232"/>
      <c r="BN31" s="232"/>
      <c r="BO31" s="241"/>
      <c r="BP31" s="241"/>
      <c r="BQ31" s="238">
        <v>25</v>
      </c>
      <c r="BR31" s="239"/>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30"/>
    </row>
    <row r="32" spans="1:131" ht="26.25" customHeight="1" x14ac:dyDescent="0.15">
      <c r="A32" s="242">
        <v>5</v>
      </c>
      <c r="B32" s="1031" t="s">
        <v>392</v>
      </c>
      <c r="C32" s="1032"/>
      <c r="D32" s="1032"/>
      <c r="E32" s="1032"/>
      <c r="F32" s="1032"/>
      <c r="G32" s="1032"/>
      <c r="H32" s="1032"/>
      <c r="I32" s="1032"/>
      <c r="J32" s="1032"/>
      <c r="K32" s="1032"/>
      <c r="L32" s="1032"/>
      <c r="M32" s="1032"/>
      <c r="N32" s="1032"/>
      <c r="O32" s="1032"/>
      <c r="P32" s="1033"/>
      <c r="Q32" s="1039">
        <v>147</v>
      </c>
      <c r="R32" s="1040"/>
      <c r="S32" s="1040"/>
      <c r="T32" s="1040"/>
      <c r="U32" s="1040"/>
      <c r="V32" s="1040">
        <v>147</v>
      </c>
      <c r="W32" s="1040"/>
      <c r="X32" s="1040"/>
      <c r="Y32" s="1040"/>
      <c r="Z32" s="1040"/>
      <c r="AA32" s="1040">
        <f>Q32-V32</f>
        <v>0</v>
      </c>
      <c r="AB32" s="1040"/>
      <c r="AC32" s="1040"/>
      <c r="AD32" s="1040"/>
      <c r="AE32" s="1041"/>
      <c r="AF32" s="1036" t="s">
        <v>122</v>
      </c>
      <c r="AG32" s="1037"/>
      <c r="AH32" s="1037"/>
      <c r="AI32" s="1037"/>
      <c r="AJ32" s="1038"/>
      <c r="AK32" s="980">
        <v>72</v>
      </c>
      <c r="AL32" s="971"/>
      <c r="AM32" s="971"/>
      <c r="AN32" s="971"/>
      <c r="AO32" s="971"/>
      <c r="AP32" s="971">
        <v>645</v>
      </c>
      <c r="AQ32" s="971"/>
      <c r="AR32" s="971"/>
      <c r="AS32" s="971"/>
      <c r="AT32" s="971"/>
      <c r="AU32" s="971">
        <v>440</v>
      </c>
      <c r="AV32" s="971"/>
      <c r="AW32" s="971"/>
      <c r="AX32" s="971"/>
      <c r="AY32" s="971"/>
      <c r="AZ32" s="1042" t="s">
        <v>549</v>
      </c>
      <c r="BA32" s="1042"/>
      <c r="BB32" s="1042"/>
      <c r="BC32" s="1042"/>
      <c r="BD32" s="1042"/>
      <c r="BE32" s="972" t="s">
        <v>393</v>
      </c>
      <c r="BF32" s="972"/>
      <c r="BG32" s="972"/>
      <c r="BH32" s="972"/>
      <c r="BI32" s="973"/>
      <c r="BJ32" s="232"/>
      <c r="BK32" s="232"/>
      <c r="BL32" s="232"/>
      <c r="BM32" s="232"/>
      <c r="BN32" s="232"/>
      <c r="BO32" s="241"/>
      <c r="BP32" s="241"/>
      <c r="BQ32" s="238">
        <v>26</v>
      </c>
      <c r="BR32" s="239"/>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30"/>
    </row>
    <row r="33" spans="1:131" ht="26.25" customHeight="1" x14ac:dyDescent="0.15">
      <c r="A33" s="242">
        <v>6</v>
      </c>
      <c r="B33" s="1031"/>
      <c r="C33" s="1032"/>
      <c r="D33" s="1032"/>
      <c r="E33" s="1032"/>
      <c r="F33" s="1032"/>
      <c r="G33" s="1032"/>
      <c r="H33" s="1032"/>
      <c r="I33" s="1032"/>
      <c r="J33" s="1032"/>
      <c r="K33" s="1032"/>
      <c r="L33" s="1032"/>
      <c r="M33" s="1032"/>
      <c r="N33" s="1032"/>
      <c r="O33" s="1032"/>
      <c r="P33" s="1033"/>
      <c r="Q33" s="1039"/>
      <c r="R33" s="1040"/>
      <c r="S33" s="1040"/>
      <c r="T33" s="1040"/>
      <c r="U33" s="1040"/>
      <c r="V33" s="1040"/>
      <c r="W33" s="1040"/>
      <c r="X33" s="1040"/>
      <c r="Y33" s="1040"/>
      <c r="Z33" s="1040"/>
      <c r="AA33" s="1040"/>
      <c r="AB33" s="1040"/>
      <c r="AC33" s="1040"/>
      <c r="AD33" s="1040"/>
      <c r="AE33" s="1041"/>
      <c r="AF33" s="1036"/>
      <c r="AG33" s="1037"/>
      <c r="AH33" s="1037"/>
      <c r="AI33" s="1037"/>
      <c r="AJ33" s="1038"/>
      <c r="AK33" s="980"/>
      <c r="AL33" s="971"/>
      <c r="AM33" s="971"/>
      <c r="AN33" s="971"/>
      <c r="AO33" s="971"/>
      <c r="AP33" s="971"/>
      <c r="AQ33" s="971"/>
      <c r="AR33" s="971"/>
      <c r="AS33" s="971"/>
      <c r="AT33" s="971"/>
      <c r="AU33" s="971"/>
      <c r="AV33" s="971"/>
      <c r="AW33" s="971"/>
      <c r="AX33" s="971"/>
      <c r="AY33" s="971"/>
      <c r="AZ33" s="1042"/>
      <c r="BA33" s="1042"/>
      <c r="BB33" s="1042"/>
      <c r="BC33" s="1042"/>
      <c r="BD33" s="1042"/>
      <c r="BE33" s="972"/>
      <c r="BF33" s="972"/>
      <c r="BG33" s="972"/>
      <c r="BH33" s="972"/>
      <c r="BI33" s="973"/>
      <c r="BJ33" s="232"/>
      <c r="BK33" s="232"/>
      <c r="BL33" s="232"/>
      <c r="BM33" s="232"/>
      <c r="BN33" s="232"/>
      <c r="BO33" s="241"/>
      <c r="BP33" s="241"/>
      <c r="BQ33" s="238">
        <v>27</v>
      </c>
      <c r="BR33" s="239"/>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30"/>
    </row>
    <row r="34" spans="1:131" ht="26.25" customHeight="1" x14ac:dyDescent="0.15">
      <c r="A34" s="242">
        <v>7</v>
      </c>
      <c r="B34" s="1031"/>
      <c r="C34" s="1032"/>
      <c r="D34" s="1032"/>
      <c r="E34" s="1032"/>
      <c r="F34" s="1032"/>
      <c r="G34" s="1032"/>
      <c r="H34" s="1032"/>
      <c r="I34" s="1032"/>
      <c r="J34" s="1032"/>
      <c r="K34" s="1032"/>
      <c r="L34" s="1032"/>
      <c r="M34" s="1032"/>
      <c r="N34" s="1032"/>
      <c r="O34" s="1032"/>
      <c r="P34" s="1033"/>
      <c r="Q34" s="1039"/>
      <c r="R34" s="1040"/>
      <c r="S34" s="1040"/>
      <c r="T34" s="1040"/>
      <c r="U34" s="1040"/>
      <c r="V34" s="1040"/>
      <c r="W34" s="1040"/>
      <c r="X34" s="1040"/>
      <c r="Y34" s="1040"/>
      <c r="Z34" s="1040"/>
      <c r="AA34" s="1040"/>
      <c r="AB34" s="1040"/>
      <c r="AC34" s="1040"/>
      <c r="AD34" s="1040"/>
      <c r="AE34" s="1041"/>
      <c r="AF34" s="1036"/>
      <c r="AG34" s="1037"/>
      <c r="AH34" s="1037"/>
      <c r="AI34" s="1037"/>
      <c r="AJ34" s="1038"/>
      <c r="AK34" s="980"/>
      <c r="AL34" s="971"/>
      <c r="AM34" s="971"/>
      <c r="AN34" s="971"/>
      <c r="AO34" s="971"/>
      <c r="AP34" s="971"/>
      <c r="AQ34" s="971"/>
      <c r="AR34" s="971"/>
      <c r="AS34" s="971"/>
      <c r="AT34" s="971"/>
      <c r="AU34" s="971"/>
      <c r="AV34" s="971"/>
      <c r="AW34" s="971"/>
      <c r="AX34" s="971"/>
      <c r="AY34" s="971"/>
      <c r="AZ34" s="1042"/>
      <c r="BA34" s="1042"/>
      <c r="BB34" s="1042"/>
      <c r="BC34" s="1042"/>
      <c r="BD34" s="1042"/>
      <c r="BE34" s="972"/>
      <c r="BF34" s="972"/>
      <c r="BG34" s="972"/>
      <c r="BH34" s="972"/>
      <c r="BI34" s="973"/>
      <c r="BJ34" s="232"/>
      <c r="BK34" s="232"/>
      <c r="BL34" s="232"/>
      <c r="BM34" s="232"/>
      <c r="BN34" s="232"/>
      <c r="BO34" s="241"/>
      <c r="BP34" s="241"/>
      <c r="BQ34" s="238">
        <v>28</v>
      </c>
      <c r="BR34" s="239"/>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30"/>
    </row>
    <row r="35" spans="1:131" ht="26.25" customHeight="1" x14ac:dyDescent="0.15">
      <c r="A35" s="242">
        <v>8</v>
      </c>
      <c r="B35" s="1031"/>
      <c r="C35" s="1032"/>
      <c r="D35" s="1032"/>
      <c r="E35" s="1032"/>
      <c r="F35" s="1032"/>
      <c r="G35" s="1032"/>
      <c r="H35" s="1032"/>
      <c r="I35" s="1032"/>
      <c r="J35" s="1032"/>
      <c r="K35" s="1032"/>
      <c r="L35" s="1032"/>
      <c r="M35" s="1032"/>
      <c r="N35" s="1032"/>
      <c r="O35" s="1032"/>
      <c r="P35" s="1033"/>
      <c r="Q35" s="1039"/>
      <c r="R35" s="1040"/>
      <c r="S35" s="1040"/>
      <c r="T35" s="1040"/>
      <c r="U35" s="1040"/>
      <c r="V35" s="1040"/>
      <c r="W35" s="1040"/>
      <c r="X35" s="1040"/>
      <c r="Y35" s="1040"/>
      <c r="Z35" s="1040"/>
      <c r="AA35" s="1040"/>
      <c r="AB35" s="1040"/>
      <c r="AC35" s="1040"/>
      <c r="AD35" s="1040"/>
      <c r="AE35" s="1041"/>
      <c r="AF35" s="1036"/>
      <c r="AG35" s="1037"/>
      <c r="AH35" s="1037"/>
      <c r="AI35" s="1037"/>
      <c r="AJ35" s="1038"/>
      <c r="AK35" s="980"/>
      <c r="AL35" s="971"/>
      <c r="AM35" s="971"/>
      <c r="AN35" s="971"/>
      <c r="AO35" s="971"/>
      <c r="AP35" s="971"/>
      <c r="AQ35" s="971"/>
      <c r="AR35" s="971"/>
      <c r="AS35" s="971"/>
      <c r="AT35" s="971"/>
      <c r="AU35" s="971"/>
      <c r="AV35" s="971"/>
      <c r="AW35" s="971"/>
      <c r="AX35" s="971"/>
      <c r="AY35" s="971"/>
      <c r="AZ35" s="1042"/>
      <c r="BA35" s="1042"/>
      <c r="BB35" s="1042"/>
      <c r="BC35" s="1042"/>
      <c r="BD35" s="1042"/>
      <c r="BE35" s="972"/>
      <c r="BF35" s="972"/>
      <c r="BG35" s="972"/>
      <c r="BH35" s="972"/>
      <c r="BI35" s="973"/>
      <c r="BJ35" s="232"/>
      <c r="BK35" s="232"/>
      <c r="BL35" s="232"/>
      <c r="BM35" s="232"/>
      <c r="BN35" s="232"/>
      <c r="BO35" s="241"/>
      <c r="BP35" s="241"/>
      <c r="BQ35" s="238">
        <v>29</v>
      </c>
      <c r="BR35" s="239"/>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30"/>
    </row>
    <row r="36" spans="1:131" ht="26.25" customHeight="1" x14ac:dyDescent="0.15">
      <c r="A36" s="242">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0"/>
      <c r="AL36" s="971"/>
      <c r="AM36" s="971"/>
      <c r="AN36" s="971"/>
      <c r="AO36" s="971"/>
      <c r="AP36" s="971"/>
      <c r="AQ36" s="971"/>
      <c r="AR36" s="971"/>
      <c r="AS36" s="971"/>
      <c r="AT36" s="971"/>
      <c r="AU36" s="971"/>
      <c r="AV36" s="971"/>
      <c r="AW36" s="971"/>
      <c r="AX36" s="971"/>
      <c r="AY36" s="971"/>
      <c r="AZ36" s="1042"/>
      <c r="BA36" s="1042"/>
      <c r="BB36" s="1042"/>
      <c r="BC36" s="1042"/>
      <c r="BD36" s="1042"/>
      <c r="BE36" s="972"/>
      <c r="BF36" s="972"/>
      <c r="BG36" s="972"/>
      <c r="BH36" s="972"/>
      <c r="BI36" s="973"/>
      <c r="BJ36" s="232"/>
      <c r="BK36" s="232"/>
      <c r="BL36" s="232"/>
      <c r="BM36" s="232"/>
      <c r="BN36" s="232"/>
      <c r="BO36" s="241"/>
      <c r="BP36" s="241"/>
      <c r="BQ36" s="238">
        <v>30</v>
      </c>
      <c r="BR36" s="239"/>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30"/>
    </row>
    <row r="37" spans="1:131" ht="26.25" customHeight="1" x14ac:dyDescent="0.15">
      <c r="A37" s="242">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0"/>
      <c r="AL37" s="971"/>
      <c r="AM37" s="971"/>
      <c r="AN37" s="971"/>
      <c r="AO37" s="971"/>
      <c r="AP37" s="971"/>
      <c r="AQ37" s="971"/>
      <c r="AR37" s="971"/>
      <c r="AS37" s="971"/>
      <c r="AT37" s="971"/>
      <c r="AU37" s="971"/>
      <c r="AV37" s="971"/>
      <c r="AW37" s="971"/>
      <c r="AX37" s="971"/>
      <c r="AY37" s="971"/>
      <c r="AZ37" s="1042"/>
      <c r="BA37" s="1042"/>
      <c r="BB37" s="1042"/>
      <c r="BC37" s="1042"/>
      <c r="BD37" s="1042"/>
      <c r="BE37" s="972"/>
      <c r="BF37" s="972"/>
      <c r="BG37" s="972"/>
      <c r="BH37" s="972"/>
      <c r="BI37" s="973"/>
      <c r="BJ37" s="232"/>
      <c r="BK37" s="232"/>
      <c r="BL37" s="232"/>
      <c r="BM37" s="232"/>
      <c r="BN37" s="232"/>
      <c r="BO37" s="241"/>
      <c r="BP37" s="241"/>
      <c r="BQ37" s="238">
        <v>31</v>
      </c>
      <c r="BR37" s="239"/>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30"/>
    </row>
    <row r="38" spans="1:131" ht="26.25" customHeight="1" x14ac:dyDescent="0.15">
      <c r="A38" s="242">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0"/>
      <c r="AL38" s="971"/>
      <c r="AM38" s="971"/>
      <c r="AN38" s="971"/>
      <c r="AO38" s="971"/>
      <c r="AP38" s="971"/>
      <c r="AQ38" s="971"/>
      <c r="AR38" s="971"/>
      <c r="AS38" s="971"/>
      <c r="AT38" s="971"/>
      <c r="AU38" s="971"/>
      <c r="AV38" s="971"/>
      <c r="AW38" s="971"/>
      <c r="AX38" s="971"/>
      <c r="AY38" s="971"/>
      <c r="AZ38" s="1042"/>
      <c r="BA38" s="1042"/>
      <c r="BB38" s="1042"/>
      <c r="BC38" s="1042"/>
      <c r="BD38" s="1042"/>
      <c r="BE38" s="972"/>
      <c r="BF38" s="972"/>
      <c r="BG38" s="972"/>
      <c r="BH38" s="972"/>
      <c r="BI38" s="973"/>
      <c r="BJ38" s="232"/>
      <c r="BK38" s="232"/>
      <c r="BL38" s="232"/>
      <c r="BM38" s="232"/>
      <c r="BN38" s="232"/>
      <c r="BO38" s="241"/>
      <c r="BP38" s="241"/>
      <c r="BQ38" s="238">
        <v>32</v>
      </c>
      <c r="BR38" s="239"/>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30"/>
    </row>
    <row r="39" spans="1:131" ht="26.25" customHeight="1" x14ac:dyDescent="0.15">
      <c r="A39" s="242">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0"/>
      <c r="AL39" s="971"/>
      <c r="AM39" s="971"/>
      <c r="AN39" s="971"/>
      <c r="AO39" s="971"/>
      <c r="AP39" s="971"/>
      <c r="AQ39" s="971"/>
      <c r="AR39" s="971"/>
      <c r="AS39" s="971"/>
      <c r="AT39" s="971"/>
      <c r="AU39" s="971"/>
      <c r="AV39" s="971"/>
      <c r="AW39" s="971"/>
      <c r="AX39" s="971"/>
      <c r="AY39" s="971"/>
      <c r="AZ39" s="1042"/>
      <c r="BA39" s="1042"/>
      <c r="BB39" s="1042"/>
      <c r="BC39" s="1042"/>
      <c r="BD39" s="1042"/>
      <c r="BE39" s="972"/>
      <c r="BF39" s="972"/>
      <c r="BG39" s="972"/>
      <c r="BH39" s="972"/>
      <c r="BI39" s="973"/>
      <c r="BJ39" s="232"/>
      <c r="BK39" s="232"/>
      <c r="BL39" s="232"/>
      <c r="BM39" s="232"/>
      <c r="BN39" s="232"/>
      <c r="BO39" s="241"/>
      <c r="BP39" s="241"/>
      <c r="BQ39" s="238">
        <v>33</v>
      </c>
      <c r="BR39" s="239"/>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30"/>
    </row>
    <row r="40" spans="1:131" ht="26.25" customHeight="1" x14ac:dyDescent="0.15">
      <c r="A40" s="238">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0"/>
      <c r="AL40" s="971"/>
      <c r="AM40" s="971"/>
      <c r="AN40" s="971"/>
      <c r="AO40" s="971"/>
      <c r="AP40" s="971"/>
      <c r="AQ40" s="971"/>
      <c r="AR40" s="971"/>
      <c r="AS40" s="971"/>
      <c r="AT40" s="971"/>
      <c r="AU40" s="971"/>
      <c r="AV40" s="971"/>
      <c r="AW40" s="971"/>
      <c r="AX40" s="971"/>
      <c r="AY40" s="971"/>
      <c r="AZ40" s="1042"/>
      <c r="BA40" s="1042"/>
      <c r="BB40" s="1042"/>
      <c r="BC40" s="1042"/>
      <c r="BD40" s="1042"/>
      <c r="BE40" s="972"/>
      <c r="BF40" s="972"/>
      <c r="BG40" s="972"/>
      <c r="BH40" s="972"/>
      <c r="BI40" s="973"/>
      <c r="BJ40" s="232"/>
      <c r="BK40" s="232"/>
      <c r="BL40" s="232"/>
      <c r="BM40" s="232"/>
      <c r="BN40" s="232"/>
      <c r="BO40" s="241"/>
      <c r="BP40" s="241"/>
      <c r="BQ40" s="238">
        <v>34</v>
      </c>
      <c r="BR40" s="239"/>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30"/>
    </row>
    <row r="41" spans="1:131" ht="26.25" customHeight="1" x14ac:dyDescent="0.15">
      <c r="A41" s="238">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0"/>
      <c r="AL41" s="971"/>
      <c r="AM41" s="971"/>
      <c r="AN41" s="971"/>
      <c r="AO41" s="971"/>
      <c r="AP41" s="971"/>
      <c r="AQ41" s="971"/>
      <c r="AR41" s="971"/>
      <c r="AS41" s="971"/>
      <c r="AT41" s="971"/>
      <c r="AU41" s="971"/>
      <c r="AV41" s="971"/>
      <c r="AW41" s="971"/>
      <c r="AX41" s="971"/>
      <c r="AY41" s="971"/>
      <c r="AZ41" s="1042"/>
      <c r="BA41" s="1042"/>
      <c r="BB41" s="1042"/>
      <c r="BC41" s="1042"/>
      <c r="BD41" s="1042"/>
      <c r="BE41" s="972"/>
      <c r="BF41" s="972"/>
      <c r="BG41" s="972"/>
      <c r="BH41" s="972"/>
      <c r="BI41" s="973"/>
      <c r="BJ41" s="232"/>
      <c r="BK41" s="232"/>
      <c r="BL41" s="232"/>
      <c r="BM41" s="232"/>
      <c r="BN41" s="232"/>
      <c r="BO41" s="241"/>
      <c r="BP41" s="241"/>
      <c r="BQ41" s="238">
        <v>35</v>
      </c>
      <c r="BR41" s="239"/>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30"/>
    </row>
    <row r="42" spans="1:131" ht="26.25" customHeight="1" x14ac:dyDescent="0.15">
      <c r="A42" s="238">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0"/>
      <c r="AL42" s="971"/>
      <c r="AM42" s="971"/>
      <c r="AN42" s="971"/>
      <c r="AO42" s="971"/>
      <c r="AP42" s="971"/>
      <c r="AQ42" s="971"/>
      <c r="AR42" s="971"/>
      <c r="AS42" s="971"/>
      <c r="AT42" s="971"/>
      <c r="AU42" s="971"/>
      <c r="AV42" s="971"/>
      <c r="AW42" s="971"/>
      <c r="AX42" s="971"/>
      <c r="AY42" s="971"/>
      <c r="AZ42" s="1042"/>
      <c r="BA42" s="1042"/>
      <c r="BB42" s="1042"/>
      <c r="BC42" s="1042"/>
      <c r="BD42" s="1042"/>
      <c r="BE42" s="972"/>
      <c r="BF42" s="972"/>
      <c r="BG42" s="972"/>
      <c r="BH42" s="972"/>
      <c r="BI42" s="973"/>
      <c r="BJ42" s="232"/>
      <c r="BK42" s="232"/>
      <c r="BL42" s="232"/>
      <c r="BM42" s="232"/>
      <c r="BN42" s="232"/>
      <c r="BO42" s="241"/>
      <c r="BP42" s="241"/>
      <c r="BQ42" s="238">
        <v>36</v>
      </c>
      <c r="BR42" s="239"/>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30"/>
    </row>
    <row r="43" spans="1:131" ht="26.25" customHeight="1" x14ac:dyDescent="0.15">
      <c r="A43" s="238">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0"/>
      <c r="AL43" s="971"/>
      <c r="AM43" s="971"/>
      <c r="AN43" s="971"/>
      <c r="AO43" s="971"/>
      <c r="AP43" s="971"/>
      <c r="AQ43" s="971"/>
      <c r="AR43" s="971"/>
      <c r="AS43" s="971"/>
      <c r="AT43" s="971"/>
      <c r="AU43" s="971"/>
      <c r="AV43" s="971"/>
      <c r="AW43" s="971"/>
      <c r="AX43" s="971"/>
      <c r="AY43" s="971"/>
      <c r="AZ43" s="1042"/>
      <c r="BA43" s="1042"/>
      <c r="BB43" s="1042"/>
      <c r="BC43" s="1042"/>
      <c r="BD43" s="1042"/>
      <c r="BE43" s="972"/>
      <c r="BF43" s="972"/>
      <c r="BG43" s="972"/>
      <c r="BH43" s="972"/>
      <c r="BI43" s="973"/>
      <c r="BJ43" s="232"/>
      <c r="BK43" s="232"/>
      <c r="BL43" s="232"/>
      <c r="BM43" s="232"/>
      <c r="BN43" s="232"/>
      <c r="BO43" s="241"/>
      <c r="BP43" s="241"/>
      <c r="BQ43" s="238">
        <v>37</v>
      </c>
      <c r="BR43" s="239"/>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30"/>
    </row>
    <row r="44" spans="1:131" ht="26.25" customHeight="1" x14ac:dyDescent="0.15">
      <c r="A44" s="238">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0"/>
      <c r="AL44" s="971"/>
      <c r="AM44" s="971"/>
      <c r="AN44" s="971"/>
      <c r="AO44" s="971"/>
      <c r="AP44" s="971"/>
      <c r="AQ44" s="971"/>
      <c r="AR44" s="971"/>
      <c r="AS44" s="971"/>
      <c r="AT44" s="971"/>
      <c r="AU44" s="971"/>
      <c r="AV44" s="971"/>
      <c r="AW44" s="971"/>
      <c r="AX44" s="971"/>
      <c r="AY44" s="971"/>
      <c r="AZ44" s="1042"/>
      <c r="BA44" s="1042"/>
      <c r="BB44" s="1042"/>
      <c r="BC44" s="1042"/>
      <c r="BD44" s="1042"/>
      <c r="BE44" s="972"/>
      <c r="BF44" s="972"/>
      <c r="BG44" s="972"/>
      <c r="BH44" s="972"/>
      <c r="BI44" s="973"/>
      <c r="BJ44" s="232"/>
      <c r="BK44" s="232"/>
      <c r="BL44" s="232"/>
      <c r="BM44" s="232"/>
      <c r="BN44" s="232"/>
      <c r="BO44" s="241"/>
      <c r="BP44" s="241"/>
      <c r="BQ44" s="238">
        <v>38</v>
      </c>
      <c r="BR44" s="239"/>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30"/>
    </row>
    <row r="45" spans="1:131" ht="26.25" customHeight="1" x14ac:dyDescent="0.15">
      <c r="A45" s="238">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0"/>
      <c r="AL45" s="971"/>
      <c r="AM45" s="971"/>
      <c r="AN45" s="971"/>
      <c r="AO45" s="971"/>
      <c r="AP45" s="971"/>
      <c r="AQ45" s="971"/>
      <c r="AR45" s="971"/>
      <c r="AS45" s="971"/>
      <c r="AT45" s="971"/>
      <c r="AU45" s="971"/>
      <c r="AV45" s="971"/>
      <c r="AW45" s="971"/>
      <c r="AX45" s="971"/>
      <c r="AY45" s="971"/>
      <c r="AZ45" s="1042"/>
      <c r="BA45" s="1042"/>
      <c r="BB45" s="1042"/>
      <c r="BC45" s="1042"/>
      <c r="BD45" s="1042"/>
      <c r="BE45" s="972"/>
      <c r="BF45" s="972"/>
      <c r="BG45" s="972"/>
      <c r="BH45" s="972"/>
      <c r="BI45" s="973"/>
      <c r="BJ45" s="232"/>
      <c r="BK45" s="232"/>
      <c r="BL45" s="232"/>
      <c r="BM45" s="232"/>
      <c r="BN45" s="232"/>
      <c r="BO45" s="241"/>
      <c r="BP45" s="241"/>
      <c r="BQ45" s="238">
        <v>39</v>
      </c>
      <c r="BR45" s="239"/>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30"/>
    </row>
    <row r="46" spans="1:131" ht="26.25" customHeight="1" x14ac:dyDescent="0.15">
      <c r="A46" s="238">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0"/>
      <c r="AL46" s="971"/>
      <c r="AM46" s="971"/>
      <c r="AN46" s="971"/>
      <c r="AO46" s="971"/>
      <c r="AP46" s="971"/>
      <c r="AQ46" s="971"/>
      <c r="AR46" s="971"/>
      <c r="AS46" s="971"/>
      <c r="AT46" s="971"/>
      <c r="AU46" s="971"/>
      <c r="AV46" s="971"/>
      <c r="AW46" s="971"/>
      <c r="AX46" s="971"/>
      <c r="AY46" s="971"/>
      <c r="AZ46" s="1042"/>
      <c r="BA46" s="1042"/>
      <c r="BB46" s="1042"/>
      <c r="BC46" s="1042"/>
      <c r="BD46" s="1042"/>
      <c r="BE46" s="972"/>
      <c r="BF46" s="972"/>
      <c r="BG46" s="972"/>
      <c r="BH46" s="972"/>
      <c r="BI46" s="973"/>
      <c r="BJ46" s="232"/>
      <c r="BK46" s="232"/>
      <c r="BL46" s="232"/>
      <c r="BM46" s="232"/>
      <c r="BN46" s="232"/>
      <c r="BO46" s="241"/>
      <c r="BP46" s="241"/>
      <c r="BQ46" s="238">
        <v>40</v>
      </c>
      <c r="BR46" s="239"/>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30"/>
    </row>
    <row r="47" spans="1:131" ht="26.25" customHeight="1" x14ac:dyDescent="0.15">
      <c r="A47" s="238">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0"/>
      <c r="AL47" s="971"/>
      <c r="AM47" s="971"/>
      <c r="AN47" s="971"/>
      <c r="AO47" s="971"/>
      <c r="AP47" s="971"/>
      <c r="AQ47" s="971"/>
      <c r="AR47" s="971"/>
      <c r="AS47" s="971"/>
      <c r="AT47" s="971"/>
      <c r="AU47" s="971"/>
      <c r="AV47" s="971"/>
      <c r="AW47" s="971"/>
      <c r="AX47" s="971"/>
      <c r="AY47" s="971"/>
      <c r="AZ47" s="1042"/>
      <c r="BA47" s="1042"/>
      <c r="BB47" s="1042"/>
      <c r="BC47" s="1042"/>
      <c r="BD47" s="1042"/>
      <c r="BE47" s="972"/>
      <c r="BF47" s="972"/>
      <c r="BG47" s="972"/>
      <c r="BH47" s="972"/>
      <c r="BI47" s="973"/>
      <c r="BJ47" s="232"/>
      <c r="BK47" s="232"/>
      <c r="BL47" s="232"/>
      <c r="BM47" s="232"/>
      <c r="BN47" s="232"/>
      <c r="BO47" s="241"/>
      <c r="BP47" s="241"/>
      <c r="BQ47" s="238">
        <v>41</v>
      </c>
      <c r="BR47" s="239"/>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30"/>
    </row>
    <row r="48" spans="1:131" ht="26.25" customHeight="1" x14ac:dyDescent="0.15">
      <c r="A48" s="238">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0"/>
      <c r="AL48" s="971"/>
      <c r="AM48" s="971"/>
      <c r="AN48" s="971"/>
      <c r="AO48" s="971"/>
      <c r="AP48" s="971"/>
      <c r="AQ48" s="971"/>
      <c r="AR48" s="971"/>
      <c r="AS48" s="971"/>
      <c r="AT48" s="971"/>
      <c r="AU48" s="971"/>
      <c r="AV48" s="971"/>
      <c r="AW48" s="971"/>
      <c r="AX48" s="971"/>
      <c r="AY48" s="971"/>
      <c r="AZ48" s="1042"/>
      <c r="BA48" s="1042"/>
      <c r="BB48" s="1042"/>
      <c r="BC48" s="1042"/>
      <c r="BD48" s="1042"/>
      <c r="BE48" s="972"/>
      <c r="BF48" s="972"/>
      <c r="BG48" s="972"/>
      <c r="BH48" s="972"/>
      <c r="BI48" s="973"/>
      <c r="BJ48" s="232"/>
      <c r="BK48" s="232"/>
      <c r="BL48" s="232"/>
      <c r="BM48" s="232"/>
      <c r="BN48" s="232"/>
      <c r="BO48" s="241"/>
      <c r="BP48" s="241"/>
      <c r="BQ48" s="238">
        <v>42</v>
      </c>
      <c r="BR48" s="239"/>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30"/>
    </row>
    <row r="49" spans="1:131" ht="26.25" customHeight="1" x14ac:dyDescent="0.15">
      <c r="A49" s="238">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0"/>
      <c r="AL49" s="971"/>
      <c r="AM49" s="971"/>
      <c r="AN49" s="971"/>
      <c r="AO49" s="971"/>
      <c r="AP49" s="971"/>
      <c r="AQ49" s="971"/>
      <c r="AR49" s="971"/>
      <c r="AS49" s="971"/>
      <c r="AT49" s="971"/>
      <c r="AU49" s="971"/>
      <c r="AV49" s="971"/>
      <c r="AW49" s="971"/>
      <c r="AX49" s="971"/>
      <c r="AY49" s="971"/>
      <c r="AZ49" s="1042"/>
      <c r="BA49" s="1042"/>
      <c r="BB49" s="1042"/>
      <c r="BC49" s="1042"/>
      <c r="BD49" s="1042"/>
      <c r="BE49" s="972"/>
      <c r="BF49" s="972"/>
      <c r="BG49" s="972"/>
      <c r="BH49" s="972"/>
      <c r="BI49" s="973"/>
      <c r="BJ49" s="232"/>
      <c r="BK49" s="232"/>
      <c r="BL49" s="232"/>
      <c r="BM49" s="232"/>
      <c r="BN49" s="232"/>
      <c r="BO49" s="241"/>
      <c r="BP49" s="241"/>
      <c r="BQ49" s="238">
        <v>43</v>
      </c>
      <c r="BR49" s="239"/>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30"/>
    </row>
    <row r="50" spans="1:131" ht="26.25" customHeight="1" x14ac:dyDescent="0.15">
      <c r="A50" s="238">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2"/>
      <c r="BF50" s="972"/>
      <c r="BG50" s="972"/>
      <c r="BH50" s="972"/>
      <c r="BI50" s="973"/>
      <c r="BJ50" s="232"/>
      <c r="BK50" s="232"/>
      <c r="BL50" s="232"/>
      <c r="BM50" s="232"/>
      <c r="BN50" s="232"/>
      <c r="BO50" s="241"/>
      <c r="BP50" s="241"/>
      <c r="BQ50" s="238">
        <v>44</v>
      </c>
      <c r="BR50" s="239"/>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30"/>
    </row>
    <row r="51" spans="1:131" ht="26.25" customHeight="1" x14ac:dyDescent="0.15">
      <c r="A51" s="238">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2"/>
      <c r="BF51" s="972"/>
      <c r="BG51" s="972"/>
      <c r="BH51" s="972"/>
      <c r="BI51" s="973"/>
      <c r="BJ51" s="232"/>
      <c r="BK51" s="232"/>
      <c r="BL51" s="232"/>
      <c r="BM51" s="232"/>
      <c r="BN51" s="232"/>
      <c r="BO51" s="241"/>
      <c r="BP51" s="241"/>
      <c r="BQ51" s="238">
        <v>45</v>
      </c>
      <c r="BR51" s="239"/>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30"/>
    </row>
    <row r="52" spans="1:131" ht="26.25" customHeight="1" x14ac:dyDescent="0.15">
      <c r="A52" s="238">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2"/>
      <c r="BF52" s="972"/>
      <c r="BG52" s="972"/>
      <c r="BH52" s="972"/>
      <c r="BI52" s="973"/>
      <c r="BJ52" s="232"/>
      <c r="BK52" s="232"/>
      <c r="BL52" s="232"/>
      <c r="BM52" s="232"/>
      <c r="BN52" s="232"/>
      <c r="BO52" s="241"/>
      <c r="BP52" s="241"/>
      <c r="BQ52" s="238">
        <v>46</v>
      </c>
      <c r="BR52" s="239"/>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30"/>
    </row>
    <row r="53" spans="1:131" ht="26.25" customHeight="1" x14ac:dyDescent="0.15">
      <c r="A53" s="238">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2"/>
      <c r="BF53" s="972"/>
      <c r="BG53" s="972"/>
      <c r="BH53" s="972"/>
      <c r="BI53" s="973"/>
      <c r="BJ53" s="232"/>
      <c r="BK53" s="232"/>
      <c r="BL53" s="232"/>
      <c r="BM53" s="232"/>
      <c r="BN53" s="232"/>
      <c r="BO53" s="241"/>
      <c r="BP53" s="241"/>
      <c r="BQ53" s="238">
        <v>47</v>
      </c>
      <c r="BR53" s="239"/>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30"/>
    </row>
    <row r="54" spans="1:131" ht="26.25" customHeight="1" x14ac:dyDescent="0.15">
      <c r="A54" s="238">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2"/>
      <c r="BF54" s="972"/>
      <c r="BG54" s="972"/>
      <c r="BH54" s="972"/>
      <c r="BI54" s="973"/>
      <c r="BJ54" s="232"/>
      <c r="BK54" s="232"/>
      <c r="BL54" s="232"/>
      <c r="BM54" s="232"/>
      <c r="BN54" s="232"/>
      <c r="BO54" s="241"/>
      <c r="BP54" s="241"/>
      <c r="BQ54" s="238">
        <v>48</v>
      </c>
      <c r="BR54" s="239"/>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30"/>
    </row>
    <row r="55" spans="1:131" ht="26.25" customHeight="1" x14ac:dyDescent="0.15">
      <c r="A55" s="238">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2"/>
      <c r="BF55" s="972"/>
      <c r="BG55" s="972"/>
      <c r="BH55" s="972"/>
      <c r="BI55" s="973"/>
      <c r="BJ55" s="232"/>
      <c r="BK55" s="232"/>
      <c r="BL55" s="232"/>
      <c r="BM55" s="232"/>
      <c r="BN55" s="232"/>
      <c r="BO55" s="241"/>
      <c r="BP55" s="241"/>
      <c r="BQ55" s="238">
        <v>49</v>
      </c>
      <c r="BR55" s="239"/>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30"/>
    </row>
    <row r="56" spans="1:131" ht="26.25" customHeight="1" x14ac:dyDescent="0.15">
      <c r="A56" s="238">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2"/>
      <c r="BF56" s="972"/>
      <c r="BG56" s="972"/>
      <c r="BH56" s="972"/>
      <c r="BI56" s="973"/>
      <c r="BJ56" s="232"/>
      <c r="BK56" s="232"/>
      <c r="BL56" s="232"/>
      <c r="BM56" s="232"/>
      <c r="BN56" s="232"/>
      <c r="BO56" s="241"/>
      <c r="BP56" s="241"/>
      <c r="BQ56" s="238">
        <v>50</v>
      </c>
      <c r="BR56" s="239"/>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30"/>
    </row>
    <row r="57" spans="1:131" ht="26.25" customHeight="1" x14ac:dyDescent="0.15">
      <c r="A57" s="238">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2"/>
      <c r="BF57" s="972"/>
      <c r="BG57" s="972"/>
      <c r="BH57" s="972"/>
      <c r="BI57" s="973"/>
      <c r="BJ57" s="232"/>
      <c r="BK57" s="232"/>
      <c r="BL57" s="232"/>
      <c r="BM57" s="232"/>
      <c r="BN57" s="232"/>
      <c r="BO57" s="241"/>
      <c r="BP57" s="241"/>
      <c r="BQ57" s="238">
        <v>51</v>
      </c>
      <c r="BR57" s="239"/>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30"/>
    </row>
    <row r="58" spans="1:131" ht="26.25" customHeight="1" x14ac:dyDescent="0.15">
      <c r="A58" s="238">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2"/>
      <c r="BF58" s="972"/>
      <c r="BG58" s="972"/>
      <c r="BH58" s="972"/>
      <c r="BI58" s="973"/>
      <c r="BJ58" s="232"/>
      <c r="BK58" s="232"/>
      <c r="BL58" s="232"/>
      <c r="BM58" s="232"/>
      <c r="BN58" s="232"/>
      <c r="BO58" s="241"/>
      <c r="BP58" s="241"/>
      <c r="BQ58" s="238">
        <v>52</v>
      </c>
      <c r="BR58" s="239"/>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30"/>
    </row>
    <row r="59" spans="1:131" ht="26.25" customHeight="1" x14ac:dyDescent="0.15">
      <c r="A59" s="238">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2"/>
      <c r="BF59" s="972"/>
      <c r="BG59" s="972"/>
      <c r="BH59" s="972"/>
      <c r="BI59" s="973"/>
      <c r="BJ59" s="232"/>
      <c r="BK59" s="232"/>
      <c r="BL59" s="232"/>
      <c r="BM59" s="232"/>
      <c r="BN59" s="232"/>
      <c r="BO59" s="241"/>
      <c r="BP59" s="241"/>
      <c r="BQ59" s="238">
        <v>53</v>
      </c>
      <c r="BR59" s="239"/>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30"/>
    </row>
    <row r="60" spans="1:131" ht="26.25" customHeight="1" x14ac:dyDescent="0.15">
      <c r="A60" s="238">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2"/>
      <c r="BF60" s="972"/>
      <c r="BG60" s="972"/>
      <c r="BH60" s="972"/>
      <c r="BI60" s="973"/>
      <c r="BJ60" s="232"/>
      <c r="BK60" s="232"/>
      <c r="BL60" s="232"/>
      <c r="BM60" s="232"/>
      <c r="BN60" s="232"/>
      <c r="BO60" s="241"/>
      <c r="BP60" s="241"/>
      <c r="BQ60" s="238">
        <v>54</v>
      </c>
      <c r="BR60" s="239"/>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30"/>
    </row>
    <row r="61" spans="1:131" ht="26.25" customHeight="1" thickBot="1" x14ac:dyDescent="0.2">
      <c r="A61" s="238">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2"/>
      <c r="BF61" s="972"/>
      <c r="BG61" s="972"/>
      <c r="BH61" s="972"/>
      <c r="BI61" s="973"/>
      <c r="BJ61" s="232"/>
      <c r="BK61" s="232"/>
      <c r="BL61" s="232"/>
      <c r="BM61" s="232"/>
      <c r="BN61" s="232"/>
      <c r="BO61" s="241"/>
      <c r="BP61" s="241"/>
      <c r="BQ61" s="238">
        <v>55</v>
      </c>
      <c r="BR61" s="239"/>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30"/>
    </row>
    <row r="62" spans="1:131" ht="26.25" customHeight="1" x14ac:dyDescent="0.15">
      <c r="A62" s="238">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2"/>
      <c r="BF62" s="972"/>
      <c r="BG62" s="972"/>
      <c r="BH62" s="972"/>
      <c r="BI62" s="973"/>
      <c r="BJ62" s="1028" t="s">
        <v>394</v>
      </c>
      <c r="BK62" s="1029"/>
      <c r="BL62" s="1029"/>
      <c r="BM62" s="1029"/>
      <c r="BN62" s="1030"/>
      <c r="BO62" s="241"/>
      <c r="BP62" s="241"/>
      <c r="BQ62" s="238">
        <v>56</v>
      </c>
      <c r="BR62" s="239"/>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30"/>
    </row>
    <row r="63" spans="1:131" ht="26.25" customHeight="1" thickBot="1" x14ac:dyDescent="0.2">
      <c r="A63" s="240" t="s">
        <v>375</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1"/>
      <c r="AF63" s="1022">
        <v>483</v>
      </c>
      <c r="AG63" s="959"/>
      <c r="AH63" s="959"/>
      <c r="AI63" s="959"/>
      <c r="AJ63" s="1023"/>
      <c r="AK63" s="1024"/>
      <c r="AL63" s="963"/>
      <c r="AM63" s="963"/>
      <c r="AN63" s="963"/>
      <c r="AO63" s="963"/>
      <c r="AP63" s="959"/>
      <c r="AQ63" s="959"/>
      <c r="AR63" s="959"/>
      <c r="AS63" s="959"/>
      <c r="AT63" s="959"/>
      <c r="AU63" s="959"/>
      <c r="AV63" s="959"/>
      <c r="AW63" s="959"/>
      <c r="AX63" s="959"/>
      <c r="AY63" s="959"/>
      <c r="AZ63" s="1018"/>
      <c r="BA63" s="1018"/>
      <c r="BB63" s="1018"/>
      <c r="BC63" s="1018"/>
      <c r="BD63" s="1018"/>
      <c r="BE63" s="960"/>
      <c r="BF63" s="960"/>
      <c r="BG63" s="960"/>
      <c r="BH63" s="960"/>
      <c r="BI63" s="961"/>
      <c r="BJ63" s="1019" t="s">
        <v>122</v>
      </c>
      <c r="BK63" s="953"/>
      <c r="BL63" s="953"/>
      <c r="BM63" s="953"/>
      <c r="BN63" s="1020"/>
      <c r="BO63" s="241"/>
      <c r="BP63" s="241"/>
      <c r="BQ63" s="238">
        <v>57</v>
      </c>
      <c r="BR63" s="239"/>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30"/>
    </row>
    <row r="66" spans="1:131" ht="26.25" customHeight="1" x14ac:dyDescent="0.15">
      <c r="A66" s="996" t="s">
        <v>397</v>
      </c>
      <c r="B66" s="997"/>
      <c r="C66" s="997"/>
      <c r="D66" s="997"/>
      <c r="E66" s="997"/>
      <c r="F66" s="997"/>
      <c r="G66" s="997"/>
      <c r="H66" s="997"/>
      <c r="I66" s="997"/>
      <c r="J66" s="997"/>
      <c r="K66" s="997"/>
      <c r="L66" s="997"/>
      <c r="M66" s="997"/>
      <c r="N66" s="997"/>
      <c r="O66" s="997"/>
      <c r="P66" s="998"/>
      <c r="Q66" s="1002" t="s">
        <v>379</v>
      </c>
      <c r="R66" s="1003"/>
      <c r="S66" s="1003"/>
      <c r="T66" s="1003"/>
      <c r="U66" s="1004"/>
      <c r="V66" s="1002" t="s">
        <v>380</v>
      </c>
      <c r="W66" s="1003"/>
      <c r="X66" s="1003"/>
      <c r="Y66" s="1003"/>
      <c r="Z66" s="1004"/>
      <c r="AA66" s="1002" t="s">
        <v>381</v>
      </c>
      <c r="AB66" s="1003"/>
      <c r="AC66" s="1003"/>
      <c r="AD66" s="1003"/>
      <c r="AE66" s="1004"/>
      <c r="AF66" s="1008" t="s">
        <v>382</v>
      </c>
      <c r="AG66" s="1009"/>
      <c r="AH66" s="1009"/>
      <c r="AI66" s="1009"/>
      <c r="AJ66" s="1010"/>
      <c r="AK66" s="1002" t="s">
        <v>383</v>
      </c>
      <c r="AL66" s="997"/>
      <c r="AM66" s="997"/>
      <c r="AN66" s="997"/>
      <c r="AO66" s="998"/>
      <c r="AP66" s="1002" t="s">
        <v>384</v>
      </c>
      <c r="AQ66" s="1003"/>
      <c r="AR66" s="1003"/>
      <c r="AS66" s="1003"/>
      <c r="AT66" s="1004"/>
      <c r="AU66" s="1002" t="s">
        <v>398</v>
      </c>
      <c r="AV66" s="1003"/>
      <c r="AW66" s="1003"/>
      <c r="AX66" s="1003"/>
      <c r="AY66" s="1004"/>
      <c r="AZ66" s="1002" t="s">
        <v>363</v>
      </c>
      <c r="BA66" s="1003"/>
      <c r="BB66" s="1003"/>
      <c r="BC66" s="1003"/>
      <c r="BD66" s="1016"/>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6" t="s">
        <v>550</v>
      </c>
      <c r="C68" s="987"/>
      <c r="D68" s="987"/>
      <c r="E68" s="987"/>
      <c r="F68" s="987"/>
      <c r="G68" s="987"/>
      <c r="H68" s="987"/>
      <c r="I68" s="987"/>
      <c r="J68" s="987"/>
      <c r="K68" s="987"/>
      <c r="L68" s="987"/>
      <c r="M68" s="987"/>
      <c r="N68" s="987"/>
      <c r="O68" s="987"/>
      <c r="P68" s="988"/>
      <c r="Q68" s="989">
        <v>5250</v>
      </c>
      <c r="R68" s="983"/>
      <c r="S68" s="983"/>
      <c r="T68" s="983"/>
      <c r="U68" s="983"/>
      <c r="V68" s="983">
        <v>5104</v>
      </c>
      <c r="W68" s="983"/>
      <c r="X68" s="983"/>
      <c r="Y68" s="983"/>
      <c r="Z68" s="983"/>
      <c r="AA68" s="983">
        <f t="shared" ref="AA68:AA73" si="0">Q68-V68</f>
        <v>146</v>
      </c>
      <c r="AB68" s="983"/>
      <c r="AC68" s="983"/>
      <c r="AD68" s="983"/>
      <c r="AE68" s="983"/>
      <c r="AF68" s="983">
        <v>146</v>
      </c>
      <c r="AG68" s="983"/>
      <c r="AH68" s="983"/>
      <c r="AI68" s="983"/>
      <c r="AJ68" s="983"/>
      <c r="AK68" s="983">
        <v>2418</v>
      </c>
      <c r="AL68" s="983"/>
      <c r="AM68" s="983"/>
      <c r="AN68" s="983"/>
      <c r="AO68" s="983"/>
      <c r="AP68" s="983" t="s">
        <v>549</v>
      </c>
      <c r="AQ68" s="983"/>
      <c r="AR68" s="983"/>
      <c r="AS68" s="983"/>
      <c r="AT68" s="983"/>
      <c r="AU68" s="983" t="s">
        <v>549</v>
      </c>
      <c r="AV68" s="983"/>
      <c r="AW68" s="983"/>
      <c r="AX68" s="983"/>
      <c r="AY68" s="983"/>
      <c r="AZ68" s="984" t="s">
        <v>561</v>
      </c>
      <c r="BA68" s="984"/>
      <c r="BB68" s="984"/>
      <c r="BC68" s="984"/>
      <c r="BD68" s="985"/>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551</v>
      </c>
      <c r="C69" s="975"/>
      <c r="D69" s="975"/>
      <c r="E69" s="975"/>
      <c r="F69" s="975"/>
      <c r="G69" s="975"/>
      <c r="H69" s="975"/>
      <c r="I69" s="975"/>
      <c r="J69" s="975"/>
      <c r="K69" s="975"/>
      <c r="L69" s="975"/>
      <c r="M69" s="975"/>
      <c r="N69" s="975"/>
      <c r="O69" s="975"/>
      <c r="P69" s="976"/>
      <c r="Q69" s="977">
        <v>5018</v>
      </c>
      <c r="R69" s="971"/>
      <c r="S69" s="971"/>
      <c r="T69" s="971"/>
      <c r="U69" s="971"/>
      <c r="V69" s="971">
        <v>4517</v>
      </c>
      <c r="W69" s="971"/>
      <c r="X69" s="971"/>
      <c r="Y69" s="971"/>
      <c r="Z69" s="971"/>
      <c r="AA69" s="971">
        <f t="shared" si="0"/>
        <v>501</v>
      </c>
      <c r="AB69" s="971"/>
      <c r="AC69" s="971"/>
      <c r="AD69" s="971"/>
      <c r="AE69" s="971"/>
      <c r="AF69" s="971">
        <v>3745</v>
      </c>
      <c r="AG69" s="971"/>
      <c r="AH69" s="971"/>
      <c r="AI69" s="971"/>
      <c r="AJ69" s="971"/>
      <c r="AK69" s="971" t="s">
        <v>549</v>
      </c>
      <c r="AL69" s="971"/>
      <c r="AM69" s="971"/>
      <c r="AN69" s="971"/>
      <c r="AO69" s="971"/>
      <c r="AP69" s="971">
        <v>1264</v>
      </c>
      <c r="AQ69" s="971"/>
      <c r="AR69" s="971"/>
      <c r="AS69" s="971"/>
      <c r="AT69" s="971"/>
      <c r="AU69" s="971" t="s">
        <v>549</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552</v>
      </c>
      <c r="C70" s="975"/>
      <c r="D70" s="975"/>
      <c r="E70" s="975"/>
      <c r="F70" s="975"/>
      <c r="G70" s="975"/>
      <c r="H70" s="975"/>
      <c r="I70" s="975"/>
      <c r="J70" s="975"/>
      <c r="K70" s="975"/>
      <c r="L70" s="975"/>
      <c r="M70" s="975"/>
      <c r="N70" s="975"/>
      <c r="O70" s="975"/>
      <c r="P70" s="976"/>
      <c r="Q70" s="977">
        <v>702</v>
      </c>
      <c r="R70" s="971"/>
      <c r="S70" s="971"/>
      <c r="T70" s="971"/>
      <c r="U70" s="971"/>
      <c r="V70" s="971">
        <v>676</v>
      </c>
      <c r="W70" s="971"/>
      <c r="X70" s="971"/>
      <c r="Y70" s="971"/>
      <c r="Z70" s="971"/>
      <c r="AA70" s="971">
        <f t="shared" si="0"/>
        <v>26</v>
      </c>
      <c r="AB70" s="971"/>
      <c r="AC70" s="971"/>
      <c r="AD70" s="971"/>
      <c r="AE70" s="971"/>
      <c r="AF70" s="971">
        <v>20</v>
      </c>
      <c r="AG70" s="971"/>
      <c r="AH70" s="971"/>
      <c r="AI70" s="971"/>
      <c r="AJ70" s="971"/>
      <c r="AK70" s="971" t="s">
        <v>549</v>
      </c>
      <c r="AL70" s="971"/>
      <c r="AM70" s="971"/>
      <c r="AN70" s="971"/>
      <c r="AO70" s="971"/>
      <c r="AP70" s="971">
        <v>1195</v>
      </c>
      <c r="AQ70" s="971"/>
      <c r="AR70" s="971"/>
      <c r="AS70" s="971"/>
      <c r="AT70" s="971"/>
      <c r="AU70" s="971" t="s">
        <v>549</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553</v>
      </c>
      <c r="C71" s="975"/>
      <c r="D71" s="975"/>
      <c r="E71" s="975"/>
      <c r="F71" s="975"/>
      <c r="G71" s="975"/>
      <c r="H71" s="975"/>
      <c r="I71" s="975"/>
      <c r="J71" s="975"/>
      <c r="K71" s="975"/>
      <c r="L71" s="975"/>
      <c r="M71" s="975"/>
      <c r="N71" s="975"/>
      <c r="O71" s="975"/>
      <c r="P71" s="976"/>
      <c r="Q71" s="977">
        <v>2421</v>
      </c>
      <c r="R71" s="971"/>
      <c r="S71" s="971"/>
      <c r="T71" s="971"/>
      <c r="U71" s="971"/>
      <c r="V71" s="971">
        <v>2180</v>
      </c>
      <c r="W71" s="971"/>
      <c r="X71" s="971"/>
      <c r="Y71" s="971"/>
      <c r="Z71" s="971"/>
      <c r="AA71" s="971">
        <f t="shared" si="0"/>
        <v>241</v>
      </c>
      <c r="AB71" s="971"/>
      <c r="AC71" s="971"/>
      <c r="AD71" s="971"/>
      <c r="AE71" s="971"/>
      <c r="AF71" s="971">
        <v>205</v>
      </c>
      <c r="AG71" s="971"/>
      <c r="AH71" s="971"/>
      <c r="AI71" s="971"/>
      <c r="AJ71" s="971"/>
      <c r="AK71" s="971" t="s">
        <v>549</v>
      </c>
      <c r="AL71" s="971"/>
      <c r="AM71" s="971"/>
      <c r="AN71" s="971"/>
      <c r="AO71" s="971"/>
      <c r="AP71" s="971">
        <v>959</v>
      </c>
      <c r="AQ71" s="971"/>
      <c r="AR71" s="971"/>
      <c r="AS71" s="971"/>
      <c r="AT71" s="971"/>
      <c r="AU71" s="971" t="s">
        <v>549</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554</v>
      </c>
      <c r="C72" s="975"/>
      <c r="D72" s="975"/>
      <c r="E72" s="975"/>
      <c r="F72" s="975"/>
      <c r="G72" s="975"/>
      <c r="H72" s="975"/>
      <c r="I72" s="975"/>
      <c r="J72" s="975"/>
      <c r="K72" s="975"/>
      <c r="L72" s="975"/>
      <c r="M72" s="975"/>
      <c r="N72" s="975"/>
      <c r="O72" s="975"/>
      <c r="P72" s="976"/>
      <c r="Q72" s="977">
        <v>270</v>
      </c>
      <c r="R72" s="971"/>
      <c r="S72" s="971"/>
      <c r="T72" s="971"/>
      <c r="U72" s="971"/>
      <c r="V72" s="971">
        <v>247</v>
      </c>
      <c r="W72" s="971"/>
      <c r="X72" s="971"/>
      <c r="Y72" s="971"/>
      <c r="Z72" s="971"/>
      <c r="AA72" s="971">
        <f t="shared" si="0"/>
        <v>23</v>
      </c>
      <c r="AB72" s="971"/>
      <c r="AC72" s="971"/>
      <c r="AD72" s="971"/>
      <c r="AE72" s="971"/>
      <c r="AF72" s="971">
        <v>23</v>
      </c>
      <c r="AG72" s="971"/>
      <c r="AH72" s="971"/>
      <c r="AI72" s="971"/>
      <c r="AJ72" s="971"/>
      <c r="AK72" s="971" t="s">
        <v>549</v>
      </c>
      <c r="AL72" s="971"/>
      <c r="AM72" s="971"/>
      <c r="AN72" s="971"/>
      <c r="AO72" s="971"/>
      <c r="AP72" s="971" t="s">
        <v>549</v>
      </c>
      <c r="AQ72" s="971"/>
      <c r="AR72" s="971"/>
      <c r="AS72" s="971"/>
      <c r="AT72" s="971"/>
      <c r="AU72" s="982" t="s">
        <v>549</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555</v>
      </c>
      <c r="C73" s="975"/>
      <c r="D73" s="975"/>
      <c r="E73" s="975"/>
      <c r="F73" s="975"/>
      <c r="G73" s="975"/>
      <c r="H73" s="975"/>
      <c r="I73" s="975"/>
      <c r="J73" s="975"/>
      <c r="K73" s="975"/>
      <c r="L73" s="975"/>
      <c r="M73" s="975"/>
      <c r="N73" s="975"/>
      <c r="O73" s="975"/>
      <c r="P73" s="976"/>
      <c r="Q73" s="977">
        <v>315636</v>
      </c>
      <c r="R73" s="971"/>
      <c r="S73" s="971"/>
      <c r="T73" s="971"/>
      <c r="U73" s="971"/>
      <c r="V73" s="971">
        <v>306127</v>
      </c>
      <c r="W73" s="971"/>
      <c r="X73" s="971"/>
      <c r="Y73" s="971"/>
      <c r="Z73" s="971"/>
      <c r="AA73" s="971">
        <f t="shared" si="0"/>
        <v>9509</v>
      </c>
      <c r="AB73" s="971"/>
      <c r="AC73" s="971"/>
      <c r="AD73" s="971"/>
      <c r="AE73" s="971"/>
      <c r="AF73" s="971">
        <v>6033</v>
      </c>
      <c r="AG73" s="971"/>
      <c r="AH73" s="971"/>
      <c r="AI73" s="971"/>
      <c r="AJ73" s="971"/>
      <c r="AK73" s="971" t="s">
        <v>549</v>
      </c>
      <c r="AL73" s="971"/>
      <c r="AM73" s="971"/>
      <c r="AN73" s="971"/>
      <c r="AO73" s="971"/>
      <c r="AP73" s="971" t="s">
        <v>549</v>
      </c>
      <c r="AQ73" s="971"/>
      <c r="AR73" s="971"/>
      <c r="AS73" s="971"/>
      <c r="AT73" s="971"/>
      <c r="AU73" s="971" t="s">
        <v>549</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375</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293</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293</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293</v>
      </c>
      <c r="DR109" s="896"/>
      <c r="DS109" s="896"/>
      <c r="DT109" s="896"/>
      <c r="DU109" s="897"/>
      <c r="DV109" s="898" t="s">
        <v>410</v>
      </c>
      <c r="DW109" s="896"/>
      <c r="DX109" s="896"/>
      <c r="DY109" s="896"/>
      <c r="DZ109" s="929"/>
    </row>
    <row r="110" spans="1:131" s="230"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266817</v>
      </c>
      <c r="AB110" s="889"/>
      <c r="AC110" s="889"/>
      <c r="AD110" s="889"/>
      <c r="AE110" s="890"/>
      <c r="AF110" s="891">
        <v>290533</v>
      </c>
      <c r="AG110" s="889"/>
      <c r="AH110" s="889"/>
      <c r="AI110" s="889"/>
      <c r="AJ110" s="890"/>
      <c r="AK110" s="891">
        <v>259168</v>
      </c>
      <c r="AL110" s="889"/>
      <c r="AM110" s="889"/>
      <c r="AN110" s="889"/>
      <c r="AO110" s="890"/>
      <c r="AP110" s="892">
        <v>13.8</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2877809</v>
      </c>
      <c r="BR110" s="842"/>
      <c r="BS110" s="842"/>
      <c r="BT110" s="842"/>
      <c r="BU110" s="842"/>
      <c r="BV110" s="842">
        <v>3293381</v>
      </c>
      <c r="BW110" s="842"/>
      <c r="BX110" s="842"/>
      <c r="BY110" s="842"/>
      <c r="BZ110" s="842"/>
      <c r="CA110" s="842">
        <v>3382512</v>
      </c>
      <c r="CB110" s="842"/>
      <c r="CC110" s="842"/>
      <c r="CD110" s="842"/>
      <c r="CE110" s="842"/>
      <c r="CF110" s="866">
        <v>180.6</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24301</v>
      </c>
      <c r="BR111" s="817"/>
      <c r="BS111" s="817"/>
      <c r="BT111" s="817"/>
      <c r="BU111" s="817"/>
      <c r="BV111" s="817">
        <v>22348</v>
      </c>
      <c r="BW111" s="817"/>
      <c r="BX111" s="817"/>
      <c r="BY111" s="817"/>
      <c r="BZ111" s="817"/>
      <c r="CA111" s="817">
        <v>20248</v>
      </c>
      <c r="CB111" s="817"/>
      <c r="CC111" s="817"/>
      <c r="CD111" s="817"/>
      <c r="CE111" s="817"/>
      <c r="CF111" s="875">
        <v>1.1000000000000001</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654033</v>
      </c>
      <c r="BR112" s="817"/>
      <c r="BS112" s="817"/>
      <c r="BT112" s="817"/>
      <c r="BU112" s="817"/>
      <c r="BV112" s="817">
        <v>720978</v>
      </c>
      <c r="BW112" s="817"/>
      <c r="BX112" s="817"/>
      <c r="BY112" s="817"/>
      <c r="BZ112" s="817"/>
      <c r="CA112" s="817">
        <v>698230</v>
      </c>
      <c r="CB112" s="817"/>
      <c r="CC112" s="817"/>
      <c r="CD112" s="817"/>
      <c r="CE112" s="817"/>
      <c r="CF112" s="875">
        <v>37.299999999999997</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76611</v>
      </c>
      <c r="AB113" s="919"/>
      <c r="AC113" s="919"/>
      <c r="AD113" s="919"/>
      <c r="AE113" s="920"/>
      <c r="AF113" s="921">
        <v>84660</v>
      </c>
      <c r="AG113" s="919"/>
      <c r="AH113" s="919"/>
      <c r="AI113" s="919"/>
      <c r="AJ113" s="920"/>
      <c r="AK113" s="921">
        <v>73918</v>
      </c>
      <c r="AL113" s="919"/>
      <c r="AM113" s="919"/>
      <c r="AN113" s="919"/>
      <c r="AO113" s="920"/>
      <c r="AP113" s="922">
        <v>3.9</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217396</v>
      </c>
      <c r="BR113" s="817"/>
      <c r="BS113" s="817"/>
      <c r="BT113" s="817"/>
      <c r="BU113" s="817"/>
      <c r="BV113" s="817">
        <v>216913</v>
      </c>
      <c r="BW113" s="817"/>
      <c r="BX113" s="817"/>
      <c r="BY113" s="817"/>
      <c r="BZ113" s="817"/>
      <c r="CA113" s="817">
        <v>228562</v>
      </c>
      <c r="CB113" s="817"/>
      <c r="CC113" s="817"/>
      <c r="CD113" s="817"/>
      <c r="CE113" s="817"/>
      <c r="CF113" s="875">
        <v>12.2</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26397</v>
      </c>
      <c r="AB114" s="780"/>
      <c r="AC114" s="780"/>
      <c r="AD114" s="780"/>
      <c r="AE114" s="781"/>
      <c r="AF114" s="782">
        <v>20319</v>
      </c>
      <c r="AG114" s="780"/>
      <c r="AH114" s="780"/>
      <c r="AI114" s="780"/>
      <c r="AJ114" s="781"/>
      <c r="AK114" s="782">
        <v>20947</v>
      </c>
      <c r="AL114" s="780"/>
      <c r="AM114" s="780"/>
      <c r="AN114" s="780"/>
      <c r="AO114" s="781"/>
      <c r="AP114" s="824">
        <v>1.1000000000000001</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414277</v>
      </c>
      <c r="BR114" s="817"/>
      <c r="BS114" s="817"/>
      <c r="BT114" s="817"/>
      <c r="BU114" s="817"/>
      <c r="BV114" s="817">
        <v>368760</v>
      </c>
      <c r="BW114" s="817"/>
      <c r="BX114" s="817"/>
      <c r="BY114" s="817"/>
      <c r="BZ114" s="817"/>
      <c r="CA114" s="817">
        <v>397152</v>
      </c>
      <c r="CB114" s="817"/>
      <c r="CC114" s="817"/>
      <c r="CD114" s="817"/>
      <c r="CE114" s="817"/>
      <c r="CF114" s="875">
        <v>21.2</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715</v>
      </c>
      <c r="AB115" s="919"/>
      <c r="AC115" s="919"/>
      <c r="AD115" s="919"/>
      <c r="AE115" s="920"/>
      <c r="AF115" s="921">
        <v>1997</v>
      </c>
      <c r="AG115" s="919"/>
      <c r="AH115" s="919"/>
      <c r="AI115" s="919"/>
      <c r="AJ115" s="920"/>
      <c r="AK115" s="921">
        <v>2146</v>
      </c>
      <c r="AL115" s="919"/>
      <c r="AM115" s="919"/>
      <c r="AN115" s="919"/>
      <c r="AO115" s="920"/>
      <c r="AP115" s="922">
        <v>0.1</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v>76</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370540</v>
      </c>
      <c r="AB117" s="903"/>
      <c r="AC117" s="903"/>
      <c r="AD117" s="903"/>
      <c r="AE117" s="904"/>
      <c r="AF117" s="905">
        <v>397585</v>
      </c>
      <c r="AG117" s="903"/>
      <c r="AH117" s="903"/>
      <c r="AI117" s="903"/>
      <c r="AJ117" s="904"/>
      <c r="AK117" s="905">
        <v>356179</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293</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176</v>
      </c>
      <c r="BA119" s="251"/>
      <c r="BB119" s="251"/>
      <c r="BC119" s="251"/>
      <c r="BD119" s="251"/>
      <c r="BE119" s="251"/>
      <c r="BF119" s="251"/>
      <c r="BG119" s="251"/>
      <c r="BH119" s="251"/>
      <c r="BI119" s="251"/>
      <c r="BJ119" s="251"/>
      <c r="BK119" s="251"/>
      <c r="BL119" s="251"/>
      <c r="BM119" s="251"/>
      <c r="BN119" s="251"/>
      <c r="BO119" s="877" t="s">
        <v>440</v>
      </c>
      <c r="BP119" s="878"/>
      <c r="BQ119" s="879">
        <v>4187816</v>
      </c>
      <c r="BR119" s="845"/>
      <c r="BS119" s="845"/>
      <c r="BT119" s="845"/>
      <c r="BU119" s="845"/>
      <c r="BV119" s="845">
        <v>4622380</v>
      </c>
      <c r="BW119" s="845"/>
      <c r="BX119" s="845"/>
      <c r="BY119" s="845"/>
      <c r="BZ119" s="845"/>
      <c r="CA119" s="845">
        <v>4726704</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24301</v>
      </c>
      <c r="DH119" s="764"/>
      <c r="DI119" s="764"/>
      <c r="DJ119" s="764"/>
      <c r="DK119" s="765"/>
      <c r="DL119" s="766">
        <v>22348</v>
      </c>
      <c r="DM119" s="764"/>
      <c r="DN119" s="764"/>
      <c r="DO119" s="764"/>
      <c r="DP119" s="765"/>
      <c r="DQ119" s="766">
        <v>20248</v>
      </c>
      <c r="DR119" s="764"/>
      <c r="DS119" s="764"/>
      <c r="DT119" s="764"/>
      <c r="DU119" s="765"/>
      <c r="DV119" s="848">
        <v>1.1000000000000001</v>
      </c>
      <c r="DW119" s="849"/>
      <c r="DX119" s="849"/>
      <c r="DY119" s="849"/>
      <c r="DZ119" s="850"/>
    </row>
    <row r="120" spans="1:130" s="230"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2309217</v>
      </c>
      <c r="BR120" s="842"/>
      <c r="BS120" s="842"/>
      <c r="BT120" s="842"/>
      <c r="BU120" s="842"/>
      <c r="BV120" s="842">
        <v>2421393</v>
      </c>
      <c r="BW120" s="842"/>
      <c r="BX120" s="842"/>
      <c r="BY120" s="842"/>
      <c r="BZ120" s="842"/>
      <c r="CA120" s="842">
        <v>2554884</v>
      </c>
      <c r="CB120" s="842"/>
      <c r="CC120" s="842"/>
      <c r="CD120" s="842"/>
      <c r="CE120" s="842"/>
      <c r="CF120" s="866">
        <v>136.4</v>
      </c>
      <c r="CG120" s="867"/>
      <c r="CH120" s="867"/>
      <c r="CI120" s="867"/>
      <c r="CJ120" s="867"/>
      <c r="CK120" s="868" t="s">
        <v>444</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654033</v>
      </c>
      <c r="DH120" s="842"/>
      <c r="DI120" s="842"/>
      <c r="DJ120" s="842"/>
      <c r="DK120" s="842"/>
      <c r="DL120" s="842">
        <v>612832</v>
      </c>
      <c r="DM120" s="842"/>
      <c r="DN120" s="842"/>
      <c r="DO120" s="842"/>
      <c r="DP120" s="842"/>
      <c r="DQ120" s="842">
        <v>582967</v>
      </c>
      <c r="DR120" s="842"/>
      <c r="DS120" s="842"/>
      <c r="DT120" s="842"/>
      <c r="DU120" s="842"/>
      <c r="DV120" s="843">
        <v>31.1</v>
      </c>
      <c r="DW120" s="843"/>
      <c r="DX120" s="843"/>
      <c r="DY120" s="843"/>
      <c r="DZ120" s="844"/>
    </row>
    <row r="121" spans="1:130" s="230"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108619</v>
      </c>
      <c r="BR121" s="817"/>
      <c r="BS121" s="817"/>
      <c r="BT121" s="817"/>
      <c r="BU121" s="817"/>
      <c r="BV121" s="817">
        <v>143713</v>
      </c>
      <c r="BW121" s="817"/>
      <c r="BX121" s="817"/>
      <c r="BY121" s="817"/>
      <c r="BZ121" s="817"/>
      <c r="CA121" s="817">
        <v>175124</v>
      </c>
      <c r="CB121" s="817"/>
      <c r="CC121" s="817"/>
      <c r="CD121" s="817"/>
      <c r="CE121" s="817"/>
      <c r="CF121" s="875">
        <v>9.3000000000000007</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v>108146</v>
      </c>
      <c r="DM121" s="817"/>
      <c r="DN121" s="817"/>
      <c r="DO121" s="817"/>
      <c r="DP121" s="817"/>
      <c r="DQ121" s="817">
        <v>115263</v>
      </c>
      <c r="DR121" s="817"/>
      <c r="DS121" s="817"/>
      <c r="DT121" s="817"/>
      <c r="DU121" s="817"/>
      <c r="DV121" s="794">
        <v>6.2</v>
      </c>
      <c r="DW121" s="794"/>
      <c r="DX121" s="794"/>
      <c r="DY121" s="794"/>
      <c r="DZ121" s="795"/>
    </row>
    <row r="122" spans="1:130" s="230"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2667511</v>
      </c>
      <c r="BR122" s="845"/>
      <c r="BS122" s="845"/>
      <c r="BT122" s="845"/>
      <c r="BU122" s="845"/>
      <c r="BV122" s="845">
        <v>2808031</v>
      </c>
      <c r="BW122" s="845"/>
      <c r="BX122" s="845"/>
      <c r="BY122" s="845"/>
      <c r="BZ122" s="845"/>
      <c r="CA122" s="845">
        <v>2949050</v>
      </c>
      <c r="CB122" s="845"/>
      <c r="CC122" s="845"/>
      <c r="CD122" s="845"/>
      <c r="CE122" s="845"/>
      <c r="CF122" s="846">
        <v>157.4</v>
      </c>
      <c r="CG122" s="847"/>
      <c r="CH122" s="847"/>
      <c r="CI122" s="847"/>
      <c r="CJ122" s="847"/>
      <c r="CK122" s="869"/>
      <c r="CL122" s="855"/>
      <c r="CM122" s="855"/>
      <c r="CN122" s="855"/>
      <c r="CO122" s="856"/>
      <c r="CP122" s="835" t="s">
        <v>388</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176</v>
      </c>
      <c r="BA123" s="251"/>
      <c r="BB123" s="251"/>
      <c r="BC123" s="251"/>
      <c r="BD123" s="251"/>
      <c r="BE123" s="251"/>
      <c r="BF123" s="251"/>
      <c r="BG123" s="251"/>
      <c r="BH123" s="251"/>
      <c r="BI123" s="251"/>
      <c r="BJ123" s="251"/>
      <c r="BK123" s="251"/>
      <c r="BL123" s="251"/>
      <c r="BM123" s="251"/>
      <c r="BN123" s="251"/>
      <c r="BO123" s="877" t="s">
        <v>448</v>
      </c>
      <c r="BP123" s="878"/>
      <c r="BQ123" s="832">
        <v>5085347</v>
      </c>
      <c r="BR123" s="833"/>
      <c r="BS123" s="833"/>
      <c r="BT123" s="833"/>
      <c r="BU123" s="833"/>
      <c r="BV123" s="833">
        <v>5373137</v>
      </c>
      <c r="BW123" s="833"/>
      <c r="BX123" s="833"/>
      <c r="BY123" s="833"/>
      <c r="BZ123" s="833"/>
      <c r="CA123" s="833">
        <v>5679058</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677</v>
      </c>
      <c r="AB126" s="780"/>
      <c r="AC126" s="780"/>
      <c r="AD126" s="780"/>
      <c r="AE126" s="781"/>
      <c r="AF126" s="782">
        <v>1953</v>
      </c>
      <c r="AG126" s="780"/>
      <c r="AH126" s="780"/>
      <c r="AI126" s="780"/>
      <c r="AJ126" s="781"/>
      <c r="AK126" s="782">
        <v>2100</v>
      </c>
      <c r="AL126" s="780"/>
      <c r="AM126" s="780"/>
      <c r="AN126" s="780"/>
      <c r="AO126" s="781"/>
      <c r="AP126" s="824">
        <v>0.1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38</v>
      </c>
      <c r="AB127" s="780"/>
      <c r="AC127" s="780"/>
      <c r="AD127" s="780"/>
      <c r="AE127" s="781"/>
      <c r="AF127" s="782">
        <v>44</v>
      </c>
      <c r="AG127" s="780"/>
      <c r="AH127" s="780"/>
      <c r="AI127" s="780"/>
      <c r="AJ127" s="781"/>
      <c r="AK127" s="782">
        <v>46</v>
      </c>
      <c r="AL127" s="780"/>
      <c r="AM127" s="780"/>
      <c r="AN127" s="780"/>
      <c r="AO127" s="781"/>
      <c r="AP127" s="824">
        <v>0</v>
      </c>
      <c r="AQ127" s="825"/>
      <c r="AR127" s="825"/>
      <c r="AS127" s="825"/>
      <c r="AT127" s="826"/>
      <c r="AU127" s="232"/>
      <c r="AV127" s="232"/>
      <c r="AW127" s="232"/>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14466</v>
      </c>
      <c r="AB128" s="801"/>
      <c r="AC128" s="801"/>
      <c r="AD128" s="801"/>
      <c r="AE128" s="802"/>
      <c r="AF128" s="803">
        <v>14512</v>
      </c>
      <c r="AG128" s="801"/>
      <c r="AH128" s="801"/>
      <c r="AI128" s="801"/>
      <c r="AJ128" s="802"/>
      <c r="AK128" s="803">
        <v>14373</v>
      </c>
      <c r="AL128" s="801"/>
      <c r="AM128" s="801"/>
      <c r="AN128" s="801"/>
      <c r="AO128" s="802"/>
      <c r="AP128" s="804"/>
      <c r="AQ128" s="805"/>
      <c r="AR128" s="805"/>
      <c r="AS128" s="805"/>
      <c r="AT128" s="806"/>
      <c r="AU128" s="232"/>
      <c r="AV128" s="232"/>
      <c r="AW128" s="232"/>
      <c r="AX128" s="807" t="s">
        <v>462</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2152177</v>
      </c>
      <c r="AB129" s="780"/>
      <c r="AC129" s="780"/>
      <c r="AD129" s="780"/>
      <c r="AE129" s="781"/>
      <c r="AF129" s="782">
        <v>2121193</v>
      </c>
      <c r="AG129" s="780"/>
      <c r="AH129" s="780"/>
      <c r="AI129" s="780"/>
      <c r="AJ129" s="781"/>
      <c r="AK129" s="782">
        <v>2115535</v>
      </c>
      <c r="AL129" s="780"/>
      <c r="AM129" s="780"/>
      <c r="AN129" s="780"/>
      <c r="AO129" s="781"/>
      <c r="AP129" s="783"/>
      <c r="AQ129" s="784"/>
      <c r="AR129" s="784"/>
      <c r="AS129" s="784"/>
      <c r="AT129" s="785"/>
      <c r="AU129" s="233"/>
      <c r="AV129" s="233"/>
      <c r="AW129" s="233"/>
      <c r="AX129" s="751" t="s">
        <v>465</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253454</v>
      </c>
      <c r="AB130" s="780"/>
      <c r="AC130" s="780"/>
      <c r="AD130" s="780"/>
      <c r="AE130" s="781"/>
      <c r="AF130" s="782">
        <v>259875</v>
      </c>
      <c r="AG130" s="780"/>
      <c r="AH130" s="780"/>
      <c r="AI130" s="780"/>
      <c r="AJ130" s="781"/>
      <c r="AK130" s="782">
        <v>242113</v>
      </c>
      <c r="AL130" s="780"/>
      <c r="AM130" s="780"/>
      <c r="AN130" s="780"/>
      <c r="AO130" s="781"/>
      <c r="AP130" s="783"/>
      <c r="AQ130" s="784"/>
      <c r="AR130" s="784"/>
      <c r="AS130" s="784"/>
      <c r="AT130" s="785"/>
      <c r="AU130" s="233"/>
      <c r="AV130" s="233"/>
      <c r="AW130" s="233"/>
      <c r="AX130" s="751" t="s">
        <v>468</v>
      </c>
      <c r="AY130" s="752"/>
      <c r="AZ130" s="752"/>
      <c r="BA130" s="752"/>
      <c r="BB130" s="752"/>
      <c r="BC130" s="752"/>
      <c r="BD130" s="752"/>
      <c r="BE130" s="753"/>
      <c r="BF130" s="754">
        <v>5.7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1898723</v>
      </c>
      <c r="AB131" s="764"/>
      <c r="AC131" s="764"/>
      <c r="AD131" s="764"/>
      <c r="AE131" s="765"/>
      <c r="AF131" s="766">
        <v>1861318</v>
      </c>
      <c r="AG131" s="764"/>
      <c r="AH131" s="764"/>
      <c r="AI131" s="764"/>
      <c r="AJ131" s="765"/>
      <c r="AK131" s="766">
        <v>1873422</v>
      </c>
      <c r="AL131" s="764"/>
      <c r="AM131" s="764"/>
      <c r="AN131" s="764"/>
      <c r="AO131" s="765"/>
      <c r="AP131" s="767"/>
      <c r="AQ131" s="768"/>
      <c r="AR131" s="768"/>
      <c r="AS131" s="768"/>
      <c r="AT131" s="769"/>
      <c r="AU131" s="233"/>
      <c r="AV131" s="233"/>
      <c r="AW131" s="233"/>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5.4046851489999996</v>
      </c>
      <c r="AB132" s="745"/>
      <c r="AC132" s="745"/>
      <c r="AD132" s="745"/>
      <c r="AE132" s="746"/>
      <c r="AF132" s="747">
        <v>6.6188582499999997</v>
      </c>
      <c r="AG132" s="745"/>
      <c r="AH132" s="745"/>
      <c r="AI132" s="745"/>
      <c r="AJ132" s="746"/>
      <c r="AK132" s="747">
        <v>5.3214385230000003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5.0999999999999996</v>
      </c>
      <c r="AB133" s="724"/>
      <c r="AC133" s="724"/>
      <c r="AD133" s="724"/>
      <c r="AE133" s="725"/>
      <c r="AF133" s="723">
        <v>5.6</v>
      </c>
      <c r="AG133" s="724"/>
      <c r="AH133" s="724"/>
      <c r="AI133" s="724"/>
      <c r="AJ133" s="725"/>
      <c r="AK133" s="723">
        <v>5.7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a0L02UUzBCbaUSxWoSkFLT08gMsUZnCRpLl9FFU6vB8oi6O8xhkdDLG5bRD3OUkV2mG+bkca2EG4TerTqglRw==" saltValue="0NDoRrBBNf/KOzb8ZUcaC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U48" zoomScale="115" zoomScaleNormal="85" zoomScaleSheetLayoutView="11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I8r37h7OVR5Ru9qq50p+pHabVoQoZl/F+HhsfZEI+S4tLMHpdhXy2QB3/G4E0RPKKVmG0ConZwVqqUg0CwQOWg==" saltValue="lqUz9GFv8f9uvjMCWvt/kw=="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N37" zoomScale="115" zoomScaleNormal="11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hzynfBhzSULjRGtpZIDzjTeJqtHhq8M2wlSpASv0DWXgRdLFmmlHoJeDgXlgQPaJJgnKCuc5Lo0IlvCfMxUaQ==" saltValue="t4malK5X6RTfG8N7LPwp6Q=="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3"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9"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0"/>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1" t="s">
        <v>482</v>
      </c>
      <c r="AL9" s="1132"/>
      <c r="AM9" s="1132"/>
      <c r="AN9" s="1133"/>
      <c r="AO9" s="281">
        <v>537047</v>
      </c>
      <c r="AP9" s="281">
        <v>152484</v>
      </c>
      <c r="AQ9" s="282">
        <v>243450</v>
      </c>
      <c r="AR9" s="283">
        <v>-37.4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1" t="s">
        <v>483</v>
      </c>
      <c r="AL10" s="1132"/>
      <c r="AM10" s="1132"/>
      <c r="AN10" s="1133"/>
      <c r="AO10" s="284">
        <v>80126</v>
      </c>
      <c r="AP10" s="284">
        <v>22750</v>
      </c>
      <c r="AQ10" s="285">
        <v>36828</v>
      </c>
      <c r="AR10" s="286">
        <v>-38.200000000000003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1" t="s">
        <v>484</v>
      </c>
      <c r="AL11" s="1132"/>
      <c r="AM11" s="1132"/>
      <c r="AN11" s="1133"/>
      <c r="AO11" s="284" t="s">
        <v>485</v>
      </c>
      <c r="AP11" s="284" t="s">
        <v>485</v>
      </c>
      <c r="AQ11" s="285">
        <v>2575</v>
      </c>
      <c r="AR11" s="286" t="s">
        <v>485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1" t="s">
        <v>486</v>
      </c>
      <c r="AL12" s="1132"/>
      <c r="AM12" s="1132"/>
      <c r="AN12" s="1133"/>
      <c r="AO12" s="284" t="s">
        <v>485</v>
      </c>
      <c r="AP12" s="284" t="s">
        <v>485</v>
      </c>
      <c r="AQ12" s="285" t="s">
        <v>485</v>
      </c>
      <c r="AR12" s="286" t="s">
        <v>485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1" t="s">
        <v>487</v>
      </c>
      <c r="AL13" s="1132"/>
      <c r="AM13" s="1132"/>
      <c r="AN13" s="1133"/>
      <c r="AO13" s="284">
        <v>31061</v>
      </c>
      <c r="AP13" s="284">
        <v>8819</v>
      </c>
      <c r="AQ13" s="285">
        <v>11862</v>
      </c>
      <c r="AR13" s="286">
        <v>-25.7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1" t="s">
        <v>488</v>
      </c>
      <c r="AL14" s="1132"/>
      <c r="AM14" s="1132"/>
      <c r="AN14" s="1133"/>
      <c r="AO14" s="284">
        <v>54259</v>
      </c>
      <c r="AP14" s="284">
        <v>15406</v>
      </c>
      <c r="AQ14" s="285">
        <v>4647</v>
      </c>
      <c r="AR14" s="286">
        <v>231.5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4" t="s">
        <v>489</v>
      </c>
      <c r="AL15" s="1135"/>
      <c r="AM15" s="1135"/>
      <c r="AN15" s="1136"/>
      <c r="AO15" s="284">
        <v>-9566</v>
      </c>
      <c r="AP15" s="284">
        <v>-2716</v>
      </c>
      <c r="AQ15" s="285">
        <v>-13358</v>
      </c>
      <c r="AR15" s="286">
        <v>-79.7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4" t="s">
        <v>176</v>
      </c>
      <c r="AL16" s="1135"/>
      <c r="AM16" s="1135"/>
      <c r="AN16" s="1136"/>
      <c r="AO16" s="284">
        <v>692927</v>
      </c>
      <c r="AP16" s="284">
        <v>196742</v>
      </c>
      <c r="AQ16" s="285">
        <v>286004</v>
      </c>
      <c r="AR16" s="286">
        <v>-31.2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7" t="s">
        <v>494</v>
      </c>
      <c r="AL21" s="1138"/>
      <c r="AM21" s="1138"/>
      <c r="AN21" s="1139"/>
      <c r="AO21" s="297">
        <v>18.46</v>
      </c>
      <c r="AP21" s="298">
        <v>24.25</v>
      </c>
      <c r="AQ21" s="299">
        <v>-5.79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7" t="s">
        <v>495</v>
      </c>
      <c r="AL22" s="1138"/>
      <c r="AM22" s="1138"/>
      <c r="AN22" s="1139"/>
      <c r="AO22" s="302">
        <v>94</v>
      </c>
      <c r="AP22" s="303">
        <v>95.4</v>
      </c>
      <c r="AQ22" s="304">
        <v>-1.4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0" t="s">
        <v>496</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9"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0"/>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1" t="s">
        <v>499</v>
      </c>
      <c r="AL32" s="1122"/>
      <c r="AM32" s="1122"/>
      <c r="AN32" s="1123"/>
      <c r="AO32" s="312">
        <v>259168</v>
      </c>
      <c r="AP32" s="312">
        <v>73585</v>
      </c>
      <c r="AQ32" s="313">
        <v>167387</v>
      </c>
      <c r="AR32" s="314">
        <v>-56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1" t="s">
        <v>500</v>
      </c>
      <c r="AL33" s="1122"/>
      <c r="AM33" s="1122"/>
      <c r="AN33" s="1123"/>
      <c r="AO33" s="312" t="s">
        <v>485</v>
      </c>
      <c r="AP33" s="312" t="s">
        <v>485</v>
      </c>
      <c r="AQ33" s="313" t="s">
        <v>485</v>
      </c>
      <c r="AR33" s="314" t="s">
        <v>485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1" t="s">
        <v>501</v>
      </c>
      <c r="AL34" s="1122"/>
      <c r="AM34" s="1122"/>
      <c r="AN34" s="1123"/>
      <c r="AO34" s="312" t="s">
        <v>485</v>
      </c>
      <c r="AP34" s="312" t="s">
        <v>485</v>
      </c>
      <c r="AQ34" s="313">
        <v>5</v>
      </c>
      <c r="AR34" s="314" t="s">
        <v>485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1" t="s">
        <v>502</v>
      </c>
      <c r="AL35" s="1122"/>
      <c r="AM35" s="1122"/>
      <c r="AN35" s="1123"/>
      <c r="AO35" s="312">
        <v>73918</v>
      </c>
      <c r="AP35" s="312">
        <v>20988</v>
      </c>
      <c r="AQ35" s="313">
        <v>34589</v>
      </c>
      <c r="AR35" s="314">
        <v>-39.299999999999997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1" t="s">
        <v>503</v>
      </c>
      <c r="AL36" s="1122"/>
      <c r="AM36" s="1122"/>
      <c r="AN36" s="1123"/>
      <c r="AO36" s="312">
        <v>20947</v>
      </c>
      <c r="AP36" s="312">
        <v>5947</v>
      </c>
      <c r="AQ36" s="313">
        <v>2508</v>
      </c>
      <c r="AR36" s="314">
        <v>137.1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1" t="s">
        <v>504</v>
      </c>
      <c r="AL37" s="1122"/>
      <c r="AM37" s="1122"/>
      <c r="AN37" s="1123"/>
      <c r="AO37" s="312">
        <v>2146</v>
      </c>
      <c r="AP37" s="312">
        <v>609</v>
      </c>
      <c r="AQ37" s="313">
        <v>1525</v>
      </c>
      <c r="AR37" s="314">
        <v>-60.1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4" t="s">
        <v>505</v>
      </c>
      <c r="AL38" s="1125"/>
      <c r="AM38" s="1125"/>
      <c r="AN38" s="1126"/>
      <c r="AO38" s="315" t="s">
        <v>485</v>
      </c>
      <c r="AP38" s="315" t="s">
        <v>485</v>
      </c>
      <c r="AQ38" s="316">
        <v>44</v>
      </c>
      <c r="AR38" s="304" t="s">
        <v>485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4" t="s">
        <v>506</v>
      </c>
      <c r="AL39" s="1125"/>
      <c r="AM39" s="1125"/>
      <c r="AN39" s="1126"/>
      <c r="AO39" s="312">
        <v>-14373</v>
      </c>
      <c r="AP39" s="312">
        <v>-4081</v>
      </c>
      <c r="AQ39" s="313">
        <v>-7489</v>
      </c>
      <c r="AR39" s="314">
        <v>-45.5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1" t="s">
        <v>507</v>
      </c>
      <c r="AL40" s="1122"/>
      <c r="AM40" s="1122"/>
      <c r="AN40" s="1123"/>
      <c r="AO40" s="312">
        <v>-242113</v>
      </c>
      <c r="AP40" s="312">
        <v>-68743</v>
      </c>
      <c r="AQ40" s="313">
        <v>-138932</v>
      </c>
      <c r="AR40" s="314">
        <v>-50.5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7" t="s">
        <v>286</v>
      </c>
      <c r="AL41" s="1128"/>
      <c r="AM41" s="1128"/>
      <c r="AN41" s="1129"/>
      <c r="AO41" s="312">
        <v>99693</v>
      </c>
      <c r="AP41" s="312">
        <v>28306</v>
      </c>
      <c r="AQ41" s="313">
        <v>59636</v>
      </c>
      <c r="AR41" s="314">
        <v>-52.5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4" t="s">
        <v>477</v>
      </c>
      <c r="AN49" s="1116" t="s">
        <v>510</v>
      </c>
      <c r="AO49" s="1117"/>
      <c r="AP49" s="1117"/>
      <c r="AQ49" s="1117"/>
      <c r="AR49" s="111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5"/>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773145</v>
      </c>
      <c r="AN51" s="334">
        <v>202978</v>
      </c>
      <c r="AO51" s="335">
        <v>114.4</v>
      </c>
      <c r="AP51" s="336">
        <v>268375</v>
      </c>
      <c r="AQ51" s="337">
        <v>-1.2</v>
      </c>
      <c r="AR51" s="338">
        <v>115.6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504702</v>
      </c>
      <c r="AN52" s="342">
        <v>132502</v>
      </c>
      <c r="AO52" s="343">
        <v>406.5</v>
      </c>
      <c r="AP52" s="344">
        <v>119602</v>
      </c>
      <c r="AQ52" s="345">
        <v>1.5</v>
      </c>
      <c r="AR52" s="346">
        <v>405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576026</v>
      </c>
      <c r="AN53" s="334">
        <v>153525</v>
      </c>
      <c r="AO53" s="335">
        <v>-24.4</v>
      </c>
      <c r="AP53" s="336">
        <v>301035</v>
      </c>
      <c r="AQ53" s="337">
        <v>12.2</v>
      </c>
      <c r="AR53" s="338">
        <v>-36.6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293336</v>
      </c>
      <c r="AN54" s="342">
        <v>78181</v>
      </c>
      <c r="AO54" s="343">
        <v>-41</v>
      </c>
      <c r="AP54" s="344">
        <v>154376</v>
      </c>
      <c r="AQ54" s="345">
        <v>29.1</v>
      </c>
      <c r="AR54" s="346">
        <v>-70.099999999999994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545079</v>
      </c>
      <c r="AN55" s="334">
        <v>147199</v>
      </c>
      <c r="AO55" s="335">
        <v>-4.0999999999999996</v>
      </c>
      <c r="AP55" s="336">
        <v>277467</v>
      </c>
      <c r="AQ55" s="337">
        <v>-7.8</v>
      </c>
      <c r="AR55" s="338">
        <v>3.7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56754</v>
      </c>
      <c r="AN56" s="342">
        <v>15326</v>
      </c>
      <c r="AO56" s="343">
        <v>-80.400000000000006</v>
      </c>
      <c r="AP56" s="344">
        <v>128378</v>
      </c>
      <c r="AQ56" s="345">
        <v>-16.8</v>
      </c>
      <c r="AR56" s="346">
        <v>-63.6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857742</v>
      </c>
      <c r="AN57" s="334">
        <v>237733</v>
      </c>
      <c r="AO57" s="335">
        <v>61.5</v>
      </c>
      <c r="AP57" s="336">
        <v>282256</v>
      </c>
      <c r="AQ57" s="337">
        <v>1.7</v>
      </c>
      <c r="AR57" s="338">
        <v>59.8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437020</v>
      </c>
      <c r="AN58" s="342">
        <v>121125</v>
      </c>
      <c r="AO58" s="343">
        <v>690.3</v>
      </c>
      <c r="AP58" s="344">
        <v>145453</v>
      </c>
      <c r="AQ58" s="345">
        <v>13.3</v>
      </c>
      <c r="AR58" s="346">
        <v>677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573953</v>
      </c>
      <c r="AN59" s="334">
        <v>162962</v>
      </c>
      <c r="AO59" s="335">
        <v>-31.5</v>
      </c>
      <c r="AP59" s="336">
        <v>295341</v>
      </c>
      <c r="AQ59" s="337">
        <v>4.5999999999999996</v>
      </c>
      <c r="AR59" s="338">
        <v>-36.1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183781</v>
      </c>
      <c r="AN60" s="342">
        <v>52181</v>
      </c>
      <c r="AO60" s="343">
        <v>-56.9</v>
      </c>
      <c r="AP60" s="344">
        <v>137402</v>
      </c>
      <c r="AQ60" s="345">
        <v>-5.5</v>
      </c>
      <c r="AR60" s="346">
        <v>-51.4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665189</v>
      </c>
      <c r="AN61" s="349">
        <v>180879</v>
      </c>
      <c r="AO61" s="350">
        <v>23.2</v>
      </c>
      <c r="AP61" s="351">
        <v>284895</v>
      </c>
      <c r="AQ61" s="352">
        <v>1.9</v>
      </c>
      <c r="AR61" s="338">
        <v>21.3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295119</v>
      </c>
      <c r="AN62" s="342">
        <v>79863</v>
      </c>
      <c r="AO62" s="343">
        <v>183.7</v>
      </c>
      <c r="AP62" s="344">
        <v>137042</v>
      </c>
      <c r="AQ62" s="345">
        <v>4.3</v>
      </c>
      <c r="AR62" s="346">
        <v>179.4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HV+x1QcoL7H6bxreWkQc55nZqSZSq0WT3c7roDdIDl4SB1SyjCo2aKMSAGIk2eybAUYItonYv+FZWfHCskDxaQ==" saltValue="LW+l8+3B57+VxZ7Rpbke2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5"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0" spans="125:125" ht="13.5" hidden="1" customHeight="1" x14ac:dyDescent="0.15"/>
    <row r="121" spans="125:125" ht="13.5" hidden="1" customHeight="1" x14ac:dyDescent="0.15">
      <c r="DU121" s="259"/>
    </row>
  </sheetData>
  <sheetProtection algorithmName="SHA-512" hashValue="1MjYz/t+yJ4auLk00xnP27mbEBpABygeohUtOVt2cUqf8aqFORL5h3pzhoREcBPSQf2Psk+KlXchl/t5FudBMg==" saltValue="w3jhlPvGdqK5Y9maTABnu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4" zoomScale="115" zoomScaleNormal="11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TYe0twH7qgRRvcWk8oM90SgA8bhe73umrKpez3zgNKmzre/C5J0MGmOvvzqzWXFr9oUSxQeQEDBoXRUSkm0v0g==" saltValue="txJ/M5kET9DJBOoMGT6G8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D35" zoomScale="115" zoomScaleNormal="11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40" t="s">
        <v>3</v>
      </c>
      <c r="D47" s="1140"/>
      <c r="E47" s="1141"/>
      <c r="F47" s="11">
        <v>44.33</v>
      </c>
      <c r="G47" s="12">
        <v>43.31</v>
      </c>
      <c r="H47" s="12">
        <v>43.93</v>
      </c>
      <c r="I47" s="12">
        <v>49.35</v>
      </c>
      <c r="J47" s="13">
        <v>40.130000000000003</v>
      </c>
    </row>
    <row r="48" spans="2:10" ht="57.75" customHeight="1" x14ac:dyDescent="0.15">
      <c r="B48" s="14"/>
      <c r="C48" s="1142" t="s">
        <v>4</v>
      </c>
      <c r="D48" s="1142"/>
      <c r="E48" s="1143"/>
      <c r="F48" s="15">
        <v>8.4600000000000009</v>
      </c>
      <c r="G48" s="16">
        <v>17.899999999999999</v>
      </c>
      <c r="H48" s="16">
        <v>16.3</v>
      </c>
      <c r="I48" s="16">
        <v>14.13</v>
      </c>
      <c r="J48" s="17">
        <v>22.8</v>
      </c>
    </row>
    <row r="49" spans="2:10" ht="57.75" customHeight="1" thickBot="1" x14ac:dyDescent="0.2">
      <c r="B49" s="18"/>
      <c r="C49" s="1144" t="s">
        <v>5</v>
      </c>
      <c r="D49" s="1144"/>
      <c r="E49" s="1145"/>
      <c r="F49" s="19" t="s">
        <v>529</v>
      </c>
      <c r="G49" s="20">
        <v>10.49</v>
      </c>
      <c r="H49" s="20">
        <v>0.13</v>
      </c>
      <c r="I49" s="20" t="s">
        <v>530</v>
      </c>
      <c r="J49" s="21" t="s">
        <v>531</v>
      </c>
    </row>
    <row r="50" spans="2:10" x14ac:dyDescent="0.15"/>
  </sheetData>
  <sheetProtection algorithmName="SHA-512" hashValue="N2vIISq5v0NThiSLxOV/jYKhkT+LM8Q6azvA/HNZhe8k2SgcyOgwTf4C72yrPWioMe5Qv0zhYURSOMlPWAf5Bg==" saltValue="lF/aJM//1yq555QzLsQik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黒木 優士</cp:lastModifiedBy>
  <cp:lastPrinted>2025-03-25T23:28:58Z</cp:lastPrinted>
  <dcterms:created xsi:type="dcterms:W3CDTF">2025-02-19T05:19:19Z</dcterms:created>
  <dcterms:modified xsi:type="dcterms:W3CDTF">2025-09-08T07:02:09Z</dcterms:modified>
  <cp:category/>
</cp:coreProperties>
</file>